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9001"/>
  <workbookPr defaultThemeVersion="124226"/>
  <mc:AlternateContent xmlns:mc="http://schemas.openxmlformats.org/markup-compatibility/2006">
    <mc:Choice Requires="x15">
      <x15ac:absPath xmlns:x15ac="http://schemas.microsoft.com/office/spreadsheetml/2010/11/ac" url="\\29p0037\財政担当共有\新共有ドライブ\03-02 【決　算】公営企業(公営企業全般含む)\平成２９年度\01 各種照会・回答\300125【　】公営企業に係る「経営比較分析表」の分析等について\03市町村→県\下水道\"/>
    </mc:Choice>
  </mc:AlternateContent>
  <workbookProtection workbookPassword="B319" lockStructure="1"/>
  <bookViews>
    <workbookView xWindow="240" yWindow="60" windowWidth="14940" windowHeight="7872" xr2:uid="{00000000-000D-0000-FFFF-FFFF00000000}"/>
  </bookViews>
  <sheets>
    <sheet name="法非適用_下水道事業" sheetId="4" r:id="rId1"/>
    <sheet name="データ" sheetId="5" state="hidden" r:id="rId2"/>
  </sheets>
  <calcPr calcId="171027"/>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B10" i="4"/>
  <c r="AT8"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<sst xmlns="http://schemas.openxmlformats.org/spreadsheetml/2006/main" count="240" uniqueCount="126">
  <si>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</si>
  <si>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</si>
  <si>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</si>
  <si>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</si>
  <si>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</si>
  <si>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</si>
  <si>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</si>
  <si>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</si>
  <si>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</si>
  <si>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</si>
  <si>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</si>
  <si>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</si>
  <si>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</si>
  <si>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</si>
  <si>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</si>
  <si>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</si>
  <si>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</si>
  <si>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</si>
  <si>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</si>
  <si>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</si>
  <si>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</si>
  <si>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</si>
  <si>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</si>
  <si>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</si>
  <si>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</si>
  <si>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</si>
  <si>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</si>
  <si>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</si>
  <si>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</si>
  <si>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</si>
  <si>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</si>
  <si>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</si>
  <si>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</si>
  <si>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</si>
  <si>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</si>
  <si>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</si>
  <si>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</si>
  <si>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</si>
  <si>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</si>
  <si>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</si>
  <si>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</si>
  <si>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</si>
  <si>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</si>
  <si>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</si>
  <si>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</si>
  <si>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</si>
  <si>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</si>
  <si>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</si>
  <si>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</si>
  <si>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</si>
  <si>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</si>
  <si>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</si>
  <si>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</si>
  <si>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</si>
  <si>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</si>
  <si>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</si>
  <si>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</si>
  <si>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</si>
  <si>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</si>
  <si>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</si>
  <si>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</si>
  <si>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</si>
  <si>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</si>
  <si>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</si>
  <si>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</si>
  <si>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</si>
  <si>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</si>
  <si>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</si>
  <si>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</si>
  <si>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</si>
  <si>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</si>
  <si>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</si>
  <si>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</si>
  <si>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</si>
  <si>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</si>
  <si>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</si>
  <si>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</si>
  <si>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</si>
  <si>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</si>
  <si>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</si>
  <si>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</si>
  <si>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</si>
  <si>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</si>
  <si>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</si>
  <si>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</si>
  <si>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</si>
  <si>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</si>
  <si>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</si>
  <si>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</si>
  <si>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</si>
  <si>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</si>
  <si>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</si>
  <si>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</si>
  <si>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</si>
  <si>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</si>
  <si>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</si>
  <si>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</si>
  <si>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</si>
  <si>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</si>
  <si>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</si>
  <si>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</si>
  <si>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</si>
  <si>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</si>
  <si>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</si>
  <si>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</si>
  <si>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</si>
  <si>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</si>
  <si>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</si>
  <si>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</si>
  <si>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</si>
  <si>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宮崎県　串間市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</si>
  <si>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</si>
  <si>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</si>
  <si>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</si>
  <si>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</si>
  <si>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</si>
  <si>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</si>
  <si>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</si>
  <si>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</si>
  <si>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</si>
  <si>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</si>
  <si>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</si>
  <si>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3">
      <t>ヒセッチ</t>
    </rPh>
    <phoneticPr fontId="4"/>
  </si>
  <si>
    <t>「単年度の収支」については、100％を下回っているため、経営の健全性については改善する必要があります。しかし、水洗化率が80％を超えており、区域内の高齢化の状況なども踏まえると、新たな加入は見込めないところであります。今後も人口減少の影響により使用料収入も減少するものと思われるため、費用の抑制を図りながら、単年度の収支改善を図っていく必要があります。
「債務残高」については、近年大きな事業がないことから、企業債の発行をしていないため、減少しているとともに、一般会計負担額があるため、当該値が0となっています。
「料金水準の適切性」、「費用の効率性」については、類似団体と比較すると経費回収率、汚水処理原価とも低くなっています。経費回収率が低くなったのは、使用料収入が減少したことに加え、費用が増加したことによるものです。費用の抑制に努めて経費回収率を高めていく必要があります。また、汚水処理原価が類似団体と比較して低くなっていることは、汚水処理に要する経費が類似団体より低いことを示しています。
「施設の効率性」については、施設の利用率が示しているように、類似団体と比較して低い状況にあり、効率性についても改善する必要があります。
　しかし、上記で述べたように、水洗化率が80％を超えており、新たな加入は見込めないため、施設の利用率の向上はあまり期待できないところです。この状況を踏まえ、施設の更新に際しては、規模の見直しを行う必要があります。</t>
    <rPh sb="298" eb="300">
      <t>オスイ</t>
    </rPh>
    <rPh sb="300" eb="302">
      <t>ショリ</t>
    </rPh>
    <rPh sb="302" eb="304">
      <t>ゲンカ</t>
    </rPh>
    <rPh sb="315" eb="317">
      <t>ケイヒ</t>
    </rPh>
    <rPh sb="317" eb="319">
      <t>カイシュウ</t>
    </rPh>
    <rPh sb="319" eb="320">
      <t>リツ</t>
    </rPh>
    <rPh sb="321" eb="322">
      <t>ヒク</t>
    </rPh>
    <rPh sb="329" eb="332">
      <t>シヨウリョウ</t>
    </rPh>
    <rPh sb="332" eb="334">
      <t>シュウニュウ</t>
    </rPh>
    <rPh sb="335" eb="337">
      <t>ゲンショウ</t>
    </rPh>
    <rPh sb="342" eb="343">
      <t>クワ</t>
    </rPh>
    <rPh sb="345" eb="347">
      <t>ヒヨウ</t>
    </rPh>
    <rPh sb="348" eb="350">
      <t>ゾウカ</t>
    </rPh>
    <rPh sb="362" eb="364">
      <t>ヒヨウ</t>
    </rPh>
    <rPh sb="365" eb="367">
      <t>ヨクセイ</t>
    </rPh>
    <rPh sb="368" eb="369">
      <t>ツト</t>
    </rPh>
    <rPh sb="371" eb="373">
      <t>ケイヒ</t>
    </rPh>
    <rPh sb="373" eb="375">
      <t>カイシュウ</t>
    </rPh>
    <rPh sb="375" eb="376">
      <t>リツ</t>
    </rPh>
    <rPh sb="377" eb="378">
      <t>タカ</t>
    </rPh>
    <rPh sb="382" eb="384">
      <t>ヒツヨウ</t>
    </rPh>
    <rPh sb="393" eb="395">
      <t>オスイ</t>
    </rPh>
    <rPh sb="395" eb="397">
      <t>ショリ</t>
    </rPh>
    <phoneticPr fontId="4"/>
  </si>
  <si>
    <t>　農業集落排水は、H10年に供用を開始した施設であるため、老朽化の状況については、現状では大きな問題はありませんが、今後、施設の老朽化が課題になると考えるため、機能診断及び最適整備構想を策定し、適切な施設の維持管理及び更新を行っていく必要があります。</t>
    <rPh sb="64" eb="67">
      <t>ロウキュウカ</t>
    </rPh>
    <rPh sb="68" eb="70">
      <t>カダイ</t>
    </rPh>
    <rPh sb="80" eb="82">
      <t>キノウ</t>
    </rPh>
    <rPh sb="82" eb="84">
      <t>シンダン</t>
    </rPh>
    <rPh sb="84" eb="85">
      <t>オヨ</t>
    </rPh>
    <rPh sb="86" eb="88">
      <t>サイテキ</t>
    </rPh>
    <rPh sb="88" eb="90">
      <t>セイビ</t>
    </rPh>
    <rPh sb="90" eb="92">
      <t>コウソウ</t>
    </rPh>
    <rPh sb="93" eb="95">
      <t>サクテイ</t>
    </rPh>
    <rPh sb="103" eb="105">
      <t>イジ</t>
    </rPh>
    <rPh sb="107" eb="108">
      <t>オヨ</t>
    </rPh>
    <rPh sb="109" eb="111">
      <t>コウシン</t>
    </rPh>
    <phoneticPr fontId="4"/>
  </si>
  <si>
    <t>　水栓化率は100％が望ましいですが、既に80％を超えており、公共用水域の水質保全や快適で文化的な生活環境確保の観点からは、良い状況であります。
　汚水処理原価も類似団体と比較すると低い状況であることから、今後も費用の抑制を図りながら、経営の健全化に努めていく必要があります。
　また将来、施設の更新を検討する際には、規模の見直し（ダウンサイジング）を図りながら、適切な施設規模になるようにしなければならないと考えております。
　経営戦略については平成30年度に策定の予定です。</t>
    <rPh sb="19" eb="20">
      <t>スデ</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</si>
</sst>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cellXfs>
  <cellStyles count="19">
    <cellStyle name="桁区切り 2" xfId="2" xr:uid="{00000000-0005-0000-0000-000000000000}"/>
    <cellStyle name="桁区切り 3" xfId="3" xr:uid="{00000000-0005-0000-0000-000001000000}"/>
    <cellStyle name="桁区切り 3 2" xfId="4" xr:uid="{00000000-0005-0000-0000-000002000000}"/>
    <cellStyle name="通貨 2" xfId="5" xr:uid="{00000000-0005-0000-0000-000003000000}"/>
    <cellStyle name="標準" xfId="0" builtinId="0"/>
    <cellStyle name="標準 2" xfId="1" xr:uid="{00000000-0005-0000-0000-000005000000}"/>
    <cellStyle name="標準 2 2" xfId="6" xr:uid="{00000000-0005-0000-0000-000006000000}"/>
    <cellStyle name="標準 2 3" xfId="7" xr:uid="{00000000-0005-0000-0000-000007000000}"/>
    <cellStyle name="標準 2 3 2" xfId="8" xr:uid="{00000000-0005-0000-0000-000008000000}"/>
    <cellStyle name="標準 2 4" xfId="9" xr:uid="{00000000-0005-0000-0000-000009000000}"/>
    <cellStyle name="標準 2_【重要】（県）指数表_書式まとめ" xfId="10" xr:uid="{00000000-0005-0000-0000-00000A000000}"/>
    <cellStyle name="標準 3" xfId="11" xr:uid="{00000000-0005-0000-0000-00000B000000}"/>
    <cellStyle name="標準 3 2" xfId="12" xr:uid="{00000000-0005-0000-0000-00000C000000}"/>
    <cellStyle name="標準 3 2 2" xfId="13" xr:uid="{00000000-0005-0000-0000-00000D000000}"/>
    <cellStyle name="標準 3 3" xfId="14" xr:uid="{00000000-0005-0000-0000-00000E000000}"/>
    <cellStyle name="標準 4" xfId="15" xr:uid="{00000000-0005-0000-0000-00000F000000}"/>
    <cellStyle name="標準 5" xfId="16" xr:uid="{00000000-0005-0000-0000-000010000000}"/>
    <cellStyle name="標準 6" xfId="17" xr:uid="{00000000-0005-0000-0000-000011000000}"/>
    <cellStyle name="標準 7" xfId="18" xr:uid="{00000000-0005-0000-0000-00001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B70-4A6D-94B0-9541D675ED2E}"/>
            </c:ext>
          </c:extLst>
        </c:ser>
        <c:dLbls>
          <c:showLegendKey val="0"/>
          <c:showVal val="0"/>
          <c:showCatName val="0"/>
          <c:showSerName val="0"/>
          <c:showPercent val="0"/>
          <c:showBubbleSize val="0"/>
        </c:dLbls>
        <c:gapWidth val="150"/>
        <c:axId val="119653888"/>
        <c:axId val="11965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0.03</c:v>
                </c:pt>
                <c:pt idx="2">
                  <c:v>0.02</c:v>
                </c:pt>
                <c:pt idx="3">
                  <c:v>0.01</c:v>
                </c:pt>
                <c:pt idx="4">
                  <c:v>2.0499999999999998</c:v>
                </c:pt>
              </c:numCache>
            </c:numRef>
          </c:val>
          <c:smooth val="0"/>
          <c:extLst>
            <c:ext xmlns:c16="http://schemas.microsoft.com/office/drawing/2014/chart" uri="{C3380CC4-5D6E-409C-BE32-E72D297353CC}">
              <c16:uniqueId val="{00000001-3B70-4A6D-94B0-9541D675ED2E}"/>
            </c:ext>
          </c:extLst>
        </c:ser>
        <c:dLbls>
          <c:showLegendKey val="0"/>
          <c:showVal val="0"/>
          <c:showCatName val="0"/>
          <c:showSerName val="0"/>
          <c:showPercent val="0"/>
          <c:showBubbleSize val="0"/>
        </c:dLbls>
        <c:marker val="1"/>
        <c:smooth val="0"/>
        <c:axId val="119653888"/>
        <c:axId val="119655808"/>
      </c:lineChart>
      <c:dateAx>
        <c:axId val="119653888"/>
        <c:scaling>
          <c:orientation val="minMax"/>
        </c:scaling>
        <c:delete val="1"/>
        <c:axPos val="b"/>
        <c:numFmt formatCode="ge" sourceLinked="1"/>
        <c:majorTickMark val="none"/>
        <c:minorTickMark val="none"/>
        <c:tickLblPos val="none"/>
        <c:crossAx val="119655808"/>
        <c:crosses val="autoZero"/>
        <c:auto val="1"/>
        <c:lblOffset val="100"/>
        <c:baseTimeUnit val="years"/>
      </c:dateAx>
      <c:valAx>
        <c:axId val="11965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65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33.74</c:v>
                </c:pt>
                <c:pt idx="1">
                  <c:v>31.54</c:v>
                </c:pt>
                <c:pt idx="2">
                  <c:v>33.01</c:v>
                </c:pt>
                <c:pt idx="3">
                  <c:v>34.96</c:v>
                </c:pt>
                <c:pt idx="4">
                  <c:v>34.229999999999997</c:v>
                </c:pt>
              </c:numCache>
            </c:numRef>
          </c:val>
          <c:extLst>
            <c:ext xmlns:c16="http://schemas.microsoft.com/office/drawing/2014/chart" uri="{C3380CC4-5D6E-409C-BE32-E72D297353CC}">
              <c16:uniqueId val="{00000000-7C1E-4A9D-BF88-E8A3D2FF2732}"/>
            </c:ext>
          </c:extLst>
        </c:ser>
        <c:dLbls>
          <c:showLegendKey val="0"/>
          <c:showVal val="0"/>
          <c:showCatName val="0"/>
          <c:showSerName val="0"/>
          <c:showPercent val="0"/>
          <c:showBubbleSize val="0"/>
        </c:dLbls>
        <c:gapWidth val="150"/>
        <c:axId val="120571776"/>
        <c:axId val="12058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53.78</c:v>
                </c:pt>
                <c:pt idx="2">
                  <c:v>53.24</c:v>
                </c:pt>
                <c:pt idx="3">
                  <c:v>52.31</c:v>
                </c:pt>
                <c:pt idx="4">
                  <c:v>60.65</c:v>
                </c:pt>
              </c:numCache>
            </c:numRef>
          </c:val>
          <c:smooth val="0"/>
          <c:extLst>
            <c:ext xmlns:c16="http://schemas.microsoft.com/office/drawing/2014/chart" uri="{C3380CC4-5D6E-409C-BE32-E72D297353CC}">
              <c16:uniqueId val="{00000001-7C1E-4A9D-BF88-E8A3D2FF2732}"/>
            </c:ext>
          </c:extLst>
        </c:ser>
        <c:dLbls>
          <c:showLegendKey val="0"/>
          <c:showVal val="0"/>
          <c:showCatName val="0"/>
          <c:showSerName val="0"/>
          <c:showPercent val="0"/>
          <c:showBubbleSize val="0"/>
        </c:dLbls>
        <c:marker val="1"/>
        <c:smooth val="0"/>
        <c:axId val="120571776"/>
        <c:axId val="120582144"/>
      </c:lineChart>
      <c:dateAx>
        <c:axId val="120571776"/>
        <c:scaling>
          <c:orientation val="minMax"/>
        </c:scaling>
        <c:delete val="1"/>
        <c:axPos val="b"/>
        <c:numFmt formatCode="ge" sourceLinked="1"/>
        <c:majorTickMark val="none"/>
        <c:minorTickMark val="none"/>
        <c:tickLblPos val="none"/>
        <c:crossAx val="120582144"/>
        <c:crosses val="autoZero"/>
        <c:auto val="1"/>
        <c:lblOffset val="100"/>
        <c:baseTimeUnit val="years"/>
      </c:dateAx>
      <c:valAx>
        <c:axId val="12058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57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81.16</c:v>
                </c:pt>
                <c:pt idx="1">
                  <c:v>85.08</c:v>
                </c:pt>
                <c:pt idx="2">
                  <c:v>88.01</c:v>
                </c:pt>
                <c:pt idx="3">
                  <c:v>91.57</c:v>
                </c:pt>
                <c:pt idx="4">
                  <c:v>87.03</c:v>
                </c:pt>
              </c:numCache>
            </c:numRef>
          </c:val>
          <c:extLst>
            <c:ext xmlns:c16="http://schemas.microsoft.com/office/drawing/2014/chart" uri="{C3380CC4-5D6E-409C-BE32-E72D297353CC}">
              <c16:uniqueId val="{00000000-08E9-484D-8180-8627C57A6BA9}"/>
            </c:ext>
          </c:extLst>
        </c:ser>
        <c:dLbls>
          <c:showLegendKey val="0"/>
          <c:showVal val="0"/>
          <c:showCatName val="0"/>
          <c:showSerName val="0"/>
          <c:showPercent val="0"/>
          <c:showBubbleSize val="0"/>
        </c:dLbls>
        <c:gapWidth val="150"/>
        <c:axId val="120612352"/>
        <c:axId val="12061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84.06</c:v>
                </c:pt>
                <c:pt idx="2">
                  <c:v>84.07</c:v>
                </c:pt>
                <c:pt idx="3">
                  <c:v>84.32</c:v>
                </c:pt>
                <c:pt idx="4">
                  <c:v>84.58</c:v>
                </c:pt>
              </c:numCache>
            </c:numRef>
          </c:val>
          <c:smooth val="0"/>
          <c:extLst>
            <c:ext xmlns:c16="http://schemas.microsoft.com/office/drawing/2014/chart" uri="{C3380CC4-5D6E-409C-BE32-E72D297353CC}">
              <c16:uniqueId val="{00000001-08E9-484D-8180-8627C57A6BA9}"/>
            </c:ext>
          </c:extLst>
        </c:ser>
        <c:dLbls>
          <c:showLegendKey val="0"/>
          <c:showVal val="0"/>
          <c:showCatName val="0"/>
          <c:showSerName val="0"/>
          <c:showPercent val="0"/>
          <c:showBubbleSize val="0"/>
        </c:dLbls>
        <c:marker val="1"/>
        <c:smooth val="0"/>
        <c:axId val="120612352"/>
        <c:axId val="120614272"/>
      </c:lineChart>
      <c:dateAx>
        <c:axId val="120612352"/>
        <c:scaling>
          <c:orientation val="minMax"/>
        </c:scaling>
        <c:delete val="1"/>
        <c:axPos val="b"/>
        <c:numFmt formatCode="ge" sourceLinked="1"/>
        <c:majorTickMark val="none"/>
        <c:minorTickMark val="none"/>
        <c:tickLblPos val="none"/>
        <c:crossAx val="120614272"/>
        <c:crosses val="autoZero"/>
        <c:auto val="1"/>
        <c:lblOffset val="100"/>
        <c:baseTimeUnit val="years"/>
      </c:dateAx>
      <c:valAx>
        <c:axId val="12061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61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84.18</c:v>
                </c:pt>
                <c:pt idx="1">
                  <c:v>79.36</c:v>
                </c:pt>
                <c:pt idx="2">
                  <c:v>86.96</c:v>
                </c:pt>
                <c:pt idx="3">
                  <c:v>85.12</c:v>
                </c:pt>
                <c:pt idx="4">
                  <c:v>84.11</c:v>
                </c:pt>
              </c:numCache>
            </c:numRef>
          </c:val>
          <c:extLst>
            <c:ext xmlns:c16="http://schemas.microsoft.com/office/drawing/2014/chart" uri="{C3380CC4-5D6E-409C-BE32-E72D297353CC}">
              <c16:uniqueId val="{00000000-7A78-49D2-A97A-2958022A902B}"/>
            </c:ext>
          </c:extLst>
        </c:ser>
        <c:dLbls>
          <c:showLegendKey val="0"/>
          <c:showVal val="0"/>
          <c:showCatName val="0"/>
          <c:showSerName val="0"/>
          <c:showPercent val="0"/>
          <c:showBubbleSize val="0"/>
        </c:dLbls>
        <c:gapWidth val="150"/>
        <c:axId val="119559296"/>
        <c:axId val="11956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78-49D2-A97A-2958022A902B}"/>
            </c:ext>
          </c:extLst>
        </c:ser>
        <c:dLbls>
          <c:showLegendKey val="0"/>
          <c:showVal val="0"/>
          <c:showCatName val="0"/>
          <c:showSerName val="0"/>
          <c:showPercent val="0"/>
          <c:showBubbleSize val="0"/>
        </c:dLbls>
        <c:marker val="1"/>
        <c:smooth val="0"/>
        <c:axId val="119559296"/>
        <c:axId val="119561216"/>
      </c:lineChart>
      <c:dateAx>
        <c:axId val="119559296"/>
        <c:scaling>
          <c:orientation val="minMax"/>
        </c:scaling>
        <c:delete val="1"/>
        <c:axPos val="b"/>
        <c:numFmt formatCode="ge" sourceLinked="1"/>
        <c:majorTickMark val="none"/>
        <c:minorTickMark val="none"/>
        <c:tickLblPos val="none"/>
        <c:crossAx val="119561216"/>
        <c:crosses val="autoZero"/>
        <c:auto val="1"/>
        <c:lblOffset val="100"/>
        <c:baseTimeUnit val="years"/>
      </c:dateAx>
      <c:valAx>
        <c:axId val="11956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55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C0D-427C-9364-E65F8767926D}"/>
            </c:ext>
          </c:extLst>
        </c:ser>
        <c:dLbls>
          <c:showLegendKey val="0"/>
          <c:showVal val="0"/>
          <c:showCatName val="0"/>
          <c:showSerName val="0"/>
          <c:showPercent val="0"/>
          <c:showBubbleSize val="0"/>
        </c:dLbls>
        <c:gapWidth val="150"/>
        <c:axId val="120193792"/>
        <c:axId val="12019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0D-427C-9364-E65F8767926D}"/>
            </c:ext>
          </c:extLst>
        </c:ser>
        <c:dLbls>
          <c:showLegendKey val="0"/>
          <c:showVal val="0"/>
          <c:showCatName val="0"/>
          <c:showSerName val="0"/>
          <c:showPercent val="0"/>
          <c:showBubbleSize val="0"/>
        </c:dLbls>
        <c:marker val="1"/>
        <c:smooth val="0"/>
        <c:axId val="120193792"/>
        <c:axId val="120195712"/>
      </c:lineChart>
      <c:dateAx>
        <c:axId val="120193792"/>
        <c:scaling>
          <c:orientation val="minMax"/>
        </c:scaling>
        <c:delete val="1"/>
        <c:axPos val="b"/>
        <c:numFmt formatCode="ge" sourceLinked="1"/>
        <c:majorTickMark val="none"/>
        <c:minorTickMark val="none"/>
        <c:tickLblPos val="none"/>
        <c:crossAx val="120195712"/>
        <c:crosses val="autoZero"/>
        <c:auto val="1"/>
        <c:lblOffset val="100"/>
        <c:baseTimeUnit val="years"/>
      </c:dateAx>
      <c:valAx>
        <c:axId val="120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19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85F-457D-967E-1B26FE03FD24}"/>
            </c:ext>
          </c:extLst>
        </c:ser>
        <c:dLbls>
          <c:showLegendKey val="0"/>
          <c:showVal val="0"/>
          <c:showCatName val="0"/>
          <c:showSerName val="0"/>
          <c:showPercent val="0"/>
          <c:showBubbleSize val="0"/>
        </c:dLbls>
        <c:gapWidth val="150"/>
        <c:axId val="120227712"/>
        <c:axId val="12023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5F-457D-967E-1B26FE03FD24}"/>
            </c:ext>
          </c:extLst>
        </c:ser>
        <c:dLbls>
          <c:showLegendKey val="0"/>
          <c:showVal val="0"/>
          <c:showCatName val="0"/>
          <c:showSerName val="0"/>
          <c:showPercent val="0"/>
          <c:showBubbleSize val="0"/>
        </c:dLbls>
        <c:marker val="1"/>
        <c:smooth val="0"/>
        <c:axId val="120227712"/>
        <c:axId val="120233984"/>
      </c:lineChart>
      <c:dateAx>
        <c:axId val="120227712"/>
        <c:scaling>
          <c:orientation val="minMax"/>
        </c:scaling>
        <c:delete val="1"/>
        <c:axPos val="b"/>
        <c:numFmt formatCode="ge" sourceLinked="1"/>
        <c:majorTickMark val="none"/>
        <c:minorTickMark val="none"/>
        <c:tickLblPos val="none"/>
        <c:crossAx val="120233984"/>
        <c:crosses val="autoZero"/>
        <c:auto val="1"/>
        <c:lblOffset val="100"/>
        <c:baseTimeUnit val="years"/>
      </c:dateAx>
      <c:valAx>
        <c:axId val="12023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22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19-4545-9BA8-3693D9AF909B}"/>
            </c:ext>
          </c:extLst>
        </c:ser>
        <c:dLbls>
          <c:showLegendKey val="0"/>
          <c:showVal val="0"/>
          <c:showCatName val="0"/>
          <c:showSerName val="0"/>
          <c:showPercent val="0"/>
          <c:showBubbleSize val="0"/>
        </c:dLbls>
        <c:gapWidth val="150"/>
        <c:axId val="120326016"/>
        <c:axId val="12034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19-4545-9BA8-3693D9AF909B}"/>
            </c:ext>
          </c:extLst>
        </c:ser>
        <c:dLbls>
          <c:showLegendKey val="0"/>
          <c:showVal val="0"/>
          <c:showCatName val="0"/>
          <c:showSerName val="0"/>
          <c:showPercent val="0"/>
          <c:showBubbleSize val="0"/>
        </c:dLbls>
        <c:marker val="1"/>
        <c:smooth val="0"/>
        <c:axId val="120326016"/>
        <c:axId val="120344576"/>
      </c:lineChart>
      <c:dateAx>
        <c:axId val="120326016"/>
        <c:scaling>
          <c:orientation val="minMax"/>
        </c:scaling>
        <c:delete val="1"/>
        <c:axPos val="b"/>
        <c:numFmt formatCode="ge" sourceLinked="1"/>
        <c:majorTickMark val="none"/>
        <c:minorTickMark val="none"/>
        <c:tickLblPos val="none"/>
        <c:crossAx val="120344576"/>
        <c:crosses val="autoZero"/>
        <c:auto val="1"/>
        <c:lblOffset val="100"/>
        <c:baseTimeUnit val="years"/>
      </c:dateAx>
      <c:valAx>
        <c:axId val="12034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32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9ED-454A-8911-1A3347ABAE67}"/>
            </c:ext>
          </c:extLst>
        </c:ser>
        <c:dLbls>
          <c:showLegendKey val="0"/>
          <c:showVal val="0"/>
          <c:showCatName val="0"/>
          <c:showSerName val="0"/>
          <c:showPercent val="0"/>
          <c:showBubbleSize val="0"/>
        </c:dLbls>
        <c:gapWidth val="150"/>
        <c:axId val="120377728"/>
        <c:axId val="12037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ED-454A-8911-1A3347ABAE67}"/>
            </c:ext>
          </c:extLst>
        </c:ser>
        <c:dLbls>
          <c:showLegendKey val="0"/>
          <c:showVal val="0"/>
          <c:showCatName val="0"/>
          <c:showSerName val="0"/>
          <c:showPercent val="0"/>
          <c:showBubbleSize val="0"/>
        </c:dLbls>
        <c:marker val="1"/>
        <c:smooth val="0"/>
        <c:axId val="120377728"/>
        <c:axId val="120379648"/>
      </c:lineChart>
      <c:dateAx>
        <c:axId val="120377728"/>
        <c:scaling>
          <c:orientation val="minMax"/>
        </c:scaling>
        <c:delete val="1"/>
        <c:axPos val="b"/>
        <c:numFmt formatCode="ge" sourceLinked="1"/>
        <c:majorTickMark val="none"/>
        <c:minorTickMark val="none"/>
        <c:tickLblPos val="none"/>
        <c:crossAx val="120379648"/>
        <c:crosses val="autoZero"/>
        <c:auto val="1"/>
        <c:lblOffset val="100"/>
        <c:baseTimeUnit val="years"/>
      </c:dateAx>
      <c:valAx>
        <c:axId val="12037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37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246-4E0B-8253-894DB68A6EFA}"/>
            </c:ext>
          </c:extLst>
        </c:ser>
        <c:dLbls>
          <c:showLegendKey val="0"/>
          <c:showVal val="0"/>
          <c:showCatName val="0"/>
          <c:showSerName val="0"/>
          <c:showPercent val="0"/>
          <c:showBubbleSize val="0"/>
        </c:dLbls>
        <c:gapWidth val="150"/>
        <c:axId val="120406016"/>
        <c:axId val="12040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1126.77</c:v>
                </c:pt>
                <c:pt idx="2">
                  <c:v>1044.8</c:v>
                </c:pt>
                <c:pt idx="3">
                  <c:v>1081.8</c:v>
                </c:pt>
                <c:pt idx="4">
                  <c:v>974.93</c:v>
                </c:pt>
              </c:numCache>
            </c:numRef>
          </c:val>
          <c:smooth val="0"/>
          <c:extLst>
            <c:ext xmlns:c16="http://schemas.microsoft.com/office/drawing/2014/chart" uri="{C3380CC4-5D6E-409C-BE32-E72D297353CC}">
              <c16:uniqueId val="{00000001-8246-4E0B-8253-894DB68A6EFA}"/>
            </c:ext>
          </c:extLst>
        </c:ser>
        <c:dLbls>
          <c:showLegendKey val="0"/>
          <c:showVal val="0"/>
          <c:showCatName val="0"/>
          <c:showSerName val="0"/>
          <c:showPercent val="0"/>
          <c:showBubbleSize val="0"/>
        </c:dLbls>
        <c:marker val="1"/>
        <c:smooth val="0"/>
        <c:axId val="120406016"/>
        <c:axId val="120407936"/>
      </c:lineChart>
      <c:dateAx>
        <c:axId val="120406016"/>
        <c:scaling>
          <c:orientation val="minMax"/>
        </c:scaling>
        <c:delete val="1"/>
        <c:axPos val="b"/>
        <c:numFmt formatCode="ge" sourceLinked="1"/>
        <c:majorTickMark val="none"/>
        <c:minorTickMark val="none"/>
        <c:tickLblPos val="none"/>
        <c:crossAx val="120407936"/>
        <c:crosses val="autoZero"/>
        <c:auto val="1"/>
        <c:lblOffset val="100"/>
        <c:baseTimeUnit val="years"/>
      </c:dateAx>
      <c:valAx>
        <c:axId val="12040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40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49.84</c:v>
                </c:pt>
                <c:pt idx="1">
                  <c:v>44.42</c:v>
                </c:pt>
                <c:pt idx="2">
                  <c:v>59.2</c:v>
                </c:pt>
                <c:pt idx="3">
                  <c:v>55.85</c:v>
                </c:pt>
                <c:pt idx="4">
                  <c:v>53.59</c:v>
                </c:pt>
              </c:numCache>
            </c:numRef>
          </c:val>
          <c:extLst>
            <c:ext xmlns:c16="http://schemas.microsoft.com/office/drawing/2014/chart" uri="{C3380CC4-5D6E-409C-BE32-E72D297353CC}">
              <c16:uniqueId val="{00000000-8293-484B-B066-92429F085996}"/>
            </c:ext>
          </c:extLst>
        </c:ser>
        <c:dLbls>
          <c:showLegendKey val="0"/>
          <c:showVal val="0"/>
          <c:showCatName val="0"/>
          <c:showSerName val="0"/>
          <c:showPercent val="0"/>
          <c:showBubbleSize val="0"/>
        </c:dLbls>
        <c:gapWidth val="150"/>
        <c:axId val="120429568"/>
        <c:axId val="12045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50.9</c:v>
                </c:pt>
                <c:pt idx="2">
                  <c:v>50.82</c:v>
                </c:pt>
                <c:pt idx="3">
                  <c:v>52.19</c:v>
                </c:pt>
                <c:pt idx="4">
                  <c:v>55.32</c:v>
                </c:pt>
              </c:numCache>
            </c:numRef>
          </c:val>
          <c:smooth val="0"/>
          <c:extLst>
            <c:ext xmlns:c16="http://schemas.microsoft.com/office/drawing/2014/chart" uri="{C3380CC4-5D6E-409C-BE32-E72D297353CC}">
              <c16:uniqueId val="{00000001-8293-484B-B066-92429F085996}"/>
            </c:ext>
          </c:extLst>
        </c:ser>
        <c:dLbls>
          <c:showLegendKey val="0"/>
          <c:showVal val="0"/>
          <c:showCatName val="0"/>
          <c:showSerName val="0"/>
          <c:showPercent val="0"/>
          <c:showBubbleSize val="0"/>
        </c:dLbls>
        <c:marker val="1"/>
        <c:smooth val="0"/>
        <c:axId val="120429568"/>
        <c:axId val="120452224"/>
      </c:lineChart>
      <c:dateAx>
        <c:axId val="120429568"/>
        <c:scaling>
          <c:orientation val="minMax"/>
        </c:scaling>
        <c:delete val="1"/>
        <c:axPos val="b"/>
        <c:numFmt formatCode="ge" sourceLinked="1"/>
        <c:majorTickMark val="none"/>
        <c:minorTickMark val="none"/>
        <c:tickLblPos val="none"/>
        <c:crossAx val="120452224"/>
        <c:crosses val="autoZero"/>
        <c:auto val="1"/>
        <c:lblOffset val="100"/>
        <c:baseTimeUnit val="years"/>
      </c:dateAx>
      <c:valAx>
        <c:axId val="12045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42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268.77999999999997</c:v>
                </c:pt>
                <c:pt idx="1">
                  <c:v>298.57</c:v>
                </c:pt>
                <c:pt idx="2">
                  <c:v>231.91</c:v>
                </c:pt>
                <c:pt idx="3">
                  <c:v>247.46</c:v>
                </c:pt>
                <c:pt idx="4">
                  <c:v>259.41000000000003</c:v>
                </c:pt>
              </c:numCache>
            </c:numRef>
          </c:val>
          <c:extLst>
            <c:ext xmlns:c16="http://schemas.microsoft.com/office/drawing/2014/chart" uri="{C3380CC4-5D6E-409C-BE32-E72D297353CC}">
              <c16:uniqueId val="{00000000-1182-455D-A8B9-A9CDD42A27E1}"/>
            </c:ext>
          </c:extLst>
        </c:ser>
        <c:dLbls>
          <c:showLegendKey val="0"/>
          <c:showVal val="0"/>
          <c:showCatName val="0"/>
          <c:showSerName val="0"/>
          <c:showPercent val="0"/>
          <c:showBubbleSize val="0"/>
        </c:dLbls>
        <c:gapWidth val="150"/>
        <c:axId val="120535296"/>
        <c:axId val="12054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293.27</c:v>
                </c:pt>
                <c:pt idx="2">
                  <c:v>300.52</c:v>
                </c:pt>
                <c:pt idx="3">
                  <c:v>296.14</c:v>
                </c:pt>
                <c:pt idx="4">
                  <c:v>283.17</c:v>
                </c:pt>
              </c:numCache>
            </c:numRef>
          </c:val>
          <c:smooth val="0"/>
          <c:extLst>
            <c:ext xmlns:c16="http://schemas.microsoft.com/office/drawing/2014/chart" uri="{C3380CC4-5D6E-409C-BE32-E72D297353CC}">
              <c16:uniqueId val="{00000001-1182-455D-A8B9-A9CDD42A27E1}"/>
            </c:ext>
          </c:extLst>
        </c:ser>
        <c:dLbls>
          <c:showLegendKey val="0"/>
          <c:showVal val="0"/>
          <c:showCatName val="0"/>
          <c:showSerName val="0"/>
          <c:showPercent val="0"/>
          <c:showBubbleSize val="0"/>
        </c:dLbls>
        <c:marker val="1"/>
        <c:smooth val="0"/>
        <c:axId val="120535296"/>
        <c:axId val="120545664"/>
      </c:lineChart>
      <c:dateAx>
        <c:axId val="120535296"/>
        <c:scaling>
          <c:orientation val="minMax"/>
        </c:scaling>
        <c:delete val="1"/>
        <c:axPos val="b"/>
        <c:numFmt formatCode="ge" sourceLinked="1"/>
        <c:majorTickMark val="none"/>
        <c:minorTickMark val="none"/>
        <c:tickLblPos val="none"/>
        <c:crossAx val="120545664"/>
        <c:crosses val="autoZero"/>
        <c:auto val="1"/>
        <c:lblOffset val="100"/>
        <c:baseTimeUnit val="years"/>
      </c:dateAx>
      <c:valAx>
        <c:axId val="12054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53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L16" sqref="BL16:BZ44"/>
    </sheetView>
  </sheetViews>
  <sheetFormatPr defaultColWidth="2.6640625" defaultRowHeight="13.2" x14ac:dyDescent="0.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2">
      <c r="A6" s="2"/>
      <c r="B6" s="43" t="str">
        <f>データ!H6</f>
        <v>宮崎県　串間市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2">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122</v>
      </c>
      <c r="AE8" s="49"/>
      <c r="AF8" s="49"/>
      <c r="AG8" s="49"/>
      <c r="AH8" s="49"/>
      <c r="AI8" s="49"/>
      <c r="AJ8" s="49"/>
      <c r="AK8" s="4"/>
      <c r="AL8" s="50">
        <f>データ!S6</f>
        <v>19253</v>
      </c>
      <c r="AM8" s="50"/>
      <c r="AN8" s="50"/>
      <c r="AO8" s="50"/>
      <c r="AP8" s="50"/>
      <c r="AQ8" s="50"/>
      <c r="AR8" s="50"/>
      <c r="AS8" s="50"/>
      <c r="AT8" s="45">
        <f>データ!T6</f>
        <v>295.16000000000003</v>
      </c>
      <c r="AU8" s="45"/>
      <c r="AV8" s="45"/>
      <c r="AW8" s="45"/>
      <c r="AX8" s="45"/>
      <c r="AY8" s="45"/>
      <c r="AZ8" s="45"/>
      <c r="BA8" s="45"/>
      <c r="BB8" s="45">
        <f>データ!U6</f>
        <v>65.23</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3.31</v>
      </c>
      <c r="Q10" s="45"/>
      <c r="R10" s="45"/>
      <c r="S10" s="45"/>
      <c r="T10" s="45"/>
      <c r="U10" s="45"/>
      <c r="V10" s="45"/>
      <c r="W10" s="45">
        <f>データ!Q6</f>
        <v>89.41</v>
      </c>
      <c r="X10" s="45"/>
      <c r="Y10" s="45"/>
      <c r="Z10" s="45"/>
      <c r="AA10" s="45"/>
      <c r="AB10" s="45"/>
      <c r="AC10" s="45"/>
      <c r="AD10" s="50">
        <f>データ!R6</f>
        <v>2484</v>
      </c>
      <c r="AE10" s="50"/>
      <c r="AF10" s="50"/>
      <c r="AG10" s="50"/>
      <c r="AH10" s="50"/>
      <c r="AI10" s="50"/>
      <c r="AJ10" s="50"/>
      <c r="AK10" s="2"/>
      <c r="AL10" s="50">
        <f>データ!V6</f>
        <v>632</v>
      </c>
      <c r="AM10" s="50"/>
      <c r="AN10" s="50"/>
      <c r="AO10" s="50"/>
      <c r="AP10" s="50"/>
      <c r="AQ10" s="50"/>
      <c r="AR10" s="50"/>
      <c r="AS10" s="50"/>
      <c r="AT10" s="45">
        <f>データ!W6</f>
        <v>0.41</v>
      </c>
      <c r="AU10" s="45"/>
      <c r="AV10" s="45"/>
      <c r="AW10" s="45"/>
      <c r="AX10" s="45"/>
      <c r="AY10" s="45"/>
      <c r="AZ10" s="45"/>
      <c r="BA10" s="45"/>
      <c r="BB10" s="45">
        <f>データ!X6</f>
        <v>1541.46</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84" t="s">
        <v>123</v>
      </c>
      <c r="BM16" s="85"/>
      <c r="BN16" s="85"/>
      <c r="BO16" s="85"/>
      <c r="BP16" s="85"/>
      <c r="BQ16" s="85"/>
      <c r="BR16" s="85"/>
      <c r="BS16" s="85"/>
      <c r="BT16" s="85"/>
      <c r="BU16" s="85"/>
      <c r="BV16" s="85"/>
      <c r="BW16" s="85"/>
      <c r="BX16" s="85"/>
      <c r="BY16" s="85"/>
      <c r="BZ16" s="86"/>
    </row>
    <row r="17" spans="1:78" ht="13.5" customHeight="1" x14ac:dyDescent="0.2">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84"/>
      <c r="BM17" s="85"/>
      <c r="BN17" s="85"/>
      <c r="BO17" s="85"/>
      <c r="BP17" s="85"/>
      <c r="BQ17" s="85"/>
      <c r="BR17" s="85"/>
      <c r="BS17" s="85"/>
      <c r="BT17" s="85"/>
      <c r="BU17" s="85"/>
      <c r="BV17" s="85"/>
      <c r="BW17" s="85"/>
      <c r="BX17" s="85"/>
      <c r="BY17" s="85"/>
      <c r="BZ17" s="86"/>
    </row>
    <row r="18" spans="1:78" ht="13.5" customHeight="1" x14ac:dyDescent="0.2">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84"/>
      <c r="BM18" s="85"/>
      <c r="BN18" s="85"/>
      <c r="BO18" s="85"/>
      <c r="BP18" s="85"/>
      <c r="BQ18" s="85"/>
      <c r="BR18" s="85"/>
      <c r="BS18" s="85"/>
      <c r="BT18" s="85"/>
      <c r="BU18" s="85"/>
      <c r="BV18" s="85"/>
      <c r="BW18" s="85"/>
      <c r="BX18" s="85"/>
      <c r="BY18" s="85"/>
      <c r="BZ18" s="86"/>
    </row>
    <row r="19" spans="1:78" ht="13.5" customHeight="1" x14ac:dyDescent="0.2">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84"/>
      <c r="BM19" s="85"/>
      <c r="BN19" s="85"/>
      <c r="BO19" s="85"/>
      <c r="BP19" s="85"/>
      <c r="BQ19" s="85"/>
      <c r="BR19" s="85"/>
      <c r="BS19" s="85"/>
      <c r="BT19" s="85"/>
      <c r="BU19" s="85"/>
      <c r="BV19" s="85"/>
      <c r="BW19" s="85"/>
      <c r="BX19" s="85"/>
      <c r="BY19" s="85"/>
      <c r="BZ19" s="86"/>
    </row>
    <row r="20" spans="1:78" ht="13.5" customHeight="1" x14ac:dyDescent="0.2">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84"/>
      <c r="BM20" s="85"/>
      <c r="BN20" s="85"/>
      <c r="BO20" s="85"/>
      <c r="BP20" s="85"/>
      <c r="BQ20" s="85"/>
      <c r="BR20" s="85"/>
      <c r="BS20" s="85"/>
      <c r="BT20" s="85"/>
      <c r="BU20" s="85"/>
      <c r="BV20" s="85"/>
      <c r="BW20" s="85"/>
      <c r="BX20" s="85"/>
      <c r="BY20" s="85"/>
      <c r="BZ20" s="86"/>
    </row>
    <row r="21" spans="1:78" ht="13.5" customHeight="1" x14ac:dyDescent="0.2">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84"/>
      <c r="BM21" s="85"/>
      <c r="BN21" s="85"/>
      <c r="BO21" s="85"/>
      <c r="BP21" s="85"/>
      <c r="BQ21" s="85"/>
      <c r="BR21" s="85"/>
      <c r="BS21" s="85"/>
      <c r="BT21" s="85"/>
      <c r="BU21" s="85"/>
      <c r="BV21" s="85"/>
      <c r="BW21" s="85"/>
      <c r="BX21" s="85"/>
      <c r="BY21" s="85"/>
      <c r="BZ21" s="86"/>
    </row>
    <row r="22" spans="1:78" ht="13.5" customHeight="1" x14ac:dyDescent="0.2">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84"/>
      <c r="BM22" s="85"/>
      <c r="BN22" s="85"/>
      <c r="BO22" s="85"/>
      <c r="BP22" s="85"/>
      <c r="BQ22" s="85"/>
      <c r="BR22" s="85"/>
      <c r="BS22" s="85"/>
      <c r="BT22" s="85"/>
      <c r="BU22" s="85"/>
      <c r="BV22" s="85"/>
      <c r="BW22" s="85"/>
      <c r="BX22" s="85"/>
      <c r="BY22" s="85"/>
      <c r="BZ22" s="86"/>
    </row>
    <row r="23" spans="1:78" ht="13.5" customHeight="1" x14ac:dyDescent="0.2">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84"/>
      <c r="BM23" s="85"/>
      <c r="BN23" s="85"/>
      <c r="BO23" s="85"/>
      <c r="BP23" s="85"/>
      <c r="BQ23" s="85"/>
      <c r="BR23" s="85"/>
      <c r="BS23" s="85"/>
      <c r="BT23" s="85"/>
      <c r="BU23" s="85"/>
      <c r="BV23" s="85"/>
      <c r="BW23" s="85"/>
      <c r="BX23" s="85"/>
      <c r="BY23" s="85"/>
      <c r="BZ23" s="86"/>
    </row>
    <row r="24" spans="1:78" ht="13.5" customHeight="1" x14ac:dyDescent="0.2">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84"/>
      <c r="BM24" s="85"/>
      <c r="BN24" s="85"/>
      <c r="BO24" s="85"/>
      <c r="BP24" s="85"/>
      <c r="BQ24" s="85"/>
      <c r="BR24" s="85"/>
      <c r="BS24" s="85"/>
      <c r="BT24" s="85"/>
      <c r="BU24" s="85"/>
      <c r="BV24" s="85"/>
      <c r="BW24" s="85"/>
      <c r="BX24" s="85"/>
      <c r="BY24" s="85"/>
      <c r="BZ24" s="86"/>
    </row>
    <row r="25" spans="1:78" ht="13.5" customHeight="1" x14ac:dyDescent="0.2">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84"/>
      <c r="BM25" s="85"/>
      <c r="BN25" s="85"/>
      <c r="BO25" s="85"/>
      <c r="BP25" s="85"/>
      <c r="BQ25" s="85"/>
      <c r="BR25" s="85"/>
      <c r="BS25" s="85"/>
      <c r="BT25" s="85"/>
      <c r="BU25" s="85"/>
      <c r="BV25" s="85"/>
      <c r="BW25" s="85"/>
      <c r="BX25" s="85"/>
      <c r="BY25" s="85"/>
      <c r="BZ25" s="86"/>
    </row>
    <row r="26" spans="1:78" ht="13.5" customHeight="1" x14ac:dyDescent="0.2">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84"/>
      <c r="BM26" s="85"/>
      <c r="BN26" s="85"/>
      <c r="BO26" s="85"/>
      <c r="BP26" s="85"/>
      <c r="BQ26" s="85"/>
      <c r="BR26" s="85"/>
      <c r="BS26" s="85"/>
      <c r="BT26" s="85"/>
      <c r="BU26" s="85"/>
      <c r="BV26" s="85"/>
      <c r="BW26" s="85"/>
      <c r="BX26" s="85"/>
      <c r="BY26" s="85"/>
      <c r="BZ26" s="86"/>
    </row>
    <row r="27" spans="1:78" ht="13.5" customHeight="1" x14ac:dyDescent="0.2">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84"/>
      <c r="BM27" s="85"/>
      <c r="BN27" s="85"/>
      <c r="BO27" s="85"/>
      <c r="BP27" s="85"/>
      <c r="BQ27" s="85"/>
      <c r="BR27" s="85"/>
      <c r="BS27" s="85"/>
      <c r="BT27" s="85"/>
      <c r="BU27" s="85"/>
      <c r="BV27" s="85"/>
      <c r="BW27" s="85"/>
      <c r="BX27" s="85"/>
      <c r="BY27" s="85"/>
      <c r="BZ27" s="86"/>
    </row>
    <row r="28" spans="1:78" ht="13.5" customHeight="1" x14ac:dyDescent="0.2">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84"/>
      <c r="BM28" s="85"/>
      <c r="BN28" s="85"/>
      <c r="BO28" s="85"/>
      <c r="BP28" s="85"/>
      <c r="BQ28" s="85"/>
      <c r="BR28" s="85"/>
      <c r="BS28" s="85"/>
      <c r="BT28" s="85"/>
      <c r="BU28" s="85"/>
      <c r="BV28" s="85"/>
      <c r="BW28" s="85"/>
      <c r="BX28" s="85"/>
      <c r="BY28" s="85"/>
      <c r="BZ28" s="86"/>
    </row>
    <row r="29" spans="1:78" ht="13.5" customHeight="1" x14ac:dyDescent="0.2">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84"/>
      <c r="BM29" s="85"/>
      <c r="BN29" s="85"/>
      <c r="BO29" s="85"/>
      <c r="BP29" s="85"/>
      <c r="BQ29" s="85"/>
      <c r="BR29" s="85"/>
      <c r="BS29" s="85"/>
      <c r="BT29" s="85"/>
      <c r="BU29" s="85"/>
      <c r="BV29" s="85"/>
      <c r="BW29" s="85"/>
      <c r="BX29" s="85"/>
      <c r="BY29" s="85"/>
      <c r="BZ29" s="86"/>
    </row>
    <row r="30" spans="1:78" ht="13.5" customHeight="1" x14ac:dyDescent="0.2">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84"/>
      <c r="BM30" s="85"/>
      <c r="BN30" s="85"/>
      <c r="BO30" s="85"/>
      <c r="BP30" s="85"/>
      <c r="BQ30" s="85"/>
      <c r="BR30" s="85"/>
      <c r="BS30" s="85"/>
      <c r="BT30" s="85"/>
      <c r="BU30" s="85"/>
      <c r="BV30" s="85"/>
      <c r="BW30" s="85"/>
      <c r="BX30" s="85"/>
      <c r="BY30" s="85"/>
      <c r="BZ30" s="86"/>
    </row>
    <row r="31" spans="1:78" ht="13.5" customHeight="1" x14ac:dyDescent="0.2">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84"/>
      <c r="BM31" s="85"/>
      <c r="BN31" s="85"/>
      <c r="BO31" s="85"/>
      <c r="BP31" s="85"/>
      <c r="BQ31" s="85"/>
      <c r="BR31" s="85"/>
      <c r="BS31" s="85"/>
      <c r="BT31" s="85"/>
      <c r="BU31" s="85"/>
      <c r="BV31" s="85"/>
      <c r="BW31" s="85"/>
      <c r="BX31" s="85"/>
      <c r="BY31" s="85"/>
      <c r="BZ31" s="86"/>
    </row>
    <row r="32" spans="1:78" ht="13.5" customHeight="1" x14ac:dyDescent="0.2">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84"/>
      <c r="BM32" s="85"/>
      <c r="BN32" s="85"/>
      <c r="BO32" s="85"/>
      <c r="BP32" s="85"/>
      <c r="BQ32" s="85"/>
      <c r="BR32" s="85"/>
      <c r="BS32" s="85"/>
      <c r="BT32" s="85"/>
      <c r="BU32" s="85"/>
      <c r="BV32" s="85"/>
      <c r="BW32" s="85"/>
      <c r="BX32" s="85"/>
      <c r="BY32" s="85"/>
      <c r="BZ32" s="86"/>
    </row>
    <row r="33" spans="1:78" ht="13.5" customHeight="1" x14ac:dyDescent="0.2">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84"/>
      <c r="BM33" s="85"/>
      <c r="BN33" s="85"/>
      <c r="BO33" s="85"/>
      <c r="BP33" s="85"/>
      <c r="BQ33" s="85"/>
      <c r="BR33" s="85"/>
      <c r="BS33" s="85"/>
      <c r="BT33" s="85"/>
      <c r="BU33" s="85"/>
      <c r="BV33" s="85"/>
      <c r="BW33" s="85"/>
      <c r="BX33" s="85"/>
      <c r="BY33" s="85"/>
      <c r="BZ33" s="86"/>
    </row>
    <row r="34" spans="1:78" ht="13.5" customHeight="1" x14ac:dyDescent="0.2">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84"/>
      <c r="BM34" s="85"/>
      <c r="BN34" s="85"/>
      <c r="BO34" s="85"/>
      <c r="BP34" s="85"/>
      <c r="BQ34" s="85"/>
      <c r="BR34" s="85"/>
      <c r="BS34" s="85"/>
      <c r="BT34" s="85"/>
      <c r="BU34" s="85"/>
      <c r="BV34" s="85"/>
      <c r="BW34" s="85"/>
      <c r="BX34" s="85"/>
      <c r="BY34" s="85"/>
      <c r="BZ34" s="86"/>
    </row>
    <row r="35" spans="1:78" ht="13.5" customHeight="1" x14ac:dyDescent="0.2">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84"/>
      <c r="BM35" s="85"/>
      <c r="BN35" s="85"/>
      <c r="BO35" s="85"/>
      <c r="BP35" s="85"/>
      <c r="BQ35" s="85"/>
      <c r="BR35" s="85"/>
      <c r="BS35" s="85"/>
      <c r="BT35" s="85"/>
      <c r="BU35" s="85"/>
      <c r="BV35" s="85"/>
      <c r="BW35" s="85"/>
      <c r="BX35" s="85"/>
      <c r="BY35" s="85"/>
      <c r="BZ35" s="86"/>
    </row>
    <row r="36" spans="1:78" ht="13.5" customHeight="1" x14ac:dyDescent="0.2">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84"/>
      <c r="BM36" s="85"/>
      <c r="BN36" s="85"/>
      <c r="BO36" s="85"/>
      <c r="BP36" s="85"/>
      <c r="BQ36" s="85"/>
      <c r="BR36" s="85"/>
      <c r="BS36" s="85"/>
      <c r="BT36" s="85"/>
      <c r="BU36" s="85"/>
      <c r="BV36" s="85"/>
      <c r="BW36" s="85"/>
      <c r="BX36" s="85"/>
      <c r="BY36" s="85"/>
      <c r="BZ36" s="86"/>
    </row>
    <row r="37" spans="1:78" ht="13.5" customHeight="1" x14ac:dyDescent="0.2">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84"/>
      <c r="BM37" s="85"/>
      <c r="BN37" s="85"/>
      <c r="BO37" s="85"/>
      <c r="BP37" s="85"/>
      <c r="BQ37" s="85"/>
      <c r="BR37" s="85"/>
      <c r="BS37" s="85"/>
      <c r="BT37" s="85"/>
      <c r="BU37" s="85"/>
      <c r="BV37" s="85"/>
      <c r="BW37" s="85"/>
      <c r="BX37" s="85"/>
      <c r="BY37" s="85"/>
      <c r="BZ37" s="86"/>
    </row>
    <row r="38" spans="1:78" ht="13.5" customHeight="1" x14ac:dyDescent="0.2">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84"/>
      <c r="BM38" s="85"/>
      <c r="BN38" s="85"/>
      <c r="BO38" s="85"/>
      <c r="BP38" s="85"/>
      <c r="BQ38" s="85"/>
      <c r="BR38" s="85"/>
      <c r="BS38" s="85"/>
      <c r="BT38" s="85"/>
      <c r="BU38" s="85"/>
      <c r="BV38" s="85"/>
      <c r="BW38" s="85"/>
      <c r="BX38" s="85"/>
      <c r="BY38" s="85"/>
      <c r="BZ38" s="86"/>
    </row>
    <row r="39" spans="1:78" ht="13.5" customHeight="1" x14ac:dyDescent="0.2">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84"/>
      <c r="BM39" s="85"/>
      <c r="BN39" s="85"/>
      <c r="BO39" s="85"/>
      <c r="BP39" s="85"/>
      <c r="BQ39" s="85"/>
      <c r="BR39" s="85"/>
      <c r="BS39" s="85"/>
      <c r="BT39" s="85"/>
      <c r="BU39" s="85"/>
      <c r="BV39" s="85"/>
      <c r="BW39" s="85"/>
      <c r="BX39" s="85"/>
      <c r="BY39" s="85"/>
      <c r="BZ39" s="86"/>
    </row>
    <row r="40" spans="1:78" ht="13.5" customHeight="1" x14ac:dyDescent="0.2">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84"/>
      <c r="BM40" s="85"/>
      <c r="BN40" s="85"/>
      <c r="BO40" s="85"/>
      <c r="BP40" s="85"/>
      <c r="BQ40" s="85"/>
      <c r="BR40" s="85"/>
      <c r="BS40" s="85"/>
      <c r="BT40" s="85"/>
      <c r="BU40" s="85"/>
      <c r="BV40" s="85"/>
      <c r="BW40" s="85"/>
      <c r="BX40" s="85"/>
      <c r="BY40" s="85"/>
      <c r="BZ40" s="86"/>
    </row>
    <row r="41" spans="1:78" ht="13.5" customHeight="1" x14ac:dyDescent="0.2">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84"/>
      <c r="BM41" s="85"/>
      <c r="BN41" s="85"/>
      <c r="BO41" s="85"/>
      <c r="BP41" s="85"/>
      <c r="BQ41" s="85"/>
      <c r="BR41" s="85"/>
      <c r="BS41" s="85"/>
      <c r="BT41" s="85"/>
      <c r="BU41" s="85"/>
      <c r="BV41" s="85"/>
      <c r="BW41" s="85"/>
      <c r="BX41" s="85"/>
      <c r="BY41" s="85"/>
      <c r="BZ41" s="86"/>
    </row>
    <row r="42" spans="1:78" ht="13.5" customHeight="1" x14ac:dyDescent="0.2">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84"/>
      <c r="BM42" s="85"/>
      <c r="BN42" s="85"/>
      <c r="BO42" s="85"/>
      <c r="BP42" s="85"/>
      <c r="BQ42" s="85"/>
      <c r="BR42" s="85"/>
      <c r="BS42" s="85"/>
      <c r="BT42" s="85"/>
      <c r="BU42" s="85"/>
      <c r="BV42" s="85"/>
      <c r="BW42" s="85"/>
      <c r="BX42" s="85"/>
      <c r="BY42" s="85"/>
      <c r="BZ42" s="86"/>
    </row>
    <row r="43" spans="1:78" ht="13.5" customHeight="1" x14ac:dyDescent="0.2">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84"/>
      <c r="BM43" s="85"/>
      <c r="BN43" s="85"/>
      <c r="BO43" s="85"/>
      <c r="BP43" s="85"/>
      <c r="BQ43" s="85"/>
      <c r="BR43" s="85"/>
      <c r="BS43" s="85"/>
      <c r="BT43" s="85"/>
      <c r="BU43" s="85"/>
      <c r="BV43" s="85"/>
      <c r="BW43" s="85"/>
      <c r="BX43" s="85"/>
      <c r="BY43" s="85"/>
      <c r="BZ43" s="86"/>
    </row>
    <row r="44" spans="1:78" ht="13.5" customHeight="1" x14ac:dyDescent="0.2">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87"/>
      <c r="BM44" s="88"/>
      <c r="BN44" s="88"/>
      <c r="BO44" s="88"/>
      <c r="BP44" s="88"/>
      <c r="BQ44" s="88"/>
      <c r="BR44" s="88"/>
      <c r="BS44" s="88"/>
      <c r="BT44" s="88"/>
      <c r="BU44" s="88"/>
      <c r="BV44" s="88"/>
      <c r="BW44" s="88"/>
      <c r="BX44" s="88"/>
      <c r="BY44" s="88"/>
      <c r="BZ44" s="89"/>
    </row>
    <row r="45" spans="1:78" ht="13.5" customHeight="1" x14ac:dyDescent="0.2">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2">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2">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124</v>
      </c>
      <c r="BM47" s="70"/>
      <c r="BN47" s="70"/>
      <c r="BO47" s="70"/>
      <c r="BP47" s="70"/>
      <c r="BQ47" s="70"/>
      <c r="BR47" s="70"/>
      <c r="BS47" s="70"/>
      <c r="BT47" s="70"/>
      <c r="BU47" s="70"/>
      <c r="BV47" s="70"/>
      <c r="BW47" s="70"/>
      <c r="BX47" s="70"/>
      <c r="BY47" s="70"/>
      <c r="BZ47" s="71"/>
    </row>
    <row r="48" spans="1:78" ht="13.5" customHeight="1" x14ac:dyDescent="0.2">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2">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2">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2">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2">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2">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2">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2">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2">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2">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2">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2">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2">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2">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2">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2">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125</v>
      </c>
      <c r="BM66" s="70"/>
      <c r="BN66" s="70"/>
      <c r="BO66" s="70"/>
      <c r="BP66" s="70"/>
      <c r="BQ66" s="70"/>
      <c r="BR66" s="70"/>
      <c r="BS66" s="70"/>
      <c r="BT66" s="70"/>
      <c r="BU66" s="70"/>
      <c r="BV66" s="70"/>
      <c r="BW66" s="70"/>
      <c r="BX66" s="70"/>
      <c r="BY66" s="70"/>
      <c r="BZ66" s="71"/>
    </row>
    <row r="67" spans="1:78" ht="13.5" customHeight="1" x14ac:dyDescent="0.2">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2">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2">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2">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2">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2">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2">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2">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2">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2">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2">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2">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2">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2">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2">
      <c r="C83" s="2" t="s">
        <v>41</v>
      </c>
    </row>
    <row r="84" spans="1:78" x14ac:dyDescent="0.2">
      <c r="C84" s="2" t="s">
        <v>42</v>
      </c>
    </row>
    <row r="85" spans="1:78" hidden="1" x14ac:dyDescent="0.2">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2">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ColWidth="9" defaultRowHeight="13.2" x14ac:dyDescent="0.2"/>
  <cols>
    <col min="1" max="1" width="9" style="3"/>
    <col min="2" max="144" width="11.88671875" style="3" customWidth="1"/>
    <col min="145" max="16384" width="9" style="3"/>
  </cols>
  <sheetData>
    <row r="1" spans="1:145" x14ac:dyDescent="0.2">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2">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2">
      <c r="A6" s="28" t="s">
        <v>109</v>
      </c>
      <c r="B6" s="33">
        <f>B7</f>
        <v>2016</v>
      </c>
      <c r="C6" s="33">
        <f t="shared" ref="C6:X6" si="3">C7</f>
        <v>452076</v>
      </c>
      <c r="D6" s="33">
        <f t="shared" si="3"/>
        <v>47</v>
      </c>
      <c r="E6" s="33">
        <f t="shared" si="3"/>
        <v>17</v>
      </c>
      <c r="F6" s="33">
        <f t="shared" si="3"/>
        <v>5</v>
      </c>
      <c r="G6" s="33">
        <f t="shared" si="3"/>
        <v>0</v>
      </c>
      <c r="H6" s="33" t="str">
        <f t="shared" si="3"/>
        <v>宮崎県　串間市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3.31</v>
      </c>
      <c r="Q6" s="34">
        <f t="shared" si="3"/>
        <v>89.41</v>
      </c>
      <c r="R6" s="34">
        <f t="shared" si="3"/>
        <v>2484</v>
      </c>
      <c r="S6" s="34">
        <f t="shared" si="3"/>
        <v>19253</v>
      </c>
      <c r="T6" s="34">
        <f t="shared" si="3"/>
        <v>295.16000000000003</v>
      </c>
      <c r="U6" s="34">
        <f t="shared" si="3"/>
        <v>65.23</v>
      </c>
      <c r="V6" s="34">
        <f t="shared" si="3"/>
        <v>632</v>
      </c>
      <c r="W6" s="34">
        <f t="shared" si="3"/>
        <v>0.41</v>
      </c>
      <c r="X6" s="34">
        <f t="shared" si="3"/>
        <v>1541.46</v>
      </c>
      <c r="Y6" s="35">
        <f>IF(Y7="",NA(),Y7)</f>
        <v>84.18</v>
      </c>
      <c r="Z6" s="35">
        <f t="shared" ref="Z6:AH6" si="4">IF(Z7="",NA(),Z7)</f>
        <v>79.36</v>
      </c>
      <c r="AA6" s="35">
        <f t="shared" si="4"/>
        <v>86.96</v>
      </c>
      <c r="AB6" s="35">
        <f t="shared" si="4"/>
        <v>85.12</v>
      </c>
      <c r="AC6" s="35">
        <f t="shared" si="4"/>
        <v>84.11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1144.05</v>
      </c>
      <c r="BL6" s="35">
        <f t="shared" si="7"/>
        <v>1126.77</v>
      </c>
      <c r="BM6" s="35">
        <f t="shared" si="7"/>
        <v>1044.8</v>
      </c>
      <c r="BN6" s="35">
        <f t="shared" si="7"/>
        <v>1081.8</v>
      </c>
      <c r="BO6" s="35">
        <f t="shared" si="7"/>
        <v>974.93</v>
      </c>
      <c r="BP6" s="34" t="str">
        <f>IF(BP7="","",IF(BP7="-","【-】","【"&amp;SUBSTITUTE(TEXT(BP7,"#,##0.00"),"-","△")&amp;"】"))</f>
        <v>【914.53】</v>
      </c>
      <c r="BQ6" s="35">
        <f>IF(BQ7="",NA(),BQ7)</f>
        <v>49.84</v>
      </c>
      <c r="BR6" s="35">
        <f t="shared" ref="BR6:BZ6" si="8">IF(BR7="",NA(),BR7)</f>
        <v>44.42</v>
      </c>
      <c r="BS6" s="35">
        <f t="shared" si="8"/>
        <v>59.2</v>
      </c>
      <c r="BT6" s="35">
        <f t="shared" si="8"/>
        <v>55.85</v>
      </c>
      <c r="BU6" s="35">
        <f t="shared" si="8"/>
        <v>53.59</v>
      </c>
      <c r="BV6" s="35">
        <f t="shared" si="8"/>
        <v>42.48</v>
      </c>
      <c r="BW6" s="35">
        <f t="shared" si="8"/>
        <v>50.9</v>
      </c>
      <c r="BX6" s="35">
        <f t="shared" si="8"/>
        <v>50.82</v>
      </c>
      <c r="BY6" s="35">
        <f t="shared" si="8"/>
        <v>52.19</v>
      </c>
      <c r="BZ6" s="35">
        <f t="shared" si="8"/>
        <v>55.32</v>
      </c>
      <c r="CA6" s="34" t="str">
        <f>IF(CA7="","",IF(CA7="-","【-】","【"&amp;SUBSTITUTE(TEXT(CA7,"#,##0.00"),"-","△")&amp;"】"))</f>
        <v>【55.73】</v>
      </c>
      <c r="CB6" s="35">
        <f>IF(CB7="",NA(),CB7)</f>
        <v>268.77999999999997</v>
      </c>
      <c r="CC6" s="35">
        <f t="shared" ref="CC6:CK6" si="9">IF(CC7="",NA(),CC7)</f>
        <v>298.57</v>
      </c>
      <c r="CD6" s="35">
        <f t="shared" si="9"/>
        <v>231.91</v>
      </c>
      <c r="CE6" s="35">
        <f t="shared" si="9"/>
        <v>247.46</v>
      </c>
      <c r="CF6" s="35">
        <f t="shared" si="9"/>
        <v>259.41000000000003</v>
      </c>
      <c r="CG6" s="35">
        <f t="shared" si="9"/>
        <v>343.8</v>
      </c>
      <c r="CH6" s="35">
        <f t="shared" si="9"/>
        <v>293.27</v>
      </c>
      <c r="CI6" s="35">
        <f t="shared" si="9"/>
        <v>300.52</v>
      </c>
      <c r="CJ6" s="35">
        <f t="shared" si="9"/>
        <v>296.14</v>
      </c>
      <c r="CK6" s="35">
        <f t="shared" si="9"/>
        <v>283.17</v>
      </c>
      <c r="CL6" s="34" t="str">
        <f>IF(CL7="","",IF(CL7="-","【-】","【"&amp;SUBSTITUTE(TEXT(CL7,"#,##0.00"),"-","△")&amp;"】"))</f>
        <v>【276.78】</v>
      </c>
      <c r="CM6" s="35">
        <f>IF(CM7="",NA(),CM7)</f>
        <v>33.74</v>
      </c>
      <c r="CN6" s="35">
        <f t="shared" ref="CN6:CV6" si="10">IF(CN7="",NA(),CN7)</f>
        <v>31.54</v>
      </c>
      <c r="CO6" s="35">
        <f t="shared" si="10"/>
        <v>33.01</v>
      </c>
      <c r="CP6" s="35">
        <f t="shared" si="10"/>
        <v>34.96</v>
      </c>
      <c r="CQ6" s="35">
        <f t="shared" si="10"/>
        <v>34.229999999999997</v>
      </c>
      <c r="CR6" s="35">
        <f t="shared" si="10"/>
        <v>46.06</v>
      </c>
      <c r="CS6" s="35">
        <f t="shared" si="10"/>
        <v>53.78</v>
      </c>
      <c r="CT6" s="35">
        <f t="shared" si="10"/>
        <v>53.24</v>
      </c>
      <c r="CU6" s="35">
        <f t="shared" si="10"/>
        <v>52.31</v>
      </c>
      <c r="CV6" s="35">
        <f t="shared" si="10"/>
        <v>60.65</v>
      </c>
      <c r="CW6" s="34" t="str">
        <f>IF(CW7="","",IF(CW7="-","【-】","【"&amp;SUBSTITUTE(TEXT(CW7,"#,##0.00"),"-","△")&amp;"】"))</f>
        <v>【59.15】</v>
      </c>
      <c r="CX6" s="35">
        <f>IF(CX7="",NA(),CX7)</f>
        <v>81.16</v>
      </c>
      <c r="CY6" s="35">
        <f t="shared" ref="CY6:DG6" si="11">IF(CY7="",NA(),CY7)</f>
        <v>85.08</v>
      </c>
      <c r="CZ6" s="35">
        <f t="shared" si="11"/>
        <v>88.01</v>
      </c>
      <c r="DA6" s="35">
        <f t="shared" si="11"/>
        <v>91.57</v>
      </c>
      <c r="DB6" s="35">
        <f t="shared" si="11"/>
        <v>87.03</v>
      </c>
      <c r="DC6" s="35">
        <f t="shared" si="11"/>
        <v>72.989999999999995</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0.03</v>
      </c>
      <c r="EL6" s="35">
        <f t="shared" si="14"/>
        <v>0.02</v>
      </c>
      <c r="EM6" s="35">
        <f t="shared" si="14"/>
        <v>0.01</v>
      </c>
      <c r="EN6" s="35">
        <f t="shared" si="14"/>
        <v>2.0499999999999998</v>
      </c>
      <c r="EO6" s="34" t="str">
        <f>IF(EO7="","",IF(EO7="-","【-】","【"&amp;SUBSTITUTE(TEXT(EO7,"#,##0.00"),"-","△")&amp;"】"))</f>
        <v>【1.58】</v>
      </c>
    </row>
    <row r="7" spans="1:145" s="36" customFormat="1" x14ac:dyDescent="0.2">
      <c r="A7" s="28"/>
      <c r="B7" s="37">
        <v>2016</v>
      </c>
      <c r="C7" s="37">
        <v>452076</v>
      </c>
      <c r="D7" s="37">
        <v>47</v>
      </c>
      <c r="E7" s="37">
        <v>17</v>
      </c>
      <c r="F7" s="37">
        <v>5</v>
      </c>
      <c r="G7" s="37">
        <v>0</v>
      </c>
      <c r="H7" s="37" t="s">
        <v>110</v>
      </c>
      <c r="I7" s="37" t="s">
        <v>111</v>
      </c>
      <c r="J7" s="37" t="s">
        <v>112</v>
      </c>
      <c r="K7" s="37" t="s">
        <v>113</v>
      </c>
      <c r="L7" s="37" t="s">
        <v>114</v>
      </c>
      <c r="M7" s="37"/>
      <c r="N7" s="38" t="s">
        <v>115</v>
      </c>
      <c r="O7" s="38" t="s">
        <v>116</v>
      </c>
      <c r="P7" s="38">
        <v>3.31</v>
      </c>
      <c r="Q7" s="38">
        <v>89.41</v>
      </c>
      <c r="R7" s="38">
        <v>2484</v>
      </c>
      <c r="S7" s="38">
        <v>19253</v>
      </c>
      <c r="T7" s="38">
        <v>295.16000000000003</v>
      </c>
      <c r="U7" s="38">
        <v>65.23</v>
      </c>
      <c r="V7" s="38">
        <v>632</v>
      </c>
      <c r="W7" s="38">
        <v>0.41</v>
      </c>
      <c r="X7" s="38">
        <v>1541.46</v>
      </c>
      <c r="Y7" s="38">
        <v>84.18</v>
      </c>
      <c r="Z7" s="38">
        <v>79.36</v>
      </c>
      <c r="AA7" s="38">
        <v>86.96</v>
      </c>
      <c r="AB7" s="38">
        <v>85.12</v>
      </c>
      <c r="AC7" s="38">
        <v>84.11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1144.05</v>
      </c>
      <c r="BL7" s="38">
        <v>1126.77</v>
      </c>
      <c r="BM7" s="38">
        <v>1044.8</v>
      </c>
      <c r="BN7" s="38">
        <v>1081.8</v>
      </c>
      <c r="BO7" s="38">
        <v>974.93</v>
      </c>
      <c r="BP7" s="38">
        <v>914.53</v>
      </c>
      <c r="BQ7" s="38">
        <v>49.84</v>
      </c>
      <c r="BR7" s="38">
        <v>44.42</v>
      </c>
      <c r="BS7" s="38">
        <v>59.2</v>
      </c>
      <c r="BT7" s="38">
        <v>55.85</v>
      </c>
      <c r="BU7" s="38">
        <v>53.59</v>
      </c>
      <c r="BV7" s="38">
        <v>42.48</v>
      </c>
      <c r="BW7" s="38">
        <v>50.9</v>
      </c>
      <c r="BX7" s="38">
        <v>50.82</v>
      </c>
      <c r="BY7" s="38">
        <v>52.19</v>
      </c>
      <c r="BZ7" s="38">
        <v>55.32</v>
      </c>
      <c r="CA7" s="38">
        <v>55.73</v>
      </c>
      <c r="CB7" s="38">
        <v>268.77999999999997</v>
      </c>
      <c r="CC7" s="38">
        <v>298.57</v>
      </c>
      <c r="CD7" s="38">
        <v>231.91</v>
      </c>
      <c r="CE7" s="38">
        <v>247.46</v>
      </c>
      <c r="CF7" s="38">
        <v>259.41000000000003</v>
      </c>
      <c r="CG7" s="38">
        <v>343.8</v>
      </c>
      <c r="CH7" s="38">
        <v>293.27</v>
      </c>
      <c r="CI7" s="38">
        <v>300.52</v>
      </c>
      <c r="CJ7" s="38">
        <v>296.14</v>
      </c>
      <c r="CK7" s="38">
        <v>283.17</v>
      </c>
      <c r="CL7" s="38">
        <v>276.77999999999997</v>
      </c>
      <c r="CM7" s="38">
        <v>33.74</v>
      </c>
      <c r="CN7" s="38">
        <v>31.54</v>
      </c>
      <c r="CO7" s="38">
        <v>33.01</v>
      </c>
      <c r="CP7" s="38">
        <v>34.96</v>
      </c>
      <c r="CQ7" s="38">
        <v>34.229999999999997</v>
      </c>
      <c r="CR7" s="38">
        <v>46.06</v>
      </c>
      <c r="CS7" s="38">
        <v>53.78</v>
      </c>
      <c r="CT7" s="38">
        <v>53.24</v>
      </c>
      <c r="CU7" s="38">
        <v>52.31</v>
      </c>
      <c r="CV7" s="38">
        <v>60.65</v>
      </c>
      <c r="CW7" s="38">
        <v>59.15</v>
      </c>
      <c r="CX7" s="38">
        <v>81.16</v>
      </c>
      <c r="CY7" s="38">
        <v>85.08</v>
      </c>
      <c r="CZ7" s="38">
        <v>88.01</v>
      </c>
      <c r="DA7" s="38">
        <v>91.57</v>
      </c>
      <c r="DB7" s="38">
        <v>87.03</v>
      </c>
      <c r="DC7" s="38">
        <v>72.989999999999995</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0.03</v>
      </c>
      <c r="EL7" s="38">
        <v>0.02</v>
      </c>
      <c r="EM7" s="38">
        <v>0.01</v>
      </c>
      <c r="EN7" s="38">
        <v>2.0499999999999998</v>
      </c>
      <c r="EO7" s="38">
        <v>1.58</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2018-02-26T01:50:00Z</cp:lastPrinted>
  <dcterms:created xsi:type="dcterms:W3CDTF">2017-12-25T02:34:10Z</dcterms:created>
  <dcterms:modified xsi:type="dcterms:W3CDTF">2018-02-26T01:50:07Z</dcterms:modified>
  <cp:category/>
</cp:coreProperties>
</file>