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0" yWindow="0" windowWidth="20496" windowHeight="775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<sst xmlns="http://schemas.openxmlformats.org/spreadsheetml/2006/main" count="240" uniqueCount="126">
  <si>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</si>
  <si>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</si>
  <si>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</si>
  <si>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</si>
  <si>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</si>
  <si>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</si>
  <si>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</si>
  <si>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</si>
  <si>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</si>
  <si>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</si>
  <si>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</si>
  <si>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</si>
  <si>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</si>
  <si>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</si>
  <si>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</si>
  <si>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</si>
  <si>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</si>
  <si>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</si>
  <si>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</si>
  <si>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</si>
  <si>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</si>
  <si>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</si>
  <si>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</si>
  <si>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</si>
  <si>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</si>
  <si>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</si>
  <si>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</si>
  <si>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</si>
  <si>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</si>
  <si>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</si>
  <si>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</si>
  <si>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</si>
  <si>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</si>
  <si>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</si>
  <si>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</si>
  <si>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</si>
  <si>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</si>
  <si>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</si>
  <si>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</si>
  <si>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</si>
  <si>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</si>
  <si>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</si>
  <si>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</si>
  <si>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</si>
  <si>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</si>
  <si>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</si>
  <si>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</si>
  <si>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</si>
  <si>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</si>
  <si>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</si>
  <si>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</si>
  <si>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</si>
  <si>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</si>
  <si>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</si>
  <si>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</si>
  <si>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</si>
  <si>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</si>
  <si>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</si>
  <si>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</si>
  <si>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</si>
  <si>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</si>
  <si>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</si>
  <si>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</si>
  <si>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</si>
  <si>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</si>
  <si>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</si>
  <si>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</si>
  <si>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</si>
  <si>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</si>
  <si>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</si>
  <si>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</si>
  <si>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</si>
  <si>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</si>
  <si>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</si>
  <si>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</si>
  <si>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</si>
  <si>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</si>
  <si>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</si>
  <si>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</si>
  <si>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</si>
  <si>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</si>
  <si>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</si>
  <si>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</si>
  <si>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</si>
  <si>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</si>
  <si>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</si>
  <si>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</si>
  <si>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</si>
  <si>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</si>
  <si>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</si>
  <si>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</si>
  <si>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</si>
  <si>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</si>
  <si>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</si>
  <si>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</si>
  <si>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</si>
  <si>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</si>
  <si>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</si>
  <si>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</si>
  <si>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</si>
  <si>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</si>
  <si>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</si>
  <si>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</si>
  <si>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</si>
  <si>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</si>
  <si>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</si>
  <si>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</si>
  <si>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</si>
  <si>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</si>
  <si>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</si>
  <si>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綾町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</si>
  <si>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</si>
  <si>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</si>
  <si>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</si>
  <si>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</si>
  <si>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</si>
  <si>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</si>
  <si>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</si>
  <si>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</si>
  <si>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</si>
  <si>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</si>
  <si>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</si>
  <si>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</si>
  <si>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平成9年度から供用開始された事業である。
　平成28年度に施設の機能診断及び最適整備構想を策定済みであり、今後は診断結果に基づき、計画的な更新を行い改善に努めていく。</t>
    <rPh sb="1" eb="3">
      <t>ヘイセイ</t>
    </rPh>
    <rPh sb="4" eb="6">
      <t>ネンド</t>
    </rPh>
    <rPh sb="8" eb="10">
      <t>キョウヨウ</t>
    </rPh>
    <rPh sb="10" eb="12">
      <t>カイシ</t>
    </rPh>
    <rPh sb="15" eb="17">
      <t>ジギョウ</t>
    </rPh>
    <rPh sb="23" eb="25">
      <t>ヘイセイ</t>
    </rPh>
    <rPh sb="27" eb="29">
      <t>ネンド</t>
    </rPh>
    <rPh sb="30" eb="32">
      <t>シセツ</t>
    </rPh>
    <rPh sb="33" eb="35">
      <t>キノウ</t>
    </rPh>
    <rPh sb="35" eb="37">
      <t>シンダン</t>
    </rPh>
    <rPh sb="37" eb="38">
      <t>オヨ</t>
    </rPh>
    <rPh sb="39" eb="41">
      <t>サイテキ</t>
    </rPh>
    <rPh sb="41" eb="43">
      <t>セイビ</t>
    </rPh>
    <rPh sb="43" eb="45">
      <t>コウソウ</t>
    </rPh>
    <rPh sb="46" eb="48">
      <t>サクテイ</t>
    </rPh>
    <rPh sb="48" eb="49">
      <t>スミ</t>
    </rPh>
    <rPh sb="54" eb="56">
      <t>コンゴ</t>
    </rPh>
    <rPh sb="57" eb="59">
      <t>シンダン</t>
    </rPh>
    <rPh sb="59" eb="61">
      <t>ケッカ</t>
    </rPh>
    <rPh sb="62" eb="63">
      <t>モト</t>
    </rPh>
    <rPh sb="66" eb="69">
      <t>ケイカクテキ</t>
    </rPh>
    <rPh sb="70" eb="72">
      <t>コウシン</t>
    </rPh>
    <rPh sb="73" eb="74">
      <t>オコナ</t>
    </rPh>
    <rPh sb="75" eb="77">
      <t>カイゼン</t>
    </rPh>
    <rPh sb="78" eb="79">
      <t>ツト</t>
    </rPh>
    <phoneticPr fontId="4"/>
  </si>
  <si>
    <r>
      <t xml:space="preserve">　収益的収支比率は、100％を下回る数値で推移しており、経営の健全性が確保されているとはいえない。
　汚水処理原価及び施設利用率は、平均値よりも優位な数値となっており、現時点では一定の経営の効率性が保たれている。
</t>
    </r>
    <r>
      <rPr>
        <sz val="11"/>
        <color rgb="FFFF0000"/>
        <rFont val="ＭＳ ゴシック"/>
        <family val="3"/>
        <charset val="128"/>
      </rPr>
      <t>　</t>
    </r>
    <r>
      <rPr>
        <sz val="11"/>
        <color theme="1"/>
        <rFont val="ＭＳ ゴシック"/>
        <family val="3"/>
        <charset val="128"/>
      </rPr>
      <t>経費回収率は、全国平均及び類似団体平均値を下回っており、50％以下となっている。これは使用料で回収すべき経費を汚水処理収益だけでは賄いきれず、一般会計からの繰入金に頼っている現状を示している。
　平成34年度を目途に料金改定を行うことにより、収益的収支比率は改善される見込みである。
　また、料金改定で汚水処理収益が上がることにより、経費回収率も改善される見込みである。</t>
    </r>
    <rPh sb="1" eb="3">
      <t>シュウエキ</t>
    </rPh>
    <rPh sb="3" eb="4">
      <t>テキ</t>
    </rPh>
    <rPh sb="4" eb="6">
      <t>シュウシ</t>
    </rPh>
    <rPh sb="6" eb="8">
      <t>ヒリツ</t>
    </rPh>
    <rPh sb="15" eb="17">
      <t>シタマワ</t>
    </rPh>
    <rPh sb="18" eb="20">
      <t>スウチ</t>
    </rPh>
    <rPh sb="21" eb="23">
      <t>スイイ</t>
    </rPh>
    <rPh sb="28" eb="30">
      <t>ケイエイ</t>
    </rPh>
    <rPh sb="31" eb="33">
      <t>ケンゼン</t>
    </rPh>
    <rPh sb="33" eb="34">
      <t>セイ</t>
    </rPh>
    <rPh sb="35" eb="37">
      <t>カクホ</t>
    </rPh>
    <rPh sb="51" eb="53">
      <t>オスイ</t>
    </rPh>
    <rPh sb="53" eb="55">
      <t>ショリ</t>
    </rPh>
    <rPh sb="55" eb="57">
      <t>ゲンカ</t>
    </rPh>
    <rPh sb="57" eb="58">
      <t>オヨ</t>
    </rPh>
    <rPh sb="59" eb="61">
      <t>シセツ</t>
    </rPh>
    <rPh sb="61" eb="63">
      <t>リヨウ</t>
    </rPh>
    <rPh sb="63" eb="64">
      <t>リツ</t>
    </rPh>
    <rPh sb="66" eb="68">
      <t>ヘイキン</t>
    </rPh>
    <rPh sb="68" eb="69">
      <t>チ</t>
    </rPh>
    <rPh sb="72" eb="74">
      <t>ユウイ</t>
    </rPh>
    <rPh sb="75" eb="77">
      <t>スウチ</t>
    </rPh>
    <rPh sb="84" eb="86">
      <t>ゲンジ</t>
    </rPh>
    <rPh sb="86" eb="87">
      <t>テン</t>
    </rPh>
    <rPh sb="89" eb="90">
      <t>イチ</t>
    </rPh>
    <rPh sb="90" eb="91">
      <t>サダ</t>
    </rPh>
    <rPh sb="92" eb="94">
      <t>ケイエイ</t>
    </rPh>
    <rPh sb="95" eb="97">
      <t>コウリツ</t>
    </rPh>
    <rPh sb="97" eb="98">
      <t>セイ</t>
    </rPh>
    <rPh sb="99" eb="100">
      <t>タモ</t>
    </rPh>
    <rPh sb="108" eb="113">
      <t>ケイヒカイシュウリツ</t>
    </rPh>
    <rPh sb="115" eb="117">
      <t>ゼンコク</t>
    </rPh>
    <rPh sb="117" eb="119">
      <t>ヘイキン</t>
    </rPh>
    <rPh sb="119" eb="120">
      <t>オヨ</t>
    </rPh>
    <rPh sb="121" eb="123">
      <t>ルイジ</t>
    </rPh>
    <rPh sb="123" eb="125">
      <t>ダンタイ</t>
    </rPh>
    <rPh sb="125" eb="127">
      <t>ヘイキン</t>
    </rPh>
    <rPh sb="127" eb="128">
      <t>アタイ</t>
    </rPh>
    <rPh sb="129" eb="131">
      <t>シタマワ</t>
    </rPh>
    <rPh sb="138" eb="141">
      <t>パーセントイカ</t>
    </rPh>
    <rPh sb="151" eb="154">
      <t>シヨウリョウ</t>
    </rPh>
    <rPh sb="155" eb="157">
      <t>カイシュウ</t>
    </rPh>
    <rPh sb="160" eb="162">
      <t>ケイヒ</t>
    </rPh>
    <rPh sb="163" eb="165">
      <t>オスイ</t>
    </rPh>
    <rPh sb="165" eb="167">
      <t>ショリ</t>
    </rPh>
    <rPh sb="167" eb="169">
      <t>シュウエキ</t>
    </rPh>
    <rPh sb="173" eb="174">
      <t>マカナ</t>
    </rPh>
    <rPh sb="179" eb="181">
      <t>イッパン</t>
    </rPh>
    <rPh sb="181" eb="183">
      <t>カイケイ</t>
    </rPh>
    <rPh sb="186" eb="189">
      <t>クリイレキン</t>
    </rPh>
    <rPh sb="190" eb="191">
      <t>タヨ</t>
    </rPh>
    <rPh sb="195" eb="197">
      <t>ゲンジョウ</t>
    </rPh>
    <rPh sb="198" eb="199">
      <t>シメ</t>
    </rPh>
    <rPh sb="206" eb="208">
      <t>ヘイセイ</t>
    </rPh>
    <rPh sb="210" eb="212">
      <t>ネンド</t>
    </rPh>
    <rPh sb="213" eb="215">
      <t>メド</t>
    </rPh>
    <rPh sb="216" eb="218">
      <t>リョウキン</t>
    </rPh>
    <rPh sb="218" eb="220">
      <t>カイテイ</t>
    </rPh>
    <rPh sb="221" eb="222">
      <t>オコナ</t>
    </rPh>
    <rPh sb="229" eb="231">
      <t>シュウエキ</t>
    </rPh>
    <rPh sb="231" eb="232">
      <t>テキ</t>
    </rPh>
    <rPh sb="232" eb="234">
      <t>シュウシ</t>
    </rPh>
    <rPh sb="234" eb="236">
      <t>ヒリツ</t>
    </rPh>
    <rPh sb="237" eb="239">
      <t>カイゼン</t>
    </rPh>
    <rPh sb="242" eb="244">
      <t>ミコ</t>
    </rPh>
    <rPh sb="254" eb="256">
      <t>リョウキン</t>
    </rPh>
    <rPh sb="256" eb="258">
      <t>カイテイ</t>
    </rPh>
    <rPh sb="259" eb="261">
      <t>オスイ</t>
    </rPh>
    <rPh sb="261" eb="263">
      <t>ショリ</t>
    </rPh>
    <rPh sb="263" eb="265">
      <t>シュウエキ</t>
    </rPh>
    <rPh sb="266" eb="267">
      <t>ア</t>
    </rPh>
    <rPh sb="275" eb="277">
      <t>ケイヒ</t>
    </rPh>
    <rPh sb="277" eb="279">
      <t>カイシュウ</t>
    </rPh>
    <rPh sb="279" eb="280">
      <t>リツ</t>
    </rPh>
    <rPh sb="281" eb="283">
      <t>カイゼン</t>
    </rPh>
    <rPh sb="286" eb="288">
      <t>ミコ</t>
    </rPh>
    <phoneticPr fontId="4"/>
  </si>
  <si>
    <t>　事業の費用を一般会計からの繰入で賄っているのが現状である。
　平成30年度に料金改定を行う予定にしていたが、平成33年度に公共下水道事業の下水処理場増設の計画があり、平成34年度に料金を改定する見込みであることから、本事業においても平成34年度を目途に料金改定を行う予定である。
　このことにより、汚水処理収益が増加し、収益的収支比率及び経費回収率等が改善する見込みである。
　また、平成28年度に機能診断及び最適整備構想を策定したことで、今後は、年次的に設備の更新を行い、施設の改善に努めていく。
 経営戦略については、平成29年度までに策定の予定です。</t>
    <rPh sb="1" eb="3">
      <t>ジギョウ</t>
    </rPh>
    <rPh sb="4" eb="6">
      <t>ヒヨウ</t>
    </rPh>
    <rPh sb="7" eb="8">
      <t>イチ</t>
    </rPh>
    <rPh sb="8" eb="9">
      <t>ハン</t>
    </rPh>
    <rPh sb="9" eb="11">
      <t>カイケイ</t>
    </rPh>
    <rPh sb="14" eb="16">
      <t>クリイレ</t>
    </rPh>
    <rPh sb="17" eb="18">
      <t>マカナ</t>
    </rPh>
    <rPh sb="32" eb="34">
      <t>ヘイセイ</t>
    </rPh>
    <rPh sb="36" eb="38">
      <t>ネンド</t>
    </rPh>
    <rPh sb="39" eb="41">
      <t>リョウキン</t>
    </rPh>
    <rPh sb="41" eb="43">
      <t>カイテイ</t>
    </rPh>
    <rPh sb="44" eb="45">
      <t>オコナ</t>
    </rPh>
    <rPh sb="46" eb="48">
      <t>ヨテイ</t>
    </rPh>
    <rPh sb="55" eb="57">
      <t>ヘイセイ</t>
    </rPh>
    <rPh sb="59" eb="61">
      <t>ネンド</t>
    </rPh>
    <rPh sb="62" eb="64">
      <t>コウキョウ</t>
    </rPh>
    <rPh sb="64" eb="67">
      <t>ゲスイドウ</t>
    </rPh>
    <rPh sb="67" eb="69">
      <t>ジギョウ</t>
    </rPh>
    <rPh sb="78" eb="80">
      <t>ケイカク</t>
    </rPh>
    <rPh sb="89" eb="90">
      <t>ド</t>
    </rPh>
    <rPh sb="91" eb="93">
      <t>リョウキン</t>
    </rPh>
    <rPh sb="94" eb="96">
      <t>カイテイ</t>
    </rPh>
    <rPh sb="98" eb="100">
      <t>ミコ</t>
    </rPh>
    <rPh sb="109" eb="110">
      <t>ホン</t>
    </rPh>
    <rPh sb="110" eb="112">
      <t>ジギョウ</t>
    </rPh>
    <rPh sb="117" eb="119">
      <t>ヘイセイ</t>
    </rPh>
    <rPh sb="121" eb="123">
      <t>ネンド</t>
    </rPh>
    <rPh sb="124" eb="126">
      <t>メド</t>
    </rPh>
    <rPh sb="127" eb="129">
      <t>リョウキン</t>
    </rPh>
    <rPh sb="129" eb="131">
      <t>カイテイ</t>
    </rPh>
    <rPh sb="132" eb="133">
      <t>オコナ</t>
    </rPh>
    <rPh sb="134" eb="136">
      <t>ヨテイ</t>
    </rPh>
    <rPh sb="150" eb="152">
      <t>オスイ</t>
    </rPh>
    <rPh sb="152" eb="154">
      <t>ショリ</t>
    </rPh>
    <rPh sb="154" eb="156">
      <t>シュウエキ</t>
    </rPh>
    <rPh sb="161" eb="163">
      <t>シュウエキ</t>
    </rPh>
    <rPh sb="163" eb="164">
      <t>テキ</t>
    </rPh>
    <rPh sb="164" eb="166">
      <t>シュウシ</t>
    </rPh>
    <rPh sb="166" eb="168">
      <t>ヒリツ</t>
    </rPh>
    <rPh sb="168" eb="169">
      <t>オヨ</t>
    </rPh>
    <rPh sb="170" eb="172">
      <t>ケイヒ</t>
    </rPh>
    <rPh sb="172" eb="174">
      <t>カイシュウ</t>
    </rPh>
    <rPh sb="174" eb="175">
      <t>リツ</t>
    </rPh>
    <rPh sb="175" eb="176">
      <t>トウ</t>
    </rPh>
    <rPh sb="177" eb="179">
      <t>カイゼン</t>
    </rPh>
    <rPh sb="181" eb="183">
      <t>ミコ</t>
    </rPh>
    <rPh sb="193" eb="195">
      <t>ヘイセイ</t>
    </rPh>
    <rPh sb="197" eb="199">
      <t>ネンド</t>
    </rPh>
    <rPh sb="200" eb="202">
      <t>キノウ</t>
    </rPh>
    <rPh sb="202" eb="204">
      <t>シンダン</t>
    </rPh>
    <rPh sb="204" eb="205">
      <t>オヨ</t>
    </rPh>
    <rPh sb="206" eb="208">
      <t>サイテキ</t>
    </rPh>
    <rPh sb="208" eb="209">
      <t>タダシ</t>
    </rPh>
    <rPh sb="210" eb="212">
      <t>コウソウ</t>
    </rPh>
    <rPh sb="213" eb="215">
      <t>サクテイ</t>
    </rPh>
    <rPh sb="221" eb="223">
      <t>コンゴ</t>
    </rPh>
    <rPh sb="225" eb="227">
      <t>ネンジ</t>
    </rPh>
    <rPh sb="227" eb="228">
      <t>テキ</t>
    </rPh>
    <rPh sb="229" eb="231">
      <t>セツビ</t>
    </rPh>
    <rPh sb="232" eb="234">
      <t>コウシン</t>
    </rPh>
    <rPh sb="235" eb="236">
      <t>オコナ</t>
    </rPh>
    <rPh sb="238" eb="240">
      <t>シセツ</t>
    </rPh>
    <rPh sb="241" eb="243">
      <t>カイゼン</t>
    </rPh>
    <rPh sb="244" eb="245">
      <t>ツト</t>
    </rPh>
    <rPh sb="252" eb="254">
      <t>ケイエイ</t>
    </rPh>
    <rPh sb="254" eb="256">
      <t>センリャク</t>
    </rPh>
    <rPh sb="262" eb="264">
      <t>ヘイセイ</t>
    </rPh>
    <rPh sb="266" eb="268">
      <t>ネンド</t>
    </rPh>
    <rPh sb="271" eb="273">
      <t>サクテイ</t>
    </rPh>
    <rPh sb="274" eb="27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</si>
</sst>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8" fillId="0" borderId="2" xfId="1" applyNumberFormat="1" applyFont="1" applyBorder="1" applyAlignment="1" applyProtection="1">
      <alignment horizontal="center" vertical="center"/>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77-49D6-BCCB-EB155237254F}"/>
            </c:ext>
          </c:extLst>
        </c:ser>
        <c:dLbls>
          <c:showLegendKey val="0"/>
          <c:showVal val="0"/>
          <c:showCatName val="0"/>
          <c:showSerName val="0"/>
          <c:showPercent val="0"/>
          <c:showBubbleSize val="0"/>
        </c:dLbls>
        <c:gapWidth val="150"/>
        <c:axId val="136379128"/>
        <c:axId val="1363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677-49D6-BCCB-EB155237254F}"/>
            </c:ext>
          </c:extLst>
        </c:ser>
        <c:dLbls>
          <c:showLegendKey val="0"/>
          <c:showVal val="0"/>
          <c:showCatName val="0"/>
          <c:showSerName val="0"/>
          <c:showPercent val="0"/>
          <c:showBubbleSize val="0"/>
        </c:dLbls>
        <c:marker val="1"/>
        <c:smooth val="0"/>
        <c:axId val="136379128"/>
        <c:axId val="136379520"/>
      </c:lineChart>
      <c:dateAx>
        <c:axId val="136379128"/>
        <c:scaling>
          <c:orientation val="minMax"/>
        </c:scaling>
        <c:delete val="1"/>
        <c:axPos val="b"/>
        <c:numFmt formatCode="ge" sourceLinked="1"/>
        <c:majorTickMark val="none"/>
        <c:minorTickMark val="none"/>
        <c:tickLblPos val="none"/>
        <c:crossAx val="136379520"/>
        <c:crosses val="autoZero"/>
        <c:auto val="1"/>
        <c:lblOffset val="100"/>
        <c:baseTimeUnit val="years"/>
      </c:dateAx>
      <c:valAx>
        <c:axId val="136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7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75.62</c:v>
                </c:pt>
                <c:pt idx="1">
                  <c:v>73.5</c:v>
                </c:pt>
                <c:pt idx="2">
                  <c:v>103.89</c:v>
                </c:pt>
                <c:pt idx="3">
                  <c:v>95.05</c:v>
                </c:pt>
                <c:pt idx="4">
                  <c:v>106.71</c:v>
                </c:pt>
              </c:numCache>
            </c:numRef>
          </c:val>
          <c:extLst>
            <c:ext xmlns:c16="http://schemas.microsoft.com/office/drawing/2014/chart" uri="{C3380CC4-5D6E-409C-BE32-E72D297353CC}">
              <c16:uniqueId val="{00000000-A4C6-4289-8A56-470E0B53A026}"/>
            </c:ext>
          </c:extLst>
        </c:ser>
        <c:dLbls>
          <c:showLegendKey val="0"/>
          <c:showVal val="0"/>
          <c:showCatName val="0"/>
          <c:showSerName val="0"/>
          <c:showPercent val="0"/>
          <c:showBubbleSize val="0"/>
        </c:dLbls>
        <c:gapWidth val="150"/>
        <c:axId val="251343128"/>
        <c:axId val="2513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4C6-4289-8A56-470E0B53A026}"/>
            </c:ext>
          </c:extLst>
        </c:ser>
        <c:dLbls>
          <c:showLegendKey val="0"/>
          <c:showVal val="0"/>
          <c:showCatName val="0"/>
          <c:showSerName val="0"/>
          <c:showPercent val="0"/>
          <c:showBubbleSize val="0"/>
        </c:dLbls>
        <c:marker val="1"/>
        <c:smooth val="0"/>
        <c:axId val="251343128"/>
        <c:axId val="251343520"/>
      </c:lineChart>
      <c:dateAx>
        <c:axId val="251343128"/>
        <c:scaling>
          <c:orientation val="minMax"/>
        </c:scaling>
        <c:delete val="1"/>
        <c:axPos val="b"/>
        <c:numFmt formatCode="ge" sourceLinked="1"/>
        <c:majorTickMark val="none"/>
        <c:minorTickMark val="none"/>
        <c:tickLblPos val="none"/>
        <c:crossAx val="251343520"/>
        <c:crosses val="autoZero"/>
        <c:auto val="1"/>
        <c:lblOffset val="100"/>
        <c:baseTimeUnit val="years"/>
      </c:dateAx>
      <c:valAx>
        <c:axId val="2513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4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D13-46BE-AAEF-66A5E1D933DC}"/>
            </c:ext>
          </c:extLst>
        </c:ser>
        <c:dLbls>
          <c:showLegendKey val="0"/>
          <c:showVal val="0"/>
          <c:showCatName val="0"/>
          <c:showSerName val="0"/>
          <c:showPercent val="0"/>
          <c:showBubbleSize val="0"/>
        </c:dLbls>
        <c:gapWidth val="150"/>
        <c:axId val="251344696"/>
        <c:axId val="251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2D13-46BE-AAEF-66A5E1D933DC}"/>
            </c:ext>
          </c:extLst>
        </c:ser>
        <c:dLbls>
          <c:showLegendKey val="0"/>
          <c:showVal val="0"/>
          <c:showCatName val="0"/>
          <c:showSerName val="0"/>
          <c:showPercent val="0"/>
          <c:showBubbleSize val="0"/>
        </c:dLbls>
        <c:marker val="1"/>
        <c:smooth val="0"/>
        <c:axId val="251344696"/>
        <c:axId val="251345088"/>
      </c:lineChart>
      <c:dateAx>
        <c:axId val="251344696"/>
        <c:scaling>
          <c:orientation val="minMax"/>
        </c:scaling>
        <c:delete val="1"/>
        <c:axPos val="b"/>
        <c:numFmt formatCode="ge" sourceLinked="1"/>
        <c:majorTickMark val="none"/>
        <c:minorTickMark val="none"/>
        <c:tickLblPos val="none"/>
        <c:crossAx val="251345088"/>
        <c:crosses val="autoZero"/>
        <c:auto val="1"/>
        <c:lblOffset val="100"/>
        <c:baseTimeUnit val="years"/>
      </c:dateAx>
      <c:valAx>
        <c:axId val="251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4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65.84</c:v>
                </c:pt>
                <c:pt idx="1">
                  <c:v>67.22</c:v>
                </c:pt>
                <c:pt idx="2">
                  <c:v>49.11</c:v>
                </c:pt>
                <c:pt idx="3">
                  <c:v>53.48</c:v>
                </c:pt>
                <c:pt idx="4">
                  <c:v>68.83</c:v>
                </c:pt>
              </c:numCache>
            </c:numRef>
          </c:val>
          <c:extLst>
            <c:ext xmlns:c16="http://schemas.microsoft.com/office/drawing/2014/chart" uri="{C3380CC4-5D6E-409C-BE32-E72D297353CC}">
              <c16:uniqueId val="{00000000-4221-42D9-A20A-0FFA96EBC38C}"/>
            </c:ext>
          </c:extLst>
        </c:ser>
        <c:dLbls>
          <c:showLegendKey val="0"/>
          <c:showVal val="0"/>
          <c:showCatName val="0"/>
          <c:showSerName val="0"/>
          <c:showPercent val="0"/>
          <c:showBubbleSize val="0"/>
        </c:dLbls>
        <c:gapWidth val="150"/>
        <c:axId val="136380696"/>
        <c:axId val="250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1-42D9-A20A-0FFA96EBC38C}"/>
            </c:ext>
          </c:extLst>
        </c:ser>
        <c:dLbls>
          <c:showLegendKey val="0"/>
          <c:showVal val="0"/>
          <c:showCatName val="0"/>
          <c:showSerName val="0"/>
          <c:showPercent val="0"/>
          <c:showBubbleSize val="0"/>
        </c:dLbls>
        <c:marker val="1"/>
        <c:smooth val="0"/>
        <c:axId val="136380696"/>
        <c:axId val="250925056"/>
      </c:lineChart>
      <c:dateAx>
        <c:axId val="136380696"/>
        <c:scaling>
          <c:orientation val="minMax"/>
        </c:scaling>
        <c:delete val="1"/>
        <c:axPos val="b"/>
        <c:numFmt formatCode="ge" sourceLinked="1"/>
        <c:majorTickMark val="none"/>
        <c:minorTickMark val="none"/>
        <c:tickLblPos val="none"/>
        <c:crossAx val="250925056"/>
        <c:crosses val="autoZero"/>
        <c:auto val="1"/>
        <c:lblOffset val="100"/>
        <c:baseTimeUnit val="years"/>
      </c:dateAx>
      <c:valAx>
        <c:axId val="250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8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90-4354-8DC1-D409BC27CCD0}"/>
            </c:ext>
          </c:extLst>
        </c:ser>
        <c:dLbls>
          <c:showLegendKey val="0"/>
          <c:showVal val="0"/>
          <c:showCatName val="0"/>
          <c:showSerName val="0"/>
          <c:showPercent val="0"/>
          <c:showBubbleSize val="0"/>
        </c:dLbls>
        <c:gapWidth val="150"/>
        <c:axId val="250926232"/>
        <c:axId val="2509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90-4354-8DC1-D409BC27CCD0}"/>
            </c:ext>
          </c:extLst>
        </c:ser>
        <c:dLbls>
          <c:showLegendKey val="0"/>
          <c:showVal val="0"/>
          <c:showCatName val="0"/>
          <c:showSerName val="0"/>
          <c:showPercent val="0"/>
          <c:showBubbleSize val="0"/>
        </c:dLbls>
        <c:marker val="1"/>
        <c:smooth val="0"/>
        <c:axId val="250926232"/>
        <c:axId val="250926624"/>
      </c:lineChart>
      <c:dateAx>
        <c:axId val="250926232"/>
        <c:scaling>
          <c:orientation val="minMax"/>
        </c:scaling>
        <c:delete val="1"/>
        <c:axPos val="b"/>
        <c:numFmt formatCode="ge" sourceLinked="1"/>
        <c:majorTickMark val="none"/>
        <c:minorTickMark val="none"/>
        <c:tickLblPos val="none"/>
        <c:crossAx val="250926624"/>
        <c:crosses val="autoZero"/>
        <c:auto val="1"/>
        <c:lblOffset val="100"/>
        <c:baseTimeUnit val="years"/>
      </c:dateAx>
      <c:valAx>
        <c:axId val="2509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3-4BE5-A1B8-ADC301294245}"/>
            </c:ext>
          </c:extLst>
        </c:ser>
        <c:dLbls>
          <c:showLegendKey val="0"/>
          <c:showVal val="0"/>
          <c:showCatName val="0"/>
          <c:showSerName val="0"/>
          <c:showPercent val="0"/>
          <c:showBubbleSize val="0"/>
        </c:dLbls>
        <c:gapWidth val="150"/>
        <c:axId val="250927800"/>
        <c:axId val="2509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3-4BE5-A1B8-ADC301294245}"/>
            </c:ext>
          </c:extLst>
        </c:ser>
        <c:dLbls>
          <c:showLegendKey val="0"/>
          <c:showVal val="0"/>
          <c:showCatName val="0"/>
          <c:showSerName val="0"/>
          <c:showPercent val="0"/>
          <c:showBubbleSize val="0"/>
        </c:dLbls>
        <c:marker val="1"/>
        <c:smooth val="0"/>
        <c:axId val="250927800"/>
        <c:axId val="250928192"/>
      </c:lineChart>
      <c:dateAx>
        <c:axId val="250927800"/>
        <c:scaling>
          <c:orientation val="minMax"/>
        </c:scaling>
        <c:delete val="1"/>
        <c:axPos val="b"/>
        <c:numFmt formatCode="ge" sourceLinked="1"/>
        <c:majorTickMark val="none"/>
        <c:minorTickMark val="none"/>
        <c:tickLblPos val="none"/>
        <c:crossAx val="250928192"/>
        <c:crosses val="autoZero"/>
        <c:auto val="1"/>
        <c:lblOffset val="100"/>
        <c:baseTimeUnit val="years"/>
      </c:dateAx>
      <c:valAx>
        <c:axId val="2509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2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D-45F5-A099-1AB4491886D0}"/>
            </c:ext>
          </c:extLst>
        </c:ser>
        <c:dLbls>
          <c:showLegendKey val="0"/>
          <c:showVal val="0"/>
          <c:showCatName val="0"/>
          <c:showSerName val="0"/>
          <c:showPercent val="0"/>
          <c:showBubbleSize val="0"/>
        </c:dLbls>
        <c:gapWidth val="150"/>
        <c:axId val="250684544"/>
        <c:axId val="2506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D-45F5-A099-1AB4491886D0}"/>
            </c:ext>
          </c:extLst>
        </c:ser>
        <c:dLbls>
          <c:showLegendKey val="0"/>
          <c:showVal val="0"/>
          <c:showCatName val="0"/>
          <c:showSerName val="0"/>
          <c:showPercent val="0"/>
          <c:showBubbleSize val="0"/>
        </c:dLbls>
        <c:marker val="1"/>
        <c:smooth val="0"/>
        <c:axId val="250684544"/>
        <c:axId val="250684936"/>
      </c:lineChart>
      <c:dateAx>
        <c:axId val="250684544"/>
        <c:scaling>
          <c:orientation val="minMax"/>
        </c:scaling>
        <c:delete val="1"/>
        <c:axPos val="b"/>
        <c:numFmt formatCode="ge" sourceLinked="1"/>
        <c:majorTickMark val="none"/>
        <c:minorTickMark val="none"/>
        <c:tickLblPos val="none"/>
        <c:crossAx val="250684936"/>
        <c:crosses val="autoZero"/>
        <c:auto val="1"/>
        <c:lblOffset val="100"/>
        <c:baseTimeUnit val="years"/>
      </c:dateAx>
      <c:valAx>
        <c:axId val="2506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1-48C3-8F32-DD3F71B5EB9E}"/>
            </c:ext>
          </c:extLst>
        </c:ser>
        <c:dLbls>
          <c:showLegendKey val="0"/>
          <c:showVal val="0"/>
          <c:showCatName val="0"/>
          <c:showSerName val="0"/>
          <c:showPercent val="0"/>
          <c:showBubbleSize val="0"/>
        </c:dLbls>
        <c:gapWidth val="150"/>
        <c:axId val="250777448"/>
        <c:axId val="2507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1-48C3-8F32-DD3F71B5EB9E}"/>
            </c:ext>
          </c:extLst>
        </c:ser>
        <c:dLbls>
          <c:showLegendKey val="0"/>
          <c:showVal val="0"/>
          <c:showCatName val="0"/>
          <c:showSerName val="0"/>
          <c:showPercent val="0"/>
          <c:showBubbleSize val="0"/>
        </c:dLbls>
        <c:marker val="1"/>
        <c:smooth val="0"/>
        <c:axId val="250777448"/>
        <c:axId val="250777840"/>
      </c:lineChart>
      <c:dateAx>
        <c:axId val="250777448"/>
        <c:scaling>
          <c:orientation val="minMax"/>
        </c:scaling>
        <c:delete val="1"/>
        <c:axPos val="b"/>
        <c:numFmt formatCode="ge" sourceLinked="1"/>
        <c:majorTickMark val="none"/>
        <c:minorTickMark val="none"/>
        <c:tickLblPos val="none"/>
        <c:crossAx val="250777840"/>
        <c:crosses val="autoZero"/>
        <c:auto val="1"/>
        <c:lblOffset val="100"/>
        <c:baseTimeUnit val="years"/>
      </c:dateAx>
      <c:valAx>
        <c:axId val="2507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981.64</c:v>
                </c:pt>
                <c:pt idx="1">
                  <c:v>925.76</c:v>
                </c:pt>
                <c:pt idx="2">
                  <c:v>842.83</c:v>
                </c:pt>
                <c:pt idx="3">
                  <c:v>779.25</c:v>
                </c:pt>
                <c:pt idx="4">
                  <c:v>639.29999999999995</c:v>
                </c:pt>
              </c:numCache>
            </c:numRef>
          </c:val>
          <c:extLst>
            <c:ext xmlns:c16="http://schemas.microsoft.com/office/drawing/2014/chart" uri="{C3380CC4-5D6E-409C-BE32-E72D297353CC}">
              <c16:uniqueId val="{00000000-CEED-4743-BA86-11B91ABB47B5}"/>
            </c:ext>
          </c:extLst>
        </c:ser>
        <c:dLbls>
          <c:showLegendKey val="0"/>
          <c:showVal val="0"/>
          <c:showCatName val="0"/>
          <c:showSerName val="0"/>
          <c:showPercent val="0"/>
          <c:showBubbleSize val="0"/>
        </c:dLbls>
        <c:gapWidth val="150"/>
        <c:axId val="250684152"/>
        <c:axId val="25077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EED-4743-BA86-11B91ABB47B5}"/>
            </c:ext>
          </c:extLst>
        </c:ser>
        <c:dLbls>
          <c:showLegendKey val="0"/>
          <c:showVal val="0"/>
          <c:showCatName val="0"/>
          <c:showSerName val="0"/>
          <c:showPercent val="0"/>
          <c:showBubbleSize val="0"/>
        </c:dLbls>
        <c:marker val="1"/>
        <c:smooth val="0"/>
        <c:axId val="250684152"/>
        <c:axId val="250779016"/>
      </c:lineChart>
      <c:dateAx>
        <c:axId val="250684152"/>
        <c:scaling>
          <c:orientation val="minMax"/>
        </c:scaling>
        <c:delete val="1"/>
        <c:axPos val="b"/>
        <c:numFmt formatCode="ge" sourceLinked="1"/>
        <c:majorTickMark val="none"/>
        <c:minorTickMark val="none"/>
        <c:tickLblPos val="none"/>
        <c:crossAx val="250779016"/>
        <c:crosses val="autoZero"/>
        <c:auto val="1"/>
        <c:lblOffset val="100"/>
        <c:baseTimeUnit val="years"/>
      </c:dateAx>
      <c:valAx>
        <c:axId val="25077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67.319999999999993</c:v>
                </c:pt>
                <c:pt idx="1">
                  <c:v>68.849999999999994</c:v>
                </c:pt>
                <c:pt idx="2">
                  <c:v>49.81</c:v>
                </c:pt>
                <c:pt idx="3">
                  <c:v>54.42</c:v>
                </c:pt>
                <c:pt idx="4">
                  <c:v>45.23</c:v>
                </c:pt>
              </c:numCache>
            </c:numRef>
          </c:val>
          <c:extLst>
            <c:ext xmlns:c16="http://schemas.microsoft.com/office/drawing/2014/chart" uri="{C3380CC4-5D6E-409C-BE32-E72D297353CC}">
              <c16:uniqueId val="{00000000-F0C3-4458-ADEC-F23FDB49AA7D}"/>
            </c:ext>
          </c:extLst>
        </c:ser>
        <c:dLbls>
          <c:showLegendKey val="0"/>
          <c:showVal val="0"/>
          <c:showCatName val="0"/>
          <c:showSerName val="0"/>
          <c:showPercent val="0"/>
          <c:showBubbleSize val="0"/>
        </c:dLbls>
        <c:gapWidth val="150"/>
        <c:axId val="250683760"/>
        <c:axId val="25068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F0C3-4458-ADEC-F23FDB49AA7D}"/>
            </c:ext>
          </c:extLst>
        </c:ser>
        <c:dLbls>
          <c:showLegendKey val="0"/>
          <c:showVal val="0"/>
          <c:showCatName val="0"/>
          <c:showSerName val="0"/>
          <c:showPercent val="0"/>
          <c:showBubbleSize val="0"/>
        </c:dLbls>
        <c:marker val="1"/>
        <c:smooth val="0"/>
        <c:axId val="250683760"/>
        <c:axId val="250683368"/>
      </c:lineChart>
      <c:dateAx>
        <c:axId val="250683760"/>
        <c:scaling>
          <c:orientation val="minMax"/>
        </c:scaling>
        <c:delete val="1"/>
        <c:axPos val="b"/>
        <c:numFmt formatCode="ge" sourceLinked="1"/>
        <c:majorTickMark val="none"/>
        <c:minorTickMark val="none"/>
        <c:tickLblPos val="none"/>
        <c:crossAx val="250683368"/>
        <c:crosses val="autoZero"/>
        <c:auto val="1"/>
        <c:lblOffset val="100"/>
        <c:baseTimeUnit val="years"/>
      </c:dateAx>
      <c:valAx>
        <c:axId val="2506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8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150.01</c:v>
                </c:pt>
                <c:pt idx="1">
                  <c:v>150</c:v>
                </c:pt>
                <c:pt idx="2">
                  <c:v>150</c:v>
                </c:pt>
                <c:pt idx="3">
                  <c:v>150</c:v>
                </c:pt>
                <c:pt idx="4">
                  <c:v>146.91999999999999</c:v>
                </c:pt>
              </c:numCache>
            </c:numRef>
          </c:val>
          <c:extLst>
            <c:ext xmlns:c16="http://schemas.microsoft.com/office/drawing/2014/chart" uri="{C3380CC4-5D6E-409C-BE32-E72D297353CC}">
              <c16:uniqueId val="{00000000-CDF3-4FD3-AE69-DB0A01E56DD7}"/>
            </c:ext>
          </c:extLst>
        </c:ser>
        <c:dLbls>
          <c:showLegendKey val="0"/>
          <c:showVal val="0"/>
          <c:showCatName val="0"/>
          <c:showSerName val="0"/>
          <c:showPercent val="0"/>
          <c:showBubbleSize val="0"/>
        </c:dLbls>
        <c:gapWidth val="150"/>
        <c:axId val="250780192"/>
        <c:axId val="25078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CDF3-4FD3-AE69-DB0A01E56DD7}"/>
            </c:ext>
          </c:extLst>
        </c:ser>
        <c:dLbls>
          <c:showLegendKey val="0"/>
          <c:showVal val="0"/>
          <c:showCatName val="0"/>
          <c:showSerName val="0"/>
          <c:showPercent val="0"/>
          <c:showBubbleSize val="0"/>
        </c:dLbls>
        <c:marker val="1"/>
        <c:smooth val="0"/>
        <c:axId val="250780192"/>
        <c:axId val="250780584"/>
      </c:lineChart>
      <c:dateAx>
        <c:axId val="250780192"/>
        <c:scaling>
          <c:orientation val="minMax"/>
        </c:scaling>
        <c:delete val="1"/>
        <c:axPos val="b"/>
        <c:numFmt formatCode="ge" sourceLinked="1"/>
        <c:majorTickMark val="none"/>
        <c:minorTickMark val="none"/>
        <c:tickLblPos val="none"/>
        <c:crossAx val="250780584"/>
        <c:crosses val="autoZero"/>
        <c:auto val="1"/>
        <c:lblOffset val="100"/>
        <c:baseTimeUnit val="years"/>
      </c:dateAx>
      <c:valAx>
        <c:axId val="25078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4" t="str">
        <f>データ!H6</f>
        <v>宮崎県　綾町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89" t="s">
        <v>122</v>
      </c>
      <c r="AE8" s="89"/>
      <c r="AF8" s="89"/>
      <c r="AG8" s="89"/>
      <c r="AH8" s="89"/>
      <c r="AI8" s="89"/>
      <c r="AJ8" s="89"/>
      <c r="AK8" s="4"/>
      <c r="AL8" s="67">
        <f>データ!S6</f>
        <v>7558</v>
      </c>
      <c r="AM8" s="67"/>
      <c r="AN8" s="67"/>
      <c r="AO8" s="67"/>
      <c r="AP8" s="67"/>
      <c r="AQ8" s="67"/>
      <c r="AR8" s="67"/>
      <c r="AS8" s="67"/>
      <c r="AT8" s="66">
        <f>データ!T6</f>
        <v>95.19</v>
      </c>
      <c r="AU8" s="66"/>
      <c r="AV8" s="66"/>
      <c r="AW8" s="66"/>
      <c r="AX8" s="66"/>
      <c r="AY8" s="66"/>
      <c r="AZ8" s="66"/>
      <c r="BA8" s="66"/>
      <c r="BB8" s="66">
        <f>データ!U6</f>
        <v>79.400000000000006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1.55</v>
      </c>
      <c r="Q10" s="66"/>
      <c r="R10" s="66"/>
      <c r="S10" s="66"/>
      <c r="T10" s="66"/>
      <c r="U10" s="66"/>
      <c r="V10" s="66"/>
      <c r="W10" s="66">
        <f>データ!Q6</f>
        <v>100</v>
      </c>
      <c r="X10" s="66"/>
      <c r="Y10" s="66"/>
      <c r="Z10" s="66"/>
      <c r="AA10" s="66"/>
      <c r="AB10" s="66"/>
      <c r="AC10" s="66"/>
      <c r="AD10" s="67">
        <f>データ!R6</f>
        <v>2860</v>
      </c>
      <c r="AE10" s="67"/>
      <c r="AF10" s="67"/>
      <c r="AG10" s="67"/>
      <c r="AH10" s="67"/>
      <c r="AI10" s="67"/>
      <c r="AJ10" s="67"/>
      <c r="AK10" s="2"/>
      <c r="AL10" s="67">
        <f>データ!V6</f>
        <v>116</v>
      </c>
      <c r="AM10" s="67"/>
      <c r="AN10" s="67"/>
      <c r="AO10" s="67"/>
      <c r="AP10" s="67"/>
      <c r="AQ10" s="67"/>
      <c r="AR10" s="67"/>
      <c r="AS10" s="67"/>
      <c r="AT10" s="66">
        <f>データ!W6</f>
        <v>0.12</v>
      </c>
      <c r="AU10" s="66"/>
      <c r="AV10" s="66"/>
      <c r="AW10" s="66"/>
      <c r="AX10" s="66"/>
      <c r="AY10" s="66"/>
      <c r="AZ10" s="66"/>
      <c r="BA10" s="66"/>
      <c r="BB10" s="66">
        <f>データ!X6</f>
        <v>966.67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125</v>
      </c>
      <c r="BM66" s="84"/>
      <c r="BN66" s="84"/>
      <c r="BO66" s="84"/>
      <c r="BP66" s="84"/>
      <c r="BQ66" s="84"/>
      <c r="BR66" s="84"/>
      <c r="BS66" s="84"/>
      <c r="BT66" s="84"/>
      <c r="BU66" s="84"/>
      <c r="BV66" s="84"/>
      <c r="BW66" s="84"/>
      <c r="BX66" s="84"/>
      <c r="BY66" s="84"/>
      <c r="BZ66" s="85"/>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3"/>
      <c r="BM79" s="84"/>
      <c r="BN79" s="84"/>
      <c r="BO79" s="84"/>
      <c r="BP79" s="84"/>
      <c r="BQ79" s="84"/>
      <c r="BR79" s="84"/>
      <c r="BS79" s="84"/>
      <c r="BT79" s="84"/>
      <c r="BU79" s="84"/>
      <c r="BV79" s="84"/>
      <c r="BW79" s="84"/>
      <c r="BX79" s="84"/>
      <c r="BY79" s="84"/>
      <c r="BZ79" s="85"/>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3"/>
      <c r="BM80" s="84"/>
      <c r="BN80" s="84"/>
      <c r="BO80" s="84"/>
      <c r="BP80" s="84"/>
      <c r="BQ80" s="84"/>
      <c r="BR80" s="84"/>
      <c r="BS80" s="84"/>
      <c r="BT80" s="84"/>
      <c r="BU80" s="84"/>
      <c r="BV80" s="84"/>
      <c r="BW80" s="84"/>
      <c r="BX80" s="84"/>
      <c r="BY80" s="84"/>
      <c r="BZ80" s="8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453838</v>
      </c>
      <c r="D6" s="33">
        <f t="shared" si="3"/>
        <v>47</v>
      </c>
      <c r="E6" s="33">
        <f t="shared" si="3"/>
        <v>17</v>
      </c>
      <c r="F6" s="33">
        <f t="shared" si="3"/>
        <v>5</v>
      </c>
      <c r="G6" s="33">
        <f t="shared" si="3"/>
        <v>0</v>
      </c>
      <c r="H6" s="33" t="str">
        <f t="shared" si="3"/>
        <v>宮崎県　綾町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1.55</v>
      </c>
      <c r="Q6" s="34">
        <f t="shared" si="3"/>
        <v>100</v>
      </c>
      <c r="R6" s="34">
        <f t="shared" si="3"/>
        <v>2860</v>
      </c>
      <c r="S6" s="34">
        <f t="shared" si="3"/>
        <v>7558</v>
      </c>
      <c r="T6" s="34">
        <f t="shared" si="3"/>
        <v>95.19</v>
      </c>
      <c r="U6" s="34">
        <f t="shared" si="3"/>
        <v>79.400000000000006</v>
      </c>
      <c r="V6" s="34">
        <f t="shared" si="3"/>
        <v>116</v>
      </c>
      <c r="W6" s="34">
        <f t="shared" si="3"/>
        <v>0.12</v>
      </c>
      <c r="X6" s="34">
        <f t="shared" si="3"/>
        <v>966.67</v>
      </c>
      <c r="Y6" s="35">
        <f>IF(Y7="",NA(),Y7)</f>
        <v>65.84</v>
      </c>
      <c r="Z6" s="35">
        <f t="shared" ref="Z6:AH6" si="4">IF(Z7="",NA(),Z7)</f>
        <v>67.22</v>
      </c>
      <c r="AA6" s="35">
        <f t="shared" si="4"/>
        <v>49.11</v>
      </c>
      <c r="AB6" s="35">
        <f t="shared" si="4"/>
        <v>53.48</v>
      </c>
      <c r="AC6" s="35">
        <f t="shared" si="4"/>
        <v>68.83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981.64</v>
      </c>
      <c r="BG6" s="35">
        <f t="shared" ref="BG6:BO6" si="7">IF(BG7="",NA(),BG7)</f>
        <v>925.76</v>
      </c>
      <c r="BH6" s="35">
        <f t="shared" si="7"/>
        <v>842.83</v>
      </c>
      <c r="BI6" s="35">
        <f t="shared" si="7"/>
        <v>779.25</v>
      </c>
      <c r="BJ6" s="35">
        <f t="shared" si="7"/>
        <v>639.29999999999995</v>
      </c>
      <c r="BK6" s="35">
        <f t="shared" si="7"/>
        <v>1197.82</v>
      </c>
      <c r="BL6" s="35">
        <f t="shared" si="7"/>
        <v>1126.77</v>
      </c>
      <c r="BM6" s="35">
        <f t="shared" si="7"/>
        <v>1044.8</v>
      </c>
      <c r="BN6" s="35">
        <f t="shared" si="7"/>
        <v>1081.8</v>
      </c>
      <c r="BO6" s="35">
        <f t="shared" si="7"/>
        <v>974.93</v>
      </c>
      <c r="BP6" s="34" t="str">
        <f>IF(BP7="","",IF(BP7="-","【-】","【"&amp;SUBSTITUTE(TEXT(BP7,"#,##0.00"),"-","△")&amp;"】"))</f>
        <v>【914.53】</v>
      </c>
      <c r="BQ6" s="35">
        <f>IF(BQ7="",NA(),BQ7)</f>
        <v>67.319999999999993</v>
      </c>
      <c r="BR6" s="35">
        <f t="shared" ref="BR6:BZ6" si="8">IF(BR7="",NA(),BR7)</f>
        <v>68.849999999999994</v>
      </c>
      <c r="BS6" s="35">
        <f t="shared" si="8"/>
        <v>49.81</v>
      </c>
      <c r="BT6" s="35">
        <f t="shared" si="8"/>
        <v>54.42</v>
      </c>
      <c r="BU6" s="35">
        <f t="shared" si="8"/>
        <v>45.23</v>
      </c>
      <c r="BV6" s="35">
        <f t="shared" si="8"/>
        <v>51.03</v>
      </c>
      <c r="BW6" s="35">
        <f t="shared" si="8"/>
        <v>50.9</v>
      </c>
      <c r="BX6" s="35">
        <f t="shared" si="8"/>
        <v>50.82</v>
      </c>
      <c r="BY6" s="35">
        <f t="shared" si="8"/>
        <v>52.19</v>
      </c>
      <c r="BZ6" s="35">
        <f t="shared" si="8"/>
        <v>55.32</v>
      </c>
      <c r="CA6" s="34" t="str">
        <f>IF(CA7="","",IF(CA7="-","【-】","【"&amp;SUBSTITUTE(TEXT(CA7,"#,##0.00"),"-","△")&amp;"】"))</f>
        <v>【55.73】</v>
      </c>
      <c r="CB6" s="35">
        <f>IF(CB7="",NA(),CB7)</f>
        <v>150.01</v>
      </c>
      <c r="CC6" s="35">
        <f t="shared" ref="CC6:CK6" si="9">IF(CC7="",NA(),CC7)</f>
        <v>150</v>
      </c>
      <c r="CD6" s="35">
        <f t="shared" si="9"/>
        <v>150</v>
      </c>
      <c r="CE6" s="35">
        <f t="shared" si="9"/>
        <v>150</v>
      </c>
      <c r="CF6" s="35">
        <f t="shared" si="9"/>
        <v>146.91999999999999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75.62</v>
      </c>
      <c r="CN6" s="35">
        <f t="shared" ref="CN6:CV6" si="10">IF(CN7="",NA(),CN7)</f>
        <v>73.5</v>
      </c>
      <c r="CO6" s="35">
        <f t="shared" si="10"/>
        <v>103.89</v>
      </c>
      <c r="CP6" s="35">
        <f t="shared" si="10"/>
        <v>95.05</v>
      </c>
      <c r="CQ6" s="35">
        <f t="shared" si="10"/>
        <v>106.71</v>
      </c>
      <c r="CR6" s="35">
        <f t="shared" si="10"/>
        <v>54.74</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453838</v>
      </c>
      <c r="D7" s="37">
        <v>47</v>
      </c>
      <c r="E7" s="37">
        <v>17</v>
      </c>
      <c r="F7" s="37">
        <v>5</v>
      </c>
      <c r="G7" s="37">
        <v>0</v>
      </c>
      <c r="H7" s="37" t="s">
        <v>110</v>
      </c>
      <c r="I7" s="37" t="s">
        <v>111</v>
      </c>
      <c r="J7" s="37" t="s">
        <v>112</v>
      </c>
      <c r="K7" s="37" t="s">
        <v>113</v>
      </c>
      <c r="L7" s="37" t="s">
        <v>114</v>
      </c>
      <c r="M7" s="37"/>
      <c r="N7" s="38" t="s">
        <v>115</v>
      </c>
      <c r="O7" s="38" t="s">
        <v>116</v>
      </c>
      <c r="P7" s="38">
        <v>1.55</v>
      </c>
      <c r="Q7" s="38">
        <v>100</v>
      </c>
      <c r="R7" s="38">
        <v>2860</v>
      </c>
      <c r="S7" s="38">
        <v>7558</v>
      </c>
      <c r="T7" s="38">
        <v>95.19</v>
      </c>
      <c r="U7" s="38">
        <v>79.400000000000006</v>
      </c>
      <c r="V7" s="38">
        <v>116</v>
      </c>
      <c r="W7" s="38">
        <v>0.12</v>
      </c>
      <c r="X7" s="38">
        <v>966.67</v>
      </c>
      <c r="Y7" s="38">
        <v>65.84</v>
      </c>
      <c r="Z7" s="38">
        <v>67.22</v>
      </c>
      <c r="AA7" s="38">
        <v>49.11</v>
      </c>
      <c r="AB7" s="38">
        <v>53.48</v>
      </c>
      <c r="AC7" s="38">
        <v>68.83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981.64</v>
      </c>
      <c r="BG7" s="38">
        <v>925.76</v>
      </c>
      <c r="BH7" s="38">
        <v>842.83</v>
      </c>
      <c r="BI7" s="38">
        <v>779.25</v>
      </c>
      <c r="BJ7" s="38">
        <v>639.29999999999995</v>
      </c>
      <c r="BK7" s="38">
        <v>1197.82</v>
      </c>
      <c r="BL7" s="38">
        <v>1126.77</v>
      </c>
      <c r="BM7" s="38">
        <v>1044.8</v>
      </c>
      <c r="BN7" s="38">
        <v>1081.8</v>
      </c>
      <c r="BO7" s="38">
        <v>974.93</v>
      </c>
      <c r="BP7" s="38">
        <v>914.53</v>
      </c>
      <c r="BQ7" s="38">
        <v>67.319999999999993</v>
      </c>
      <c r="BR7" s="38">
        <v>68.849999999999994</v>
      </c>
      <c r="BS7" s="38">
        <v>49.81</v>
      </c>
      <c r="BT7" s="38">
        <v>54.42</v>
      </c>
      <c r="BU7" s="38">
        <v>45.23</v>
      </c>
      <c r="BV7" s="38">
        <v>51.03</v>
      </c>
      <c r="BW7" s="38">
        <v>50.9</v>
      </c>
      <c r="BX7" s="38">
        <v>50.82</v>
      </c>
      <c r="BY7" s="38">
        <v>52.19</v>
      </c>
      <c r="BZ7" s="38">
        <v>55.32</v>
      </c>
      <c r="CA7" s="38">
        <v>55.73</v>
      </c>
      <c r="CB7" s="38">
        <v>150.01</v>
      </c>
      <c r="CC7" s="38">
        <v>150</v>
      </c>
      <c r="CD7" s="38">
        <v>150</v>
      </c>
      <c r="CE7" s="38">
        <v>150</v>
      </c>
      <c r="CF7" s="38">
        <v>146.91999999999999</v>
      </c>
      <c r="CG7" s="38">
        <v>289.60000000000002</v>
      </c>
      <c r="CH7" s="38">
        <v>293.27</v>
      </c>
      <c r="CI7" s="38">
        <v>300.52</v>
      </c>
      <c r="CJ7" s="38">
        <v>296.14</v>
      </c>
      <c r="CK7" s="38">
        <v>283.17</v>
      </c>
      <c r="CL7" s="38">
        <v>276.77999999999997</v>
      </c>
      <c r="CM7" s="38">
        <v>75.62</v>
      </c>
      <c r="CN7" s="38">
        <v>73.5</v>
      </c>
      <c r="CO7" s="38">
        <v>103.89</v>
      </c>
      <c r="CP7" s="38">
        <v>95.05</v>
      </c>
      <c r="CQ7" s="38">
        <v>106.71</v>
      </c>
      <c r="CR7" s="38">
        <v>54.74</v>
      </c>
      <c r="CS7" s="38">
        <v>53.78</v>
      </c>
      <c r="CT7" s="38">
        <v>53.24</v>
      </c>
      <c r="CU7" s="38">
        <v>52.31</v>
      </c>
      <c r="CV7" s="38">
        <v>60.65</v>
      </c>
      <c r="CW7" s="38">
        <v>59.15</v>
      </c>
      <c r="CX7" s="38">
        <v>100</v>
      </c>
      <c r="CY7" s="38">
        <v>100</v>
      </c>
      <c r="CZ7" s="38">
        <v>100</v>
      </c>
      <c r="DA7" s="38">
        <v>100</v>
      </c>
      <c r="DB7" s="38">
        <v>100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2018-02-23T01:14:55Z</cp:lastPrinted>
  <dcterms:created xsi:type="dcterms:W3CDTF">2017-12-25T02:34:14Z</dcterms:created>
  <dcterms:modified xsi:type="dcterms:W3CDTF">2018-02-27T00:32:57Z</dcterms:modified>
  <cp:category/>
</cp:coreProperties>
</file>