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9001"/>
  <workbookPr defaultThemeVersion="124226"/>
  <mc:AlternateContent xmlns:mc="http://schemas.openxmlformats.org/markup-compatibility/2006">
    <mc:Choice Requires="x15">
      <x15ac:absPath xmlns:x15ac="http://schemas.microsoft.com/office/spreadsheetml/2010/11/ac" url="\\29p0037\財政担当共有\新共有ドライブ\03-02 【決　算】公営企業(公営企業全般含む)\平成２９年度\01 各種照会・回答\300125【　】公営企業に係る「経営比較分析表」の分析等について\03市町村→県\下水道\"/>
    </mc:Choice>
  </mc:AlternateContent>
  <workbookProtection workbookPassword="B319" lockStructure="1"/>
  <bookViews>
    <workbookView xWindow="240" yWindow="60" windowWidth="14940" windowHeight="7872" xr2:uid="{00000000-000D-0000-FFFF-FFFF00000000}"/>
  </bookViews>
  <sheets>
    <sheet name="法非適用_下水道事業" sheetId="4" r:id="rId1"/>
    <sheet name="データ" sheetId="5" state="hidden" r:id="rId2"/>
  </sheets>
  <calcPr calcId="171027"/>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8" i="4"/>
  <c r="B8" i="4"/>
  <c r="C10" i="5" l="1"/>
  <c r="D10" i="5"/>
  <c r="E10" i="5"/>
  <c r="B10" i="5"/>
</calcChain>
</file>

<file path=xl/sharedStrings.xml><?xml version="1.0" encoding="utf-8"?>
<sst xmlns="http://schemas.openxmlformats.org/spreadsheetml/2006/main" count="240" uniqueCount="127">
  <si>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</si>
  <si>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</si>
  <si>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</si>
  <si>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</si>
  <si>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</si>
  <si>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</si>
  <si>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</si>
  <si>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</si>
  <si>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</si>
  <si>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</si>
  <si>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</si>
  <si>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</si>
  <si>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</si>
  <si>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</si>
  <si>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</si>
  <si>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</si>
  <si>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</si>
  <si>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</si>
  <si>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</si>
  <si>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</si>
  <si>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</si>
  <si>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</si>
  <si>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</si>
  <si>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</si>
  <si>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</si>
  <si>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</si>
  <si>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</si>
  <si>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</si>
  <si>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</si>
  <si>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</si>
  <si>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</si>
  <si>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</si>
  <si>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</si>
  <si>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</si>
  <si>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</si>
  <si>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</si>
  <si>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</si>
  <si>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</si>
  <si>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</si>
  <si>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</si>
  <si>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</si>
  <si>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</si>
  <si>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</si>
  <si>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</si>
  <si>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</si>
  <si>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</si>
  <si>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</si>
  <si>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</si>
  <si>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</si>
  <si>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</si>
  <si>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</si>
  <si>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</si>
  <si>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</si>
  <si>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</si>
  <si>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</si>
  <si>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</si>
  <si>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</si>
  <si>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</si>
  <si>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</si>
  <si>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</si>
  <si>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</si>
  <si>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</si>
  <si>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</si>
  <si>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</si>
  <si>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</si>
  <si>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</si>
  <si>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</si>
  <si>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</si>
  <si>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</si>
  <si>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</si>
  <si>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</si>
  <si>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</si>
  <si>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</si>
  <si>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</si>
  <si>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</si>
  <si>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</si>
  <si>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</si>
  <si>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</si>
  <si>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</si>
  <si>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</si>
  <si>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</si>
  <si>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</si>
  <si>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</si>
  <si>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</si>
  <si>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</si>
  <si>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</si>
  <si>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</si>
  <si>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</si>
  <si>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</si>
  <si>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</si>
  <si>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</si>
  <si>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</si>
  <si>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</si>
  <si>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</si>
  <si>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</si>
  <si>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</si>
  <si>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</si>
  <si>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</si>
  <si>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</si>
  <si>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</si>
  <si>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</si>
  <si>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</si>
  <si>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</si>
  <si>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</si>
  <si>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</si>
  <si>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</si>
  <si>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</si>
  <si>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</si>
  <si>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</si>
  <si>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</si>
  <si>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</si>
  <si>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日之影町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</si>
  <si>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</si>
  <si>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</si>
  <si>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</si>
  <si>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</si>
  <si>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</si>
  <si>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</si>
  <si>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</si>
  <si>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</si>
  <si>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</si>
  <si>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</si>
  <si>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</si>
  <si>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</si>
  <si>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老朽化の課題としては、施設の運用開始から１５年以上が経過し、管路で早急な更新の必要性はないものの、中継ポンプやコンプレッサー等が更新時期を迎えている。予備ポンプ等を準備し故障した際の対応準備は整えているが、今後経年化が進めば管渠の計画的な更新を行っていく必要がある。</t>
    <rPh sb="0" eb="3">
      <t>ロウキュウカ</t>
    </rPh>
    <rPh sb="4" eb="6">
      <t>カダイ</t>
    </rPh>
    <rPh sb="11" eb="13">
      <t>シセツ</t>
    </rPh>
    <rPh sb="14" eb="16">
      <t>ウンヨウ</t>
    </rPh>
    <rPh sb="16" eb="18">
      <t>カイシ</t>
    </rPh>
    <rPh sb="22" eb="23">
      <t>ネン</t>
    </rPh>
    <rPh sb="23" eb="25">
      <t>イジョウ</t>
    </rPh>
    <rPh sb="26" eb="28">
      <t>ケイカ</t>
    </rPh>
    <rPh sb="30" eb="32">
      <t>カンロ</t>
    </rPh>
    <rPh sb="33" eb="35">
      <t>ソウキュウ</t>
    </rPh>
    <rPh sb="36" eb="38">
      <t>コウシン</t>
    </rPh>
    <rPh sb="39" eb="41">
      <t>ヒツヨウ</t>
    </rPh>
    <rPh sb="41" eb="42">
      <t>セイ</t>
    </rPh>
    <rPh sb="49" eb="51">
      <t>チュウケイ</t>
    </rPh>
    <rPh sb="62" eb="63">
      <t>トウ</t>
    </rPh>
    <rPh sb="64" eb="66">
      <t>コウシン</t>
    </rPh>
    <rPh sb="66" eb="68">
      <t>ジキ</t>
    </rPh>
    <rPh sb="69" eb="70">
      <t>ムカ</t>
    </rPh>
    <rPh sb="75" eb="77">
      <t>ヨビ</t>
    </rPh>
    <rPh sb="80" eb="81">
      <t>トウ</t>
    </rPh>
    <rPh sb="82" eb="84">
      <t>ジュンビ</t>
    </rPh>
    <rPh sb="85" eb="87">
      <t>コショウ</t>
    </rPh>
    <rPh sb="89" eb="90">
      <t>サイ</t>
    </rPh>
    <rPh sb="91" eb="93">
      <t>タイオウ</t>
    </rPh>
    <rPh sb="93" eb="95">
      <t>ジュンビ</t>
    </rPh>
    <rPh sb="96" eb="97">
      <t>トトノ</t>
    </rPh>
    <rPh sb="103" eb="105">
      <t>コンゴ</t>
    </rPh>
    <rPh sb="105" eb="107">
      <t>ケイネン</t>
    </rPh>
    <rPh sb="107" eb="108">
      <t>カ</t>
    </rPh>
    <rPh sb="109" eb="110">
      <t>スス</t>
    </rPh>
    <rPh sb="112" eb="113">
      <t>カン</t>
    </rPh>
    <rPh sb="115" eb="117">
      <t>ケイカク</t>
    </rPh>
    <rPh sb="117" eb="118">
      <t>テキ</t>
    </rPh>
    <rPh sb="119" eb="121">
      <t>コウシン</t>
    </rPh>
    <rPh sb="122" eb="123">
      <t>オコナ</t>
    </rPh>
    <rPh sb="127" eb="129">
      <t>ヒツヨウ</t>
    </rPh>
    <phoneticPr fontId="4"/>
  </si>
  <si>
    <t>本町の農業集落排水事業は、比較的小規模な施設のため、少数の利用者の増減、維持費の増減が各比率に大きく反映されるが、①収益的収支比率では、経年で見ると１００％前後で推移しており、経費回収率も１００％を上回る水準のため、経営の健全性は概ね確保できている。　　　　　　　　　　　　　　　　　④企業債残高対事業規模比率は、全国平均や疑似団体と比べ低率だが、以前として財源の大半を一般会計に依存していることから、自立性の高い経営見直しが求められる。　　　　　　　　　　　　　　　⑤経費回収率については,施設の維持費用は料金収入で賄えているが、企業債償還金については、一般会計からの繰入による事業運営となっている。　　　　　　　　　　　　　　　　　　　　　⑥汚水処理原価については、平均値より低い数値で推移しているが、老朽化による修繕費用の増加や処理区域内人口の減少による有収水量の低下が近年で見られるため、原価率の上昇につながっている。上昇率を抑えるためにも施設の維持費用削減に向けた処理方法の見直しを行う必要がある。　　　　　　　　　⑦施設利用率については、初めて平均値を下回わり、今後も過疎化による利用率の低下が予想される。将来的に持続していくため施設規模の縮小への取り組みが必要である。　　　　　　　　　　　⑧水洗化率については、全体平均値を上回り、疑似団体と比べても高い水準である。今後普及促進等を行い、さらに水洗化率の向上を図りたい。　　　　　　　　　　</t>
    <rPh sb="0" eb="2">
      <t>ホンチョウ</t>
    </rPh>
    <rPh sb="3" eb="5">
      <t>ノウギョウ</t>
    </rPh>
    <rPh sb="5" eb="7">
      <t>シュウラク</t>
    </rPh>
    <rPh sb="7" eb="9">
      <t>ハイスイ</t>
    </rPh>
    <rPh sb="9" eb="11">
      <t>ジギョウ</t>
    </rPh>
    <rPh sb="13" eb="15">
      <t>ヒカク</t>
    </rPh>
    <rPh sb="15" eb="16">
      <t>テキ</t>
    </rPh>
    <rPh sb="16" eb="19">
      <t>ショウキボ</t>
    </rPh>
    <rPh sb="20" eb="22">
      <t>シセツ</t>
    </rPh>
    <rPh sb="26" eb="28">
      <t>ショウスウ</t>
    </rPh>
    <rPh sb="29" eb="32">
      <t>リヨウシャ</t>
    </rPh>
    <rPh sb="33" eb="35">
      <t>ゾウゲン</t>
    </rPh>
    <rPh sb="36" eb="39">
      <t>イジヒ</t>
    </rPh>
    <rPh sb="40" eb="42">
      <t>ゾウゲン</t>
    </rPh>
    <rPh sb="43" eb="44">
      <t>カク</t>
    </rPh>
    <rPh sb="44" eb="46">
      <t>ヒリツ</t>
    </rPh>
    <rPh sb="47" eb="48">
      <t>オオ</t>
    </rPh>
    <rPh sb="50" eb="52">
      <t>ハンエイ</t>
    </rPh>
    <rPh sb="58" eb="61">
      <t>シュウエキテキ</t>
    </rPh>
    <rPh sb="61" eb="63">
      <t>シュウシ</t>
    </rPh>
    <rPh sb="63" eb="65">
      <t>ヒリツ</t>
    </rPh>
    <rPh sb="68" eb="70">
      <t>ケイネン</t>
    </rPh>
    <rPh sb="71" eb="72">
      <t>ミ</t>
    </rPh>
    <rPh sb="78" eb="80">
      <t>ゼンゴ</t>
    </rPh>
    <rPh sb="81" eb="83">
      <t>スイイ</t>
    </rPh>
    <rPh sb="88" eb="90">
      <t>ケイヒ</t>
    </rPh>
    <rPh sb="90" eb="93">
      <t>カイシュウリツ</t>
    </rPh>
    <rPh sb="99" eb="101">
      <t>ウワマワ</t>
    </rPh>
    <rPh sb="102" eb="104">
      <t>スイジュン</t>
    </rPh>
    <rPh sb="108" eb="110">
      <t>ケイエイ</t>
    </rPh>
    <rPh sb="111" eb="114">
      <t>ケンゼンセイ</t>
    </rPh>
    <rPh sb="115" eb="116">
      <t>オオム</t>
    </rPh>
    <rPh sb="117" eb="119">
      <t>カクホ</t>
    </rPh>
    <rPh sb="157" eb="159">
      <t>ゼンコク</t>
    </rPh>
    <rPh sb="159" eb="161">
      <t>ヘイキン</t>
    </rPh>
    <rPh sb="162" eb="164">
      <t>ギジ</t>
    </rPh>
    <rPh sb="164" eb="166">
      <t>ダンタイ</t>
    </rPh>
    <rPh sb="167" eb="168">
      <t>クラ</t>
    </rPh>
    <rPh sb="174" eb="176">
      <t>イゼン</t>
    </rPh>
    <rPh sb="179" eb="181">
      <t>ザイゲン</t>
    </rPh>
    <rPh sb="182" eb="184">
      <t>タイハン</t>
    </rPh>
    <rPh sb="185" eb="187">
      <t>イッパン</t>
    </rPh>
    <rPh sb="187" eb="189">
      <t>カイケイ</t>
    </rPh>
    <rPh sb="190" eb="192">
      <t>イゾン</t>
    </rPh>
    <rPh sb="201" eb="203">
      <t>ジリツ</t>
    </rPh>
    <rPh sb="203" eb="204">
      <t>セイ</t>
    </rPh>
    <rPh sb="205" eb="206">
      <t>タカ</t>
    </rPh>
    <rPh sb="207" eb="209">
      <t>ケイエイ</t>
    </rPh>
    <rPh sb="209" eb="211">
      <t>ミナオ</t>
    </rPh>
    <rPh sb="213" eb="214">
      <t>モト</t>
    </rPh>
    <rPh sb="235" eb="237">
      <t>ケイヒ</t>
    </rPh>
    <rPh sb="237" eb="240">
      <t>カイシュウリツ</t>
    </rPh>
    <rPh sb="246" eb="248">
      <t>シセツ</t>
    </rPh>
    <rPh sb="249" eb="251">
      <t>イジ</t>
    </rPh>
    <rPh sb="251" eb="253">
      <t>ヒヨウ</t>
    </rPh>
    <rPh sb="254" eb="256">
      <t>リョウキン</t>
    </rPh>
    <rPh sb="256" eb="258">
      <t>シュウニュウ</t>
    </rPh>
    <rPh sb="259" eb="260">
      <t>マカナ</t>
    </rPh>
    <rPh sb="266" eb="269">
      <t>キギョウサイ</t>
    </rPh>
    <rPh sb="269" eb="272">
      <t>ショウカンキン</t>
    </rPh>
    <rPh sb="278" eb="280">
      <t>イッパン</t>
    </rPh>
    <rPh sb="280" eb="282">
      <t>カイケイ</t>
    </rPh>
    <rPh sb="285" eb="287">
      <t>クリイレ</t>
    </rPh>
    <rPh sb="290" eb="292">
      <t>ジギョウ</t>
    </rPh>
    <rPh sb="292" eb="294">
      <t>ウンエイ</t>
    </rPh>
    <rPh sb="323" eb="325">
      <t>オスイ</t>
    </rPh>
    <rPh sb="325" eb="327">
      <t>ショリ</t>
    </rPh>
    <rPh sb="327" eb="329">
      <t>ゲンカ</t>
    </rPh>
    <rPh sb="335" eb="338">
      <t>ヘイキンチ</t>
    </rPh>
    <rPh sb="340" eb="341">
      <t>ヒク</t>
    </rPh>
    <rPh sb="342" eb="344">
      <t>スウチ</t>
    </rPh>
    <rPh sb="345" eb="347">
      <t>スイイ</t>
    </rPh>
    <rPh sb="353" eb="356">
      <t>ロウキュウカ</t>
    </rPh>
    <rPh sb="359" eb="361">
      <t>シュウゼン</t>
    </rPh>
    <rPh sb="361" eb="363">
      <t>ヒヨウ</t>
    </rPh>
    <rPh sb="364" eb="365">
      <t>ゾウ</t>
    </rPh>
    <rPh sb="365" eb="366">
      <t>カ</t>
    </rPh>
    <rPh sb="367" eb="369">
      <t>ショリ</t>
    </rPh>
    <rPh sb="369" eb="371">
      <t>クイキ</t>
    </rPh>
    <rPh sb="371" eb="372">
      <t>ナイ</t>
    </rPh>
    <rPh sb="372" eb="374">
      <t>ジンコウ</t>
    </rPh>
    <rPh sb="375" eb="377">
      <t>ゲンショウ</t>
    </rPh>
    <rPh sb="388" eb="390">
      <t>キンネン</t>
    </rPh>
    <rPh sb="446" eb="447">
      <t>オコナ</t>
    </rPh>
    <rPh sb="448" eb="450">
      <t>ヒツヨウ</t>
    </rPh>
    <rPh sb="464" eb="466">
      <t>シセツ</t>
    </rPh>
    <rPh sb="466" eb="469">
      <t>リヨウリツ</t>
    </rPh>
    <rPh sb="475" eb="476">
      <t>ハジ</t>
    </rPh>
    <rPh sb="478" eb="481">
      <t>ヘイキンチ</t>
    </rPh>
    <rPh sb="482" eb="484">
      <t>シタマワ</t>
    </rPh>
    <rPh sb="487" eb="489">
      <t>コンゴ</t>
    </rPh>
    <rPh sb="490" eb="493">
      <t>カソカ</t>
    </rPh>
    <rPh sb="496" eb="498">
      <t>リヨウ</t>
    </rPh>
    <rPh sb="498" eb="499">
      <t>リツ</t>
    </rPh>
    <rPh sb="500" eb="502">
      <t>テイカ</t>
    </rPh>
    <rPh sb="503" eb="505">
      <t>ヨソウ</t>
    </rPh>
    <rPh sb="509" eb="512">
      <t>ショウライテキ</t>
    </rPh>
    <rPh sb="513" eb="515">
      <t>ジゾク</t>
    </rPh>
    <rPh sb="521" eb="523">
      <t>シセツ</t>
    </rPh>
    <rPh sb="523" eb="525">
      <t>キボ</t>
    </rPh>
    <rPh sb="526" eb="528">
      <t>シュクショウ</t>
    </rPh>
    <rPh sb="530" eb="531">
      <t>ト</t>
    </rPh>
    <rPh sb="532" eb="533">
      <t>ク</t>
    </rPh>
    <rPh sb="535" eb="537">
      <t>ヒツヨウ</t>
    </rPh>
    <rPh sb="553" eb="555">
      <t>スイセン</t>
    </rPh>
    <rPh sb="555" eb="556">
      <t>カ</t>
    </rPh>
    <rPh sb="556" eb="557">
      <t>リツ</t>
    </rPh>
    <rPh sb="563" eb="565">
      <t>ゼンタイ</t>
    </rPh>
    <rPh sb="565" eb="568">
      <t>ヘイキンチ</t>
    </rPh>
    <rPh sb="569" eb="571">
      <t>ウワマワ</t>
    </rPh>
    <rPh sb="573" eb="575">
      <t>ギジ</t>
    </rPh>
    <rPh sb="575" eb="577">
      <t>ダンタイ</t>
    </rPh>
    <rPh sb="578" eb="579">
      <t>クラ</t>
    </rPh>
    <rPh sb="582" eb="583">
      <t>タカ</t>
    </rPh>
    <rPh sb="584" eb="586">
      <t>スイジュン</t>
    </rPh>
    <rPh sb="590" eb="592">
      <t>コンゴ</t>
    </rPh>
    <rPh sb="592" eb="594">
      <t>フキュウ</t>
    </rPh>
    <rPh sb="594" eb="596">
      <t>ソクシン</t>
    </rPh>
    <rPh sb="596" eb="597">
      <t>トウ</t>
    </rPh>
    <rPh sb="598" eb="599">
      <t>オコナ</t>
    </rPh>
    <rPh sb="604" eb="607">
      <t>スイセンカ</t>
    </rPh>
    <rPh sb="607" eb="608">
      <t>リツ</t>
    </rPh>
    <rPh sb="609" eb="611">
      <t>コウジョウ</t>
    </rPh>
    <rPh sb="612" eb="613">
      <t>ハカ</t>
    </rPh>
    <phoneticPr fontId="4"/>
  </si>
  <si>
    <t>本町の農業集落排水事業は、⑤経費回収率を見ると施設の維持管理費は、料金収入で賄えているが、地形的要因などにより中継ポンプ等の設備投資が多い施設である。                             これから経営の健全性を保つために、平成２８年度に策定した経営戦略をもとに今後の処理区域人口の減少を見据え、維持管理費に見合った料金改定や最良な設備規模及び処理方法を検討していきたい。　　　　　　　　　　　　　　　　　　　　　　　　　　　　　　　　　　　　　</t>
    <rPh sb="0" eb="2">
      <t>ホンチョウ</t>
    </rPh>
    <rPh sb="3" eb="5">
      <t>ノウギョウ</t>
    </rPh>
    <rPh sb="5" eb="7">
      <t>シュウラク</t>
    </rPh>
    <rPh sb="7" eb="9">
      <t>ハイスイ</t>
    </rPh>
    <rPh sb="9" eb="11">
      <t>ジギョウ</t>
    </rPh>
    <rPh sb="14" eb="16">
      <t>ケイヒ</t>
    </rPh>
    <rPh sb="16" eb="19">
      <t>カイシュウリツ</t>
    </rPh>
    <rPh sb="20" eb="21">
      <t>ミ</t>
    </rPh>
    <rPh sb="23" eb="25">
      <t>シセツ</t>
    </rPh>
    <rPh sb="26" eb="28">
      <t>イジ</t>
    </rPh>
    <rPh sb="28" eb="30">
      <t>カンリ</t>
    </rPh>
    <rPh sb="30" eb="31">
      <t>ヒ</t>
    </rPh>
    <rPh sb="33" eb="35">
      <t>リョウキン</t>
    </rPh>
    <rPh sb="35" eb="37">
      <t>シュウニュウ</t>
    </rPh>
    <rPh sb="38" eb="39">
      <t>マカナ</t>
    </rPh>
    <rPh sb="45" eb="48">
      <t>チケイテキ</t>
    </rPh>
    <rPh sb="48" eb="50">
      <t>ヨウイン</t>
    </rPh>
    <rPh sb="55" eb="57">
      <t>チュウケイ</t>
    </rPh>
    <rPh sb="60" eb="61">
      <t>トウ</t>
    </rPh>
    <rPh sb="62" eb="64">
      <t>セツビ</t>
    </rPh>
    <rPh sb="64" eb="66">
      <t>トウシ</t>
    </rPh>
    <rPh sb="67" eb="68">
      <t>オオ</t>
    </rPh>
    <rPh sb="69" eb="71">
      <t>シセツ</t>
    </rPh>
    <rPh sb="108" eb="110">
      <t>ケイエイ</t>
    </rPh>
    <rPh sb="111" eb="114">
      <t>ケンゼンセイ</t>
    </rPh>
    <rPh sb="115" eb="116">
      <t>タモ</t>
    </rPh>
    <rPh sb="121" eb="123">
      <t>ヘイセイ</t>
    </rPh>
    <rPh sb="125" eb="127">
      <t>ネンド</t>
    </rPh>
    <rPh sb="128" eb="130">
      <t>サクテイ</t>
    </rPh>
    <rPh sb="132" eb="134">
      <t>ケイエイ</t>
    </rPh>
    <rPh sb="134" eb="136">
      <t>センリャク</t>
    </rPh>
    <rPh sb="140" eb="142">
      <t>コンゴ</t>
    </rPh>
    <rPh sb="143" eb="145">
      <t>ショリ</t>
    </rPh>
    <rPh sb="145" eb="147">
      <t>クイキ</t>
    </rPh>
    <rPh sb="147" eb="149">
      <t>ジンコウ</t>
    </rPh>
    <rPh sb="150" eb="152">
      <t>ゲンショウ</t>
    </rPh>
    <rPh sb="153" eb="155">
      <t>ミス</t>
    </rPh>
    <rPh sb="157" eb="159">
      <t>イジ</t>
    </rPh>
    <rPh sb="159" eb="161">
      <t>カンリ</t>
    </rPh>
    <rPh sb="161" eb="162">
      <t>ヒ</t>
    </rPh>
    <rPh sb="163" eb="165">
      <t>ミア</t>
    </rPh>
    <rPh sb="167" eb="169">
      <t>リョウキン</t>
    </rPh>
    <rPh sb="169" eb="171">
      <t>カイテイ</t>
    </rPh>
    <rPh sb="172" eb="174">
      <t>サイリョウ</t>
    </rPh>
    <rPh sb="175" eb="177">
      <t>セツビ</t>
    </rPh>
    <rPh sb="177" eb="179">
      <t>キボ</t>
    </rPh>
    <rPh sb="179" eb="180">
      <t>オヨ</t>
    </rPh>
    <rPh sb="181" eb="183">
      <t>ショリ</t>
    </rPh>
    <rPh sb="183" eb="185">
      <t>ホウホウ</t>
    </rPh>
    <rPh sb="186" eb="188">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</si>
</sst>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cellXfs>
  <cellStyles count="19">
    <cellStyle name="桁区切り 2" xfId="2" xr:uid="{00000000-0005-0000-0000-000000000000}"/>
    <cellStyle name="桁区切り 3" xfId="3" xr:uid="{00000000-0005-0000-0000-000001000000}"/>
    <cellStyle name="桁区切り 3 2" xfId="4" xr:uid="{00000000-0005-0000-0000-000002000000}"/>
    <cellStyle name="通貨 2" xfId="5" xr:uid="{00000000-0005-0000-0000-000003000000}"/>
    <cellStyle name="標準" xfId="0" builtinId="0"/>
    <cellStyle name="標準 2" xfId="1" xr:uid="{00000000-0005-0000-0000-000005000000}"/>
    <cellStyle name="標準 2 2" xfId="6" xr:uid="{00000000-0005-0000-0000-000006000000}"/>
    <cellStyle name="標準 2 3" xfId="7" xr:uid="{00000000-0005-0000-0000-000007000000}"/>
    <cellStyle name="標準 2 3 2" xfId="8" xr:uid="{00000000-0005-0000-0000-000008000000}"/>
    <cellStyle name="標準 2 4" xfId="9" xr:uid="{00000000-0005-0000-0000-000009000000}"/>
    <cellStyle name="標準 2_【重要】（県）指数表_書式まとめ" xfId="10" xr:uid="{00000000-0005-0000-0000-00000A000000}"/>
    <cellStyle name="標準 3" xfId="11" xr:uid="{00000000-0005-0000-0000-00000B000000}"/>
    <cellStyle name="標準 3 2" xfId="12" xr:uid="{00000000-0005-0000-0000-00000C000000}"/>
    <cellStyle name="標準 3 2 2" xfId="13" xr:uid="{00000000-0005-0000-0000-00000D000000}"/>
    <cellStyle name="標準 3 3" xfId="14" xr:uid="{00000000-0005-0000-0000-00000E000000}"/>
    <cellStyle name="標準 4" xfId="15" xr:uid="{00000000-0005-0000-0000-00000F000000}"/>
    <cellStyle name="標準 5" xfId="16" xr:uid="{00000000-0005-0000-0000-000010000000}"/>
    <cellStyle name="標準 6" xfId="17" xr:uid="{00000000-0005-0000-0000-000011000000}"/>
    <cellStyle name="標準 7" xfId="18"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5E-4194-B4A4-15A59A461B88}"/>
            </c:ext>
          </c:extLst>
        </c:ser>
        <c:dLbls>
          <c:showLegendKey val="0"/>
          <c:showVal val="0"/>
          <c:showCatName val="0"/>
          <c:showSerName val="0"/>
          <c:showPercent val="0"/>
          <c:showBubbleSize val="0"/>
        </c:dLbls>
        <c:gapWidth val="150"/>
        <c:axId val="91821568"/>
        <c:axId val="9182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0.01</c:v>
                </c:pt>
                <c:pt idx="4">
                  <c:v>2.0499999999999998</c:v>
                </c:pt>
              </c:numCache>
            </c:numRef>
          </c:val>
          <c:smooth val="0"/>
          <c:extLst>
            <c:ext xmlns:c16="http://schemas.microsoft.com/office/drawing/2014/chart" uri="{C3380CC4-5D6E-409C-BE32-E72D297353CC}">
              <c16:uniqueId val="{00000001-5C5E-4194-B4A4-15A59A461B88}"/>
            </c:ext>
          </c:extLst>
        </c:ser>
        <c:dLbls>
          <c:showLegendKey val="0"/>
          <c:showVal val="0"/>
          <c:showCatName val="0"/>
          <c:showSerName val="0"/>
          <c:showPercent val="0"/>
          <c:showBubbleSize val="0"/>
        </c:dLbls>
        <c:marker val="1"/>
        <c:smooth val="0"/>
        <c:axId val="91821568"/>
        <c:axId val="91823488"/>
      </c:lineChart>
      <c:dateAx>
        <c:axId val="91821568"/>
        <c:scaling>
          <c:orientation val="minMax"/>
        </c:scaling>
        <c:delete val="1"/>
        <c:axPos val="b"/>
        <c:numFmt formatCode="ge" sourceLinked="1"/>
        <c:majorTickMark val="none"/>
        <c:minorTickMark val="none"/>
        <c:tickLblPos val="none"/>
        <c:crossAx val="91823488"/>
        <c:crosses val="autoZero"/>
        <c:auto val="1"/>
        <c:lblOffset val="100"/>
        <c:baseTimeUnit val="years"/>
      </c:dateAx>
      <c:valAx>
        <c:axId val="918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90.14</c:v>
                </c:pt>
                <c:pt idx="1">
                  <c:v>108.54</c:v>
                </c:pt>
                <c:pt idx="2">
                  <c:v>106.1</c:v>
                </c:pt>
                <c:pt idx="3">
                  <c:v>55.63</c:v>
                </c:pt>
                <c:pt idx="4">
                  <c:v>53.52</c:v>
                </c:pt>
              </c:numCache>
            </c:numRef>
          </c:val>
          <c:extLst>
            <c:ext xmlns:c16="http://schemas.microsoft.com/office/drawing/2014/chart" uri="{C3380CC4-5D6E-409C-BE32-E72D297353CC}">
              <c16:uniqueId val="{00000000-DB52-40DB-8C92-A3E94F196250}"/>
            </c:ext>
          </c:extLst>
        </c:ser>
        <c:dLbls>
          <c:showLegendKey val="0"/>
          <c:showVal val="0"/>
          <c:showCatName val="0"/>
          <c:showSerName val="0"/>
          <c:showPercent val="0"/>
          <c:showBubbleSize val="0"/>
        </c:dLbls>
        <c:gapWidth val="150"/>
        <c:axId val="92891008"/>
        <c:axId val="9290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52.31</c:v>
                </c:pt>
                <c:pt idx="4">
                  <c:v>60.65</c:v>
                </c:pt>
              </c:numCache>
            </c:numRef>
          </c:val>
          <c:smooth val="0"/>
          <c:extLst>
            <c:ext xmlns:c16="http://schemas.microsoft.com/office/drawing/2014/chart" uri="{C3380CC4-5D6E-409C-BE32-E72D297353CC}">
              <c16:uniqueId val="{00000001-DB52-40DB-8C92-A3E94F196250}"/>
            </c:ext>
          </c:extLst>
        </c:ser>
        <c:dLbls>
          <c:showLegendKey val="0"/>
          <c:showVal val="0"/>
          <c:showCatName val="0"/>
          <c:showSerName val="0"/>
          <c:showPercent val="0"/>
          <c:showBubbleSize val="0"/>
        </c:dLbls>
        <c:marker val="1"/>
        <c:smooth val="0"/>
        <c:axId val="92891008"/>
        <c:axId val="92901376"/>
      </c:lineChart>
      <c:dateAx>
        <c:axId val="92891008"/>
        <c:scaling>
          <c:orientation val="minMax"/>
        </c:scaling>
        <c:delete val="1"/>
        <c:axPos val="b"/>
        <c:numFmt formatCode="ge" sourceLinked="1"/>
        <c:majorTickMark val="none"/>
        <c:minorTickMark val="none"/>
        <c:tickLblPos val="none"/>
        <c:crossAx val="92901376"/>
        <c:crosses val="autoZero"/>
        <c:auto val="1"/>
        <c:lblOffset val="100"/>
        <c:baseTimeUnit val="years"/>
      </c:dateAx>
      <c:valAx>
        <c:axId val="929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94.66</c:v>
                </c:pt>
                <c:pt idx="1">
                  <c:v>94.66</c:v>
                </c:pt>
                <c:pt idx="2">
                  <c:v>94.64</c:v>
                </c:pt>
                <c:pt idx="3">
                  <c:v>90.75</c:v>
                </c:pt>
                <c:pt idx="4">
                  <c:v>90.75</c:v>
                </c:pt>
              </c:numCache>
            </c:numRef>
          </c:val>
          <c:extLst>
            <c:ext xmlns:c16="http://schemas.microsoft.com/office/drawing/2014/chart" uri="{C3380CC4-5D6E-409C-BE32-E72D297353CC}">
              <c16:uniqueId val="{00000000-3C97-4122-83B0-98548081CA20}"/>
            </c:ext>
          </c:extLst>
        </c:ser>
        <c:dLbls>
          <c:showLegendKey val="0"/>
          <c:showVal val="0"/>
          <c:showCatName val="0"/>
          <c:showSerName val="0"/>
          <c:showPercent val="0"/>
          <c:showBubbleSize val="0"/>
        </c:dLbls>
        <c:gapWidth val="150"/>
        <c:axId val="92927488"/>
        <c:axId val="929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84.32</c:v>
                </c:pt>
                <c:pt idx="4">
                  <c:v>84.58</c:v>
                </c:pt>
              </c:numCache>
            </c:numRef>
          </c:val>
          <c:smooth val="0"/>
          <c:extLst>
            <c:ext xmlns:c16="http://schemas.microsoft.com/office/drawing/2014/chart" uri="{C3380CC4-5D6E-409C-BE32-E72D297353CC}">
              <c16:uniqueId val="{00000001-3C97-4122-83B0-98548081CA20}"/>
            </c:ext>
          </c:extLst>
        </c:ser>
        <c:dLbls>
          <c:showLegendKey val="0"/>
          <c:showVal val="0"/>
          <c:showCatName val="0"/>
          <c:showSerName val="0"/>
          <c:showPercent val="0"/>
          <c:showBubbleSize val="0"/>
        </c:dLbls>
        <c:marker val="1"/>
        <c:smooth val="0"/>
        <c:axId val="92927488"/>
        <c:axId val="92929408"/>
      </c:lineChart>
      <c:dateAx>
        <c:axId val="92927488"/>
        <c:scaling>
          <c:orientation val="minMax"/>
        </c:scaling>
        <c:delete val="1"/>
        <c:axPos val="b"/>
        <c:numFmt formatCode="ge" sourceLinked="1"/>
        <c:majorTickMark val="none"/>
        <c:minorTickMark val="none"/>
        <c:tickLblPos val="none"/>
        <c:crossAx val="92929408"/>
        <c:crosses val="autoZero"/>
        <c:auto val="1"/>
        <c:lblOffset val="100"/>
        <c:baseTimeUnit val="years"/>
      </c:dateAx>
      <c:valAx>
        <c:axId val="929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9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99.09</c:v>
                </c:pt>
                <c:pt idx="1">
                  <c:v>105.51</c:v>
                </c:pt>
                <c:pt idx="2">
                  <c:v>96.36</c:v>
                </c:pt>
                <c:pt idx="3">
                  <c:v>101.56</c:v>
                </c:pt>
                <c:pt idx="4">
                  <c:v>99.04</c:v>
                </c:pt>
              </c:numCache>
            </c:numRef>
          </c:val>
          <c:extLst>
            <c:ext xmlns:c16="http://schemas.microsoft.com/office/drawing/2014/chart" uri="{C3380CC4-5D6E-409C-BE32-E72D297353CC}">
              <c16:uniqueId val="{00000000-D7D7-4269-9E43-BBE1A356CF1D}"/>
            </c:ext>
          </c:extLst>
        </c:ser>
        <c:dLbls>
          <c:showLegendKey val="0"/>
          <c:showVal val="0"/>
          <c:showCatName val="0"/>
          <c:showSerName val="0"/>
          <c:showPercent val="0"/>
          <c:showBubbleSize val="0"/>
        </c:dLbls>
        <c:gapWidth val="150"/>
        <c:axId val="91862144"/>
        <c:axId val="9186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D7-4269-9E43-BBE1A356CF1D}"/>
            </c:ext>
          </c:extLst>
        </c:ser>
        <c:dLbls>
          <c:showLegendKey val="0"/>
          <c:showVal val="0"/>
          <c:showCatName val="0"/>
          <c:showSerName val="0"/>
          <c:showPercent val="0"/>
          <c:showBubbleSize val="0"/>
        </c:dLbls>
        <c:marker val="1"/>
        <c:smooth val="0"/>
        <c:axId val="91862144"/>
        <c:axId val="91864064"/>
      </c:lineChart>
      <c:dateAx>
        <c:axId val="91862144"/>
        <c:scaling>
          <c:orientation val="minMax"/>
        </c:scaling>
        <c:delete val="1"/>
        <c:axPos val="b"/>
        <c:numFmt formatCode="ge" sourceLinked="1"/>
        <c:majorTickMark val="none"/>
        <c:minorTickMark val="none"/>
        <c:tickLblPos val="none"/>
        <c:crossAx val="91864064"/>
        <c:crosses val="autoZero"/>
        <c:auto val="1"/>
        <c:lblOffset val="100"/>
        <c:baseTimeUnit val="years"/>
      </c:dateAx>
      <c:valAx>
        <c:axId val="9186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6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2F-41C7-AC86-7F4FC966FBD0}"/>
            </c:ext>
          </c:extLst>
        </c:ser>
        <c:dLbls>
          <c:showLegendKey val="0"/>
          <c:showVal val="0"/>
          <c:showCatName val="0"/>
          <c:showSerName val="0"/>
          <c:showPercent val="0"/>
          <c:showBubbleSize val="0"/>
        </c:dLbls>
        <c:gapWidth val="150"/>
        <c:axId val="92553984"/>
        <c:axId val="9255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2F-41C7-AC86-7F4FC966FBD0}"/>
            </c:ext>
          </c:extLst>
        </c:ser>
        <c:dLbls>
          <c:showLegendKey val="0"/>
          <c:showVal val="0"/>
          <c:showCatName val="0"/>
          <c:showSerName val="0"/>
          <c:showPercent val="0"/>
          <c:showBubbleSize val="0"/>
        </c:dLbls>
        <c:marker val="1"/>
        <c:smooth val="0"/>
        <c:axId val="92553984"/>
        <c:axId val="92555904"/>
      </c:lineChart>
      <c:dateAx>
        <c:axId val="92553984"/>
        <c:scaling>
          <c:orientation val="minMax"/>
        </c:scaling>
        <c:delete val="1"/>
        <c:axPos val="b"/>
        <c:numFmt formatCode="ge" sourceLinked="1"/>
        <c:majorTickMark val="none"/>
        <c:minorTickMark val="none"/>
        <c:tickLblPos val="none"/>
        <c:crossAx val="92555904"/>
        <c:crosses val="autoZero"/>
        <c:auto val="1"/>
        <c:lblOffset val="100"/>
        <c:baseTimeUnit val="years"/>
      </c:dateAx>
      <c:valAx>
        <c:axId val="9255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FF-4FDC-8852-9B7FB879CE65}"/>
            </c:ext>
          </c:extLst>
        </c:ser>
        <c:dLbls>
          <c:showLegendKey val="0"/>
          <c:showVal val="0"/>
          <c:showCatName val="0"/>
          <c:showSerName val="0"/>
          <c:showPercent val="0"/>
          <c:showBubbleSize val="0"/>
        </c:dLbls>
        <c:gapWidth val="150"/>
        <c:axId val="92590464"/>
        <c:axId val="9259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FF-4FDC-8852-9B7FB879CE65}"/>
            </c:ext>
          </c:extLst>
        </c:ser>
        <c:dLbls>
          <c:showLegendKey val="0"/>
          <c:showVal val="0"/>
          <c:showCatName val="0"/>
          <c:showSerName val="0"/>
          <c:showPercent val="0"/>
          <c:showBubbleSize val="0"/>
        </c:dLbls>
        <c:marker val="1"/>
        <c:smooth val="0"/>
        <c:axId val="92590464"/>
        <c:axId val="92592384"/>
      </c:lineChart>
      <c:dateAx>
        <c:axId val="92590464"/>
        <c:scaling>
          <c:orientation val="minMax"/>
        </c:scaling>
        <c:delete val="1"/>
        <c:axPos val="b"/>
        <c:numFmt formatCode="ge" sourceLinked="1"/>
        <c:majorTickMark val="none"/>
        <c:minorTickMark val="none"/>
        <c:tickLblPos val="none"/>
        <c:crossAx val="92592384"/>
        <c:crosses val="autoZero"/>
        <c:auto val="1"/>
        <c:lblOffset val="100"/>
        <c:baseTimeUnit val="years"/>
      </c:dateAx>
      <c:valAx>
        <c:axId val="9259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9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D5-4F63-8049-5D7B6C989AD0}"/>
            </c:ext>
          </c:extLst>
        </c:ser>
        <c:dLbls>
          <c:showLegendKey val="0"/>
          <c:showVal val="0"/>
          <c:showCatName val="0"/>
          <c:showSerName val="0"/>
          <c:showPercent val="0"/>
          <c:showBubbleSize val="0"/>
        </c:dLbls>
        <c:gapWidth val="150"/>
        <c:axId val="92698496"/>
        <c:axId val="927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D5-4F63-8049-5D7B6C989AD0}"/>
            </c:ext>
          </c:extLst>
        </c:ser>
        <c:dLbls>
          <c:showLegendKey val="0"/>
          <c:showVal val="0"/>
          <c:showCatName val="0"/>
          <c:showSerName val="0"/>
          <c:showPercent val="0"/>
          <c:showBubbleSize val="0"/>
        </c:dLbls>
        <c:marker val="1"/>
        <c:smooth val="0"/>
        <c:axId val="92698496"/>
        <c:axId val="92708864"/>
      </c:lineChart>
      <c:dateAx>
        <c:axId val="92698496"/>
        <c:scaling>
          <c:orientation val="minMax"/>
        </c:scaling>
        <c:delete val="1"/>
        <c:axPos val="b"/>
        <c:numFmt formatCode="ge" sourceLinked="1"/>
        <c:majorTickMark val="none"/>
        <c:minorTickMark val="none"/>
        <c:tickLblPos val="none"/>
        <c:crossAx val="92708864"/>
        <c:crosses val="autoZero"/>
        <c:auto val="1"/>
        <c:lblOffset val="100"/>
        <c:baseTimeUnit val="years"/>
      </c:dateAx>
      <c:valAx>
        <c:axId val="927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9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345-448C-8AC7-F7B1B503BDC9}"/>
            </c:ext>
          </c:extLst>
        </c:ser>
        <c:dLbls>
          <c:showLegendKey val="0"/>
          <c:showVal val="0"/>
          <c:showCatName val="0"/>
          <c:showSerName val="0"/>
          <c:showPercent val="0"/>
          <c:showBubbleSize val="0"/>
        </c:dLbls>
        <c:gapWidth val="150"/>
        <c:axId val="93001600"/>
        <c:axId val="9300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345-448C-8AC7-F7B1B503BDC9}"/>
            </c:ext>
          </c:extLst>
        </c:ser>
        <c:dLbls>
          <c:showLegendKey val="0"/>
          <c:showVal val="0"/>
          <c:showCatName val="0"/>
          <c:showSerName val="0"/>
          <c:showPercent val="0"/>
          <c:showBubbleSize val="0"/>
        </c:dLbls>
        <c:marker val="1"/>
        <c:smooth val="0"/>
        <c:axId val="93001600"/>
        <c:axId val="93003776"/>
      </c:lineChart>
      <c:dateAx>
        <c:axId val="93001600"/>
        <c:scaling>
          <c:orientation val="minMax"/>
        </c:scaling>
        <c:delete val="1"/>
        <c:axPos val="b"/>
        <c:numFmt formatCode="ge" sourceLinked="1"/>
        <c:majorTickMark val="none"/>
        <c:minorTickMark val="none"/>
        <c:tickLblPos val="none"/>
        <c:crossAx val="93003776"/>
        <c:crosses val="autoZero"/>
        <c:auto val="1"/>
        <c:lblOffset val="100"/>
        <c:baseTimeUnit val="years"/>
      </c:dateAx>
      <c:valAx>
        <c:axId val="9300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0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formatCode="#,##0.00;&quot;△&quot;#,##0.00;&quot;-&quot;">
                  <c:v>355.23</c:v>
                </c:pt>
              </c:numCache>
            </c:numRef>
          </c:val>
          <c:extLst>
            <c:ext xmlns:c16="http://schemas.microsoft.com/office/drawing/2014/chart" uri="{C3380CC4-5D6E-409C-BE32-E72D297353CC}">
              <c16:uniqueId val="{00000000-7348-4DFF-972F-6C452E4C0864}"/>
            </c:ext>
          </c:extLst>
        </c:ser>
        <c:dLbls>
          <c:showLegendKey val="0"/>
          <c:showVal val="0"/>
          <c:showCatName val="0"/>
          <c:showSerName val="0"/>
          <c:showPercent val="0"/>
          <c:showBubbleSize val="0"/>
        </c:dLbls>
        <c:gapWidth val="150"/>
        <c:axId val="93042176"/>
        <c:axId val="930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1081.8</c:v>
                </c:pt>
                <c:pt idx="4">
                  <c:v>974.93</c:v>
                </c:pt>
              </c:numCache>
            </c:numRef>
          </c:val>
          <c:smooth val="0"/>
          <c:extLst>
            <c:ext xmlns:c16="http://schemas.microsoft.com/office/drawing/2014/chart" uri="{C3380CC4-5D6E-409C-BE32-E72D297353CC}">
              <c16:uniqueId val="{00000001-7348-4DFF-972F-6C452E4C0864}"/>
            </c:ext>
          </c:extLst>
        </c:ser>
        <c:dLbls>
          <c:showLegendKey val="0"/>
          <c:showVal val="0"/>
          <c:showCatName val="0"/>
          <c:showSerName val="0"/>
          <c:showPercent val="0"/>
          <c:showBubbleSize val="0"/>
        </c:dLbls>
        <c:marker val="1"/>
        <c:smooth val="0"/>
        <c:axId val="93042176"/>
        <c:axId val="93044096"/>
      </c:lineChart>
      <c:dateAx>
        <c:axId val="93042176"/>
        <c:scaling>
          <c:orientation val="minMax"/>
        </c:scaling>
        <c:delete val="1"/>
        <c:axPos val="b"/>
        <c:numFmt formatCode="ge" sourceLinked="1"/>
        <c:majorTickMark val="none"/>
        <c:minorTickMark val="none"/>
        <c:tickLblPos val="none"/>
        <c:crossAx val="93044096"/>
        <c:crosses val="autoZero"/>
        <c:auto val="1"/>
        <c:lblOffset val="100"/>
        <c:baseTimeUnit val="years"/>
      </c:dateAx>
      <c:valAx>
        <c:axId val="930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100.96</c:v>
                </c:pt>
                <c:pt idx="1">
                  <c:v>102.65</c:v>
                </c:pt>
                <c:pt idx="2">
                  <c:v>102.25</c:v>
                </c:pt>
                <c:pt idx="3">
                  <c:v>102.7</c:v>
                </c:pt>
                <c:pt idx="4">
                  <c:v>102.34</c:v>
                </c:pt>
              </c:numCache>
            </c:numRef>
          </c:val>
          <c:extLst>
            <c:ext xmlns:c16="http://schemas.microsoft.com/office/drawing/2014/chart" uri="{C3380CC4-5D6E-409C-BE32-E72D297353CC}">
              <c16:uniqueId val="{00000000-2445-43F9-BD8C-D196E52DDBED}"/>
            </c:ext>
          </c:extLst>
        </c:ser>
        <c:dLbls>
          <c:showLegendKey val="0"/>
          <c:showVal val="0"/>
          <c:showCatName val="0"/>
          <c:showSerName val="0"/>
          <c:showPercent val="0"/>
          <c:showBubbleSize val="0"/>
        </c:dLbls>
        <c:gapWidth val="150"/>
        <c:axId val="92828032"/>
        <c:axId val="9282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52.19</c:v>
                </c:pt>
                <c:pt idx="4">
                  <c:v>55.32</c:v>
                </c:pt>
              </c:numCache>
            </c:numRef>
          </c:val>
          <c:smooth val="0"/>
          <c:extLst>
            <c:ext xmlns:c16="http://schemas.microsoft.com/office/drawing/2014/chart" uri="{C3380CC4-5D6E-409C-BE32-E72D297353CC}">
              <c16:uniqueId val="{00000001-2445-43F9-BD8C-D196E52DDBED}"/>
            </c:ext>
          </c:extLst>
        </c:ser>
        <c:dLbls>
          <c:showLegendKey val="0"/>
          <c:showVal val="0"/>
          <c:showCatName val="0"/>
          <c:showSerName val="0"/>
          <c:showPercent val="0"/>
          <c:showBubbleSize val="0"/>
        </c:dLbls>
        <c:marker val="1"/>
        <c:smooth val="0"/>
        <c:axId val="92828032"/>
        <c:axId val="92829184"/>
      </c:lineChart>
      <c:dateAx>
        <c:axId val="92828032"/>
        <c:scaling>
          <c:orientation val="minMax"/>
        </c:scaling>
        <c:delete val="1"/>
        <c:axPos val="b"/>
        <c:numFmt formatCode="ge" sourceLinked="1"/>
        <c:majorTickMark val="none"/>
        <c:minorTickMark val="none"/>
        <c:tickLblPos val="none"/>
        <c:crossAx val="92829184"/>
        <c:crosses val="autoZero"/>
        <c:auto val="1"/>
        <c:lblOffset val="100"/>
        <c:baseTimeUnit val="years"/>
      </c:dateAx>
      <c:valAx>
        <c:axId val="9282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2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181.02</c:v>
                </c:pt>
                <c:pt idx="1">
                  <c:v>173.63</c:v>
                </c:pt>
                <c:pt idx="2">
                  <c:v>185.13</c:v>
                </c:pt>
                <c:pt idx="3">
                  <c:v>198.69</c:v>
                </c:pt>
                <c:pt idx="4">
                  <c:v>209.73</c:v>
                </c:pt>
              </c:numCache>
            </c:numRef>
          </c:val>
          <c:extLst>
            <c:ext xmlns:c16="http://schemas.microsoft.com/office/drawing/2014/chart" uri="{C3380CC4-5D6E-409C-BE32-E72D297353CC}">
              <c16:uniqueId val="{00000000-A4AE-4B7E-9765-BB08C5A58EF9}"/>
            </c:ext>
          </c:extLst>
        </c:ser>
        <c:dLbls>
          <c:showLegendKey val="0"/>
          <c:showVal val="0"/>
          <c:showCatName val="0"/>
          <c:showSerName val="0"/>
          <c:showPercent val="0"/>
          <c:showBubbleSize val="0"/>
        </c:dLbls>
        <c:gapWidth val="150"/>
        <c:axId val="92862720"/>
        <c:axId val="9287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296.14</c:v>
                </c:pt>
                <c:pt idx="4">
                  <c:v>283.17</c:v>
                </c:pt>
              </c:numCache>
            </c:numRef>
          </c:val>
          <c:smooth val="0"/>
          <c:extLst>
            <c:ext xmlns:c16="http://schemas.microsoft.com/office/drawing/2014/chart" uri="{C3380CC4-5D6E-409C-BE32-E72D297353CC}">
              <c16:uniqueId val="{00000001-A4AE-4B7E-9765-BB08C5A58EF9}"/>
            </c:ext>
          </c:extLst>
        </c:ser>
        <c:dLbls>
          <c:showLegendKey val="0"/>
          <c:showVal val="0"/>
          <c:showCatName val="0"/>
          <c:showSerName val="0"/>
          <c:showPercent val="0"/>
          <c:showBubbleSize val="0"/>
        </c:dLbls>
        <c:marker val="1"/>
        <c:smooth val="0"/>
        <c:axId val="92862720"/>
        <c:axId val="92873088"/>
      </c:lineChart>
      <c:dateAx>
        <c:axId val="92862720"/>
        <c:scaling>
          <c:orientation val="minMax"/>
        </c:scaling>
        <c:delete val="1"/>
        <c:axPos val="b"/>
        <c:numFmt formatCode="ge" sourceLinked="1"/>
        <c:majorTickMark val="none"/>
        <c:minorTickMark val="none"/>
        <c:tickLblPos val="none"/>
        <c:crossAx val="92873088"/>
        <c:crosses val="autoZero"/>
        <c:auto val="1"/>
        <c:lblOffset val="100"/>
        <c:baseTimeUnit val="years"/>
      </c:dateAx>
      <c:valAx>
        <c:axId val="9287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86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14" zoomScale="85" zoomScaleNormal="85" workbookViewId="0">
      <selection activeCell="BL16" sqref="BL16:BZ44"/>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75" t="str">
        <f>データ!H6</f>
        <v>宮崎県　日之影町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123</v>
      </c>
      <c r="AE8" s="73"/>
      <c r="AF8" s="73"/>
      <c r="AG8" s="73"/>
      <c r="AH8" s="73"/>
      <c r="AI8" s="73"/>
      <c r="AJ8" s="73"/>
      <c r="AK8" s="4"/>
      <c r="AL8" s="67">
        <f>データ!S6</f>
        <v>4183</v>
      </c>
      <c r="AM8" s="67"/>
      <c r="AN8" s="67"/>
      <c r="AO8" s="67"/>
      <c r="AP8" s="67"/>
      <c r="AQ8" s="67"/>
      <c r="AR8" s="67"/>
      <c r="AS8" s="67"/>
      <c r="AT8" s="66">
        <f>データ!T6</f>
        <v>277.67</v>
      </c>
      <c r="AU8" s="66"/>
      <c r="AV8" s="66"/>
      <c r="AW8" s="66"/>
      <c r="AX8" s="66"/>
      <c r="AY8" s="66"/>
      <c r="AZ8" s="66"/>
      <c r="BA8" s="66"/>
      <c r="BB8" s="66">
        <f>データ!U6</f>
        <v>15.06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2">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2">
      <c r="A10" s="2"/>
      <c r="B10" s="66" t="str">
        <f>データ!N6</f>
        <v>-</v>
      </c>
      <c r="C10" s="66"/>
      <c r="D10" s="66"/>
      <c r="E10" s="66"/>
      <c r="F10" s="66"/>
      <c r="G10" s="66"/>
      <c r="H10" s="66"/>
      <c r="I10" s="66" t="str">
        <f>データ!O6</f>
        <v>該当数値なし</v>
      </c>
      <c r="J10" s="66"/>
      <c r="K10" s="66"/>
      <c r="L10" s="66"/>
      <c r="M10" s="66"/>
      <c r="N10" s="66"/>
      <c r="O10" s="66"/>
      <c r="P10" s="66">
        <f>データ!P6</f>
        <v>6.76</v>
      </c>
      <c r="Q10" s="66"/>
      <c r="R10" s="66"/>
      <c r="S10" s="66"/>
      <c r="T10" s="66"/>
      <c r="U10" s="66"/>
      <c r="V10" s="66"/>
      <c r="W10" s="66">
        <f>データ!Q6</f>
        <v>100</v>
      </c>
      <c r="X10" s="66"/>
      <c r="Y10" s="66"/>
      <c r="Z10" s="66"/>
      <c r="AA10" s="66"/>
      <c r="AB10" s="66"/>
      <c r="AC10" s="66"/>
      <c r="AD10" s="67">
        <f>データ!R6</f>
        <v>3291</v>
      </c>
      <c r="AE10" s="67"/>
      <c r="AF10" s="67"/>
      <c r="AG10" s="67"/>
      <c r="AH10" s="67"/>
      <c r="AI10" s="67"/>
      <c r="AJ10" s="67"/>
      <c r="AK10" s="2"/>
      <c r="AL10" s="67">
        <f>データ!V6</f>
        <v>281</v>
      </c>
      <c r="AM10" s="67"/>
      <c r="AN10" s="67"/>
      <c r="AO10" s="67"/>
      <c r="AP10" s="67"/>
      <c r="AQ10" s="67"/>
      <c r="AR10" s="67"/>
      <c r="AS10" s="67"/>
      <c r="AT10" s="66">
        <f>データ!W6</f>
        <v>0.12</v>
      </c>
      <c r="AU10" s="66"/>
      <c r="AV10" s="66"/>
      <c r="AW10" s="66"/>
      <c r="AX10" s="66"/>
      <c r="AY10" s="66"/>
      <c r="AZ10" s="66"/>
      <c r="BA10" s="66"/>
      <c r="BB10" s="66">
        <f>データ!X6</f>
        <v>2341.67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2">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2">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2">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84" t="s">
        <v>125</v>
      </c>
      <c r="BM16" s="85"/>
      <c r="BN16" s="85"/>
      <c r="BO16" s="85"/>
      <c r="BP16" s="85"/>
      <c r="BQ16" s="85"/>
      <c r="BR16" s="85"/>
      <c r="BS16" s="85"/>
      <c r="BT16" s="85"/>
      <c r="BU16" s="85"/>
      <c r="BV16" s="85"/>
      <c r="BW16" s="85"/>
      <c r="BX16" s="85"/>
      <c r="BY16" s="85"/>
      <c r="BZ16" s="86"/>
    </row>
    <row r="17" spans="1:78" ht="13.5" customHeight="1" x14ac:dyDescent="0.2">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84"/>
      <c r="BM17" s="85"/>
      <c r="BN17" s="85"/>
      <c r="BO17" s="85"/>
      <c r="BP17" s="85"/>
      <c r="BQ17" s="85"/>
      <c r="BR17" s="85"/>
      <c r="BS17" s="85"/>
      <c r="BT17" s="85"/>
      <c r="BU17" s="85"/>
      <c r="BV17" s="85"/>
      <c r="BW17" s="85"/>
      <c r="BX17" s="85"/>
      <c r="BY17" s="85"/>
      <c r="BZ17" s="86"/>
    </row>
    <row r="18" spans="1:78" ht="13.5" customHeight="1" x14ac:dyDescent="0.2">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84"/>
      <c r="BM18" s="85"/>
      <c r="BN18" s="85"/>
      <c r="BO18" s="85"/>
      <c r="BP18" s="85"/>
      <c r="BQ18" s="85"/>
      <c r="BR18" s="85"/>
      <c r="BS18" s="85"/>
      <c r="BT18" s="85"/>
      <c r="BU18" s="85"/>
      <c r="BV18" s="85"/>
      <c r="BW18" s="85"/>
      <c r="BX18" s="85"/>
      <c r="BY18" s="85"/>
      <c r="BZ18" s="86"/>
    </row>
    <row r="19" spans="1:78" ht="13.5" customHeight="1" x14ac:dyDescent="0.2">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84"/>
      <c r="BM19" s="85"/>
      <c r="BN19" s="85"/>
      <c r="BO19" s="85"/>
      <c r="BP19" s="85"/>
      <c r="BQ19" s="85"/>
      <c r="BR19" s="85"/>
      <c r="BS19" s="85"/>
      <c r="BT19" s="85"/>
      <c r="BU19" s="85"/>
      <c r="BV19" s="85"/>
      <c r="BW19" s="85"/>
      <c r="BX19" s="85"/>
      <c r="BY19" s="85"/>
      <c r="BZ19" s="86"/>
    </row>
    <row r="20" spans="1:78" ht="13.5" customHeight="1" x14ac:dyDescent="0.2">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84"/>
      <c r="BM20" s="85"/>
      <c r="BN20" s="85"/>
      <c r="BO20" s="85"/>
      <c r="BP20" s="85"/>
      <c r="BQ20" s="85"/>
      <c r="BR20" s="85"/>
      <c r="BS20" s="85"/>
      <c r="BT20" s="85"/>
      <c r="BU20" s="85"/>
      <c r="BV20" s="85"/>
      <c r="BW20" s="85"/>
      <c r="BX20" s="85"/>
      <c r="BY20" s="85"/>
      <c r="BZ20" s="86"/>
    </row>
    <row r="21" spans="1:78" ht="13.5" customHeight="1" x14ac:dyDescent="0.2">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84"/>
      <c r="BM21" s="85"/>
      <c r="BN21" s="85"/>
      <c r="BO21" s="85"/>
      <c r="BP21" s="85"/>
      <c r="BQ21" s="85"/>
      <c r="BR21" s="85"/>
      <c r="BS21" s="85"/>
      <c r="BT21" s="85"/>
      <c r="BU21" s="85"/>
      <c r="BV21" s="85"/>
      <c r="BW21" s="85"/>
      <c r="BX21" s="85"/>
      <c r="BY21" s="85"/>
      <c r="BZ21" s="86"/>
    </row>
    <row r="22" spans="1:78" ht="13.5" customHeight="1" x14ac:dyDescent="0.2">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84"/>
      <c r="BM22" s="85"/>
      <c r="BN22" s="85"/>
      <c r="BO22" s="85"/>
      <c r="BP22" s="85"/>
      <c r="BQ22" s="85"/>
      <c r="BR22" s="85"/>
      <c r="BS22" s="85"/>
      <c r="BT22" s="85"/>
      <c r="BU22" s="85"/>
      <c r="BV22" s="85"/>
      <c r="BW22" s="85"/>
      <c r="BX22" s="85"/>
      <c r="BY22" s="85"/>
      <c r="BZ22" s="86"/>
    </row>
    <row r="23" spans="1:78" ht="13.5" customHeight="1" x14ac:dyDescent="0.2">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84"/>
      <c r="BM23" s="85"/>
      <c r="BN23" s="85"/>
      <c r="BO23" s="85"/>
      <c r="BP23" s="85"/>
      <c r="BQ23" s="85"/>
      <c r="BR23" s="85"/>
      <c r="BS23" s="85"/>
      <c r="BT23" s="85"/>
      <c r="BU23" s="85"/>
      <c r="BV23" s="85"/>
      <c r="BW23" s="85"/>
      <c r="BX23" s="85"/>
      <c r="BY23" s="85"/>
      <c r="BZ23" s="86"/>
    </row>
    <row r="24" spans="1:78" ht="13.5" customHeight="1" x14ac:dyDescent="0.2">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84"/>
      <c r="BM24" s="85"/>
      <c r="BN24" s="85"/>
      <c r="BO24" s="85"/>
      <c r="BP24" s="85"/>
      <c r="BQ24" s="85"/>
      <c r="BR24" s="85"/>
      <c r="BS24" s="85"/>
      <c r="BT24" s="85"/>
      <c r="BU24" s="85"/>
      <c r="BV24" s="85"/>
      <c r="BW24" s="85"/>
      <c r="BX24" s="85"/>
      <c r="BY24" s="85"/>
      <c r="BZ24" s="86"/>
    </row>
    <row r="25" spans="1:78" ht="13.5" customHeight="1" x14ac:dyDescent="0.2">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84"/>
      <c r="BM25" s="85"/>
      <c r="BN25" s="85"/>
      <c r="BO25" s="85"/>
      <c r="BP25" s="85"/>
      <c r="BQ25" s="85"/>
      <c r="BR25" s="85"/>
      <c r="BS25" s="85"/>
      <c r="BT25" s="85"/>
      <c r="BU25" s="85"/>
      <c r="BV25" s="85"/>
      <c r="BW25" s="85"/>
      <c r="BX25" s="85"/>
      <c r="BY25" s="85"/>
      <c r="BZ25" s="86"/>
    </row>
    <row r="26" spans="1:78" ht="13.5" customHeight="1" x14ac:dyDescent="0.2">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84"/>
      <c r="BM26" s="85"/>
      <c r="BN26" s="85"/>
      <c r="BO26" s="85"/>
      <c r="BP26" s="85"/>
      <c r="BQ26" s="85"/>
      <c r="BR26" s="85"/>
      <c r="BS26" s="85"/>
      <c r="BT26" s="85"/>
      <c r="BU26" s="85"/>
      <c r="BV26" s="85"/>
      <c r="BW26" s="85"/>
      <c r="BX26" s="85"/>
      <c r="BY26" s="85"/>
      <c r="BZ26" s="86"/>
    </row>
    <row r="27" spans="1:78" ht="13.5" customHeight="1" x14ac:dyDescent="0.2">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84"/>
      <c r="BM27" s="85"/>
      <c r="BN27" s="85"/>
      <c r="BO27" s="85"/>
      <c r="BP27" s="85"/>
      <c r="BQ27" s="85"/>
      <c r="BR27" s="85"/>
      <c r="BS27" s="85"/>
      <c r="BT27" s="85"/>
      <c r="BU27" s="85"/>
      <c r="BV27" s="85"/>
      <c r="BW27" s="85"/>
      <c r="BX27" s="85"/>
      <c r="BY27" s="85"/>
      <c r="BZ27" s="86"/>
    </row>
    <row r="28" spans="1:78" ht="13.5" customHeight="1" x14ac:dyDescent="0.2">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84"/>
      <c r="BM28" s="85"/>
      <c r="BN28" s="85"/>
      <c r="BO28" s="85"/>
      <c r="BP28" s="85"/>
      <c r="BQ28" s="85"/>
      <c r="BR28" s="85"/>
      <c r="BS28" s="85"/>
      <c r="BT28" s="85"/>
      <c r="BU28" s="85"/>
      <c r="BV28" s="85"/>
      <c r="BW28" s="85"/>
      <c r="BX28" s="85"/>
      <c r="BY28" s="85"/>
      <c r="BZ28" s="86"/>
    </row>
    <row r="29" spans="1:78" ht="13.5" customHeight="1" x14ac:dyDescent="0.2">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84"/>
      <c r="BM29" s="85"/>
      <c r="BN29" s="85"/>
      <c r="BO29" s="85"/>
      <c r="BP29" s="85"/>
      <c r="BQ29" s="85"/>
      <c r="BR29" s="85"/>
      <c r="BS29" s="85"/>
      <c r="BT29" s="85"/>
      <c r="BU29" s="85"/>
      <c r="BV29" s="85"/>
      <c r="BW29" s="85"/>
      <c r="BX29" s="85"/>
      <c r="BY29" s="85"/>
      <c r="BZ29" s="86"/>
    </row>
    <row r="30" spans="1:78" ht="13.5" customHeight="1" x14ac:dyDescent="0.2">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84"/>
      <c r="BM30" s="85"/>
      <c r="BN30" s="85"/>
      <c r="BO30" s="85"/>
      <c r="BP30" s="85"/>
      <c r="BQ30" s="85"/>
      <c r="BR30" s="85"/>
      <c r="BS30" s="85"/>
      <c r="BT30" s="85"/>
      <c r="BU30" s="85"/>
      <c r="BV30" s="85"/>
      <c r="BW30" s="85"/>
      <c r="BX30" s="85"/>
      <c r="BY30" s="85"/>
      <c r="BZ30" s="86"/>
    </row>
    <row r="31" spans="1:78" ht="13.5" customHeight="1" x14ac:dyDescent="0.2">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84"/>
      <c r="BM31" s="85"/>
      <c r="BN31" s="85"/>
      <c r="BO31" s="85"/>
      <c r="BP31" s="85"/>
      <c r="BQ31" s="85"/>
      <c r="BR31" s="85"/>
      <c r="BS31" s="85"/>
      <c r="BT31" s="85"/>
      <c r="BU31" s="85"/>
      <c r="BV31" s="85"/>
      <c r="BW31" s="85"/>
      <c r="BX31" s="85"/>
      <c r="BY31" s="85"/>
      <c r="BZ31" s="86"/>
    </row>
    <row r="32" spans="1:78" ht="13.5" customHeight="1" x14ac:dyDescent="0.2">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84"/>
      <c r="BM32" s="85"/>
      <c r="BN32" s="85"/>
      <c r="BO32" s="85"/>
      <c r="BP32" s="85"/>
      <c r="BQ32" s="85"/>
      <c r="BR32" s="85"/>
      <c r="BS32" s="85"/>
      <c r="BT32" s="85"/>
      <c r="BU32" s="85"/>
      <c r="BV32" s="85"/>
      <c r="BW32" s="85"/>
      <c r="BX32" s="85"/>
      <c r="BY32" s="85"/>
      <c r="BZ32" s="86"/>
    </row>
    <row r="33" spans="1:78" ht="13.5" customHeight="1" x14ac:dyDescent="0.2">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84"/>
      <c r="BM33" s="85"/>
      <c r="BN33" s="85"/>
      <c r="BO33" s="85"/>
      <c r="BP33" s="85"/>
      <c r="BQ33" s="85"/>
      <c r="BR33" s="85"/>
      <c r="BS33" s="85"/>
      <c r="BT33" s="85"/>
      <c r="BU33" s="85"/>
      <c r="BV33" s="85"/>
      <c r="BW33" s="85"/>
      <c r="BX33" s="85"/>
      <c r="BY33" s="85"/>
      <c r="BZ33" s="86"/>
    </row>
    <row r="34" spans="1:78" ht="13.5" customHeight="1" x14ac:dyDescent="0.2">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84"/>
      <c r="BM34" s="85"/>
      <c r="BN34" s="85"/>
      <c r="BO34" s="85"/>
      <c r="BP34" s="85"/>
      <c r="BQ34" s="85"/>
      <c r="BR34" s="85"/>
      <c r="BS34" s="85"/>
      <c r="BT34" s="85"/>
      <c r="BU34" s="85"/>
      <c r="BV34" s="85"/>
      <c r="BW34" s="85"/>
      <c r="BX34" s="85"/>
      <c r="BY34" s="85"/>
      <c r="BZ34" s="86"/>
    </row>
    <row r="35" spans="1:78" ht="13.5" customHeight="1" x14ac:dyDescent="0.2">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84"/>
      <c r="BM35" s="85"/>
      <c r="BN35" s="85"/>
      <c r="BO35" s="85"/>
      <c r="BP35" s="85"/>
      <c r="BQ35" s="85"/>
      <c r="BR35" s="85"/>
      <c r="BS35" s="85"/>
      <c r="BT35" s="85"/>
      <c r="BU35" s="85"/>
      <c r="BV35" s="85"/>
      <c r="BW35" s="85"/>
      <c r="BX35" s="85"/>
      <c r="BY35" s="85"/>
      <c r="BZ35" s="86"/>
    </row>
    <row r="36" spans="1:78" ht="13.5" customHeight="1" x14ac:dyDescent="0.2">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84"/>
      <c r="BM36" s="85"/>
      <c r="BN36" s="85"/>
      <c r="BO36" s="85"/>
      <c r="BP36" s="85"/>
      <c r="BQ36" s="85"/>
      <c r="BR36" s="85"/>
      <c r="BS36" s="85"/>
      <c r="BT36" s="85"/>
      <c r="BU36" s="85"/>
      <c r="BV36" s="85"/>
      <c r="BW36" s="85"/>
      <c r="BX36" s="85"/>
      <c r="BY36" s="85"/>
      <c r="BZ36" s="86"/>
    </row>
    <row r="37" spans="1:78" ht="13.5" customHeight="1" x14ac:dyDescent="0.2">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84"/>
      <c r="BM37" s="85"/>
      <c r="BN37" s="85"/>
      <c r="BO37" s="85"/>
      <c r="BP37" s="85"/>
      <c r="BQ37" s="85"/>
      <c r="BR37" s="85"/>
      <c r="BS37" s="85"/>
      <c r="BT37" s="85"/>
      <c r="BU37" s="85"/>
      <c r="BV37" s="85"/>
      <c r="BW37" s="85"/>
      <c r="BX37" s="85"/>
      <c r="BY37" s="85"/>
      <c r="BZ37" s="86"/>
    </row>
    <row r="38" spans="1:78" ht="13.5" customHeight="1" x14ac:dyDescent="0.2">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84"/>
      <c r="BM38" s="85"/>
      <c r="BN38" s="85"/>
      <c r="BO38" s="85"/>
      <c r="BP38" s="85"/>
      <c r="BQ38" s="85"/>
      <c r="BR38" s="85"/>
      <c r="BS38" s="85"/>
      <c r="BT38" s="85"/>
      <c r="BU38" s="85"/>
      <c r="BV38" s="85"/>
      <c r="BW38" s="85"/>
      <c r="BX38" s="85"/>
      <c r="BY38" s="85"/>
      <c r="BZ38" s="86"/>
    </row>
    <row r="39" spans="1:78" ht="13.5" customHeight="1" x14ac:dyDescent="0.2">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84"/>
      <c r="BM39" s="85"/>
      <c r="BN39" s="85"/>
      <c r="BO39" s="85"/>
      <c r="BP39" s="85"/>
      <c r="BQ39" s="85"/>
      <c r="BR39" s="85"/>
      <c r="BS39" s="85"/>
      <c r="BT39" s="85"/>
      <c r="BU39" s="85"/>
      <c r="BV39" s="85"/>
      <c r="BW39" s="85"/>
      <c r="BX39" s="85"/>
      <c r="BY39" s="85"/>
      <c r="BZ39" s="86"/>
    </row>
    <row r="40" spans="1:78" ht="13.5" customHeight="1" x14ac:dyDescent="0.2">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84"/>
      <c r="BM40" s="85"/>
      <c r="BN40" s="85"/>
      <c r="BO40" s="85"/>
      <c r="BP40" s="85"/>
      <c r="BQ40" s="85"/>
      <c r="BR40" s="85"/>
      <c r="BS40" s="85"/>
      <c r="BT40" s="85"/>
      <c r="BU40" s="85"/>
      <c r="BV40" s="85"/>
      <c r="BW40" s="85"/>
      <c r="BX40" s="85"/>
      <c r="BY40" s="85"/>
      <c r="BZ40" s="86"/>
    </row>
    <row r="41" spans="1:78" ht="13.5" customHeight="1" x14ac:dyDescent="0.2">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84"/>
      <c r="BM41" s="85"/>
      <c r="BN41" s="85"/>
      <c r="BO41" s="85"/>
      <c r="BP41" s="85"/>
      <c r="BQ41" s="85"/>
      <c r="BR41" s="85"/>
      <c r="BS41" s="85"/>
      <c r="BT41" s="85"/>
      <c r="BU41" s="85"/>
      <c r="BV41" s="85"/>
      <c r="BW41" s="85"/>
      <c r="BX41" s="85"/>
      <c r="BY41" s="85"/>
      <c r="BZ41" s="86"/>
    </row>
    <row r="42" spans="1:78" ht="13.5" customHeight="1" x14ac:dyDescent="0.2">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84"/>
      <c r="BM42" s="85"/>
      <c r="BN42" s="85"/>
      <c r="BO42" s="85"/>
      <c r="BP42" s="85"/>
      <c r="BQ42" s="85"/>
      <c r="BR42" s="85"/>
      <c r="BS42" s="85"/>
      <c r="BT42" s="85"/>
      <c r="BU42" s="85"/>
      <c r="BV42" s="85"/>
      <c r="BW42" s="85"/>
      <c r="BX42" s="85"/>
      <c r="BY42" s="85"/>
      <c r="BZ42" s="86"/>
    </row>
    <row r="43" spans="1:78" ht="13.5" customHeight="1" x14ac:dyDescent="0.2">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84"/>
      <c r="BM43" s="85"/>
      <c r="BN43" s="85"/>
      <c r="BO43" s="85"/>
      <c r="BP43" s="85"/>
      <c r="BQ43" s="85"/>
      <c r="BR43" s="85"/>
      <c r="BS43" s="85"/>
      <c r="BT43" s="85"/>
      <c r="BU43" s="85"/>
      <c r="BV43" s="85"/>
      <c r="BW43" s="85"/>
      <c r="BX43" s="85"/>
      <c r="BY43" s="85"/>
      <c r="BZ43" s="86"/>
    </row>
    <row r="44" spans="1:78" ht="13.5" customHeight="1" x14ac:dyDescent="0.2">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7"/>
      <c r="BM44" s="88"/>
      <c r="BN44" s="88"/>
      <c r="BO44" s="88"/>
      <c r="BP44" s="88"/>
      <c r="BQ44" s="88"/>
      <c r="BR44" s="88"/>
      <c r="BS44" s="88"/>
      <c r="BT44" s="88"/>
      <c r="BU44" s="88"/>
      <c r="BV44" s="88"/>
      <c r="BW44" s="88"/>
      <c r="BX44" s="88"/>
      <c r="BY44" s="88"/>
      <c r="BZ44" s="89"/>
    </row>
    <row r="45" spans="1:78" ht="13.5" customHeight="1" x14ac:dyDescent="0.2">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2">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2">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2">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2">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2">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2">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2">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2">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2">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2">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2">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2">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2">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2">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2">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2">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2">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2">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2">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126</v>
      </c>
      <c r="BM66" s="49"/>
      <c r="BN66" s="49"/>
      <c r="BO66" s="49"/>
      <c r="BP66" s="49"/>
      <c r="BQ66" s="49"/>
      <c r="BR66" s="49"/>
      <c r="BS66" s="49"/>
      <c r="BT66" s="49"/>
      <c r="BU66" s="49"/>
      <c r="BV66" s="49"/>
      <c r="BW66" s="49"/>
      <c r="BX66" s="49"/>
      <c r="BY66" s="49"/>
      <c r="BZ66" s="50"/>
    </row>
    <row r="67" spans="1:78" ht="13.5" customHeight="1" x14ac:dyDescent="0.2">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2">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2">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2">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2">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2">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2">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2">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2">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2">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2">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2">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2">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2">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2">
      <c r="C83" s="2" t="s">
        <v>41</v>
      </c>
    </row>
    <row r="84" spans="1:78" x14ac:dyDescent="0.2">
      <c r="C84" s="2" t="s">
        <v>42</v>
      </c>
    </row>
    <row r="85" spans="1:78" hidden="1" x14ac:dyDescent="0.2">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2">
      <c r="B86" s="26"/>
      <c r="C86" s="26"/>
      <c r="D86" s="26"/>
      <c r="E86" s="26" t="str">
        <f>データ!AI6</f>
        <v/>
      </c>
      <c r="F86" s="26" t="s">
        <v>55</v>
      </c>
      <c r="G86" s="26" t="s">
        <v>56</v>
      </c>
      <c r="H86" s="26" t="str">
        <f>データ!BP6</f>
        <v>【914.53】</v>
      </c>
      <c r="I86" s="26" t="str">
        <f>データ!CA6</f>
        <v>【55.73】</v>
      </c>
      <c r="J86" s="26" t="str">
        <f>データ!CL6</f>
        <v>【276.78】</v>
      </c>
      <c r="K86" s="26" t="str">
        <f>データ!CW6</f>
        <v>【59.15】</v>
      </c>
      <c r="L86" s="26" t="str">
        <f>データ!DH6</f>
        <v>【85.01】</v>
      </c>
      <c r="M86" s="26" t="s">
        <v>57</v>
      </c>
      <c r="N86" s="26" t="s">
        <v>57</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ColWidth="9" defaultRowHeight="13.2" x14ac:dyDescent="0.2"/>
  <cols>
    <col min="1" max="1" width="9" style="3"/>
    <col min="2" max="144" width="11.88671875" style="3" customWidth="1"/>
    <col min="145" max="16384" width="9" style="3"/>
  </cols>
  <sheetData>
    <row r="1" spans="1:145" x14ac:dyDescent="0.2">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60</v>
      </c>
      <c r="B3" s="29" t="s">
        <v>61</v>
      </c>
      <c r="C3" s="29" t="s">
        <v>62</v>
      </c>
      <c r="D3" s="29" t="s">
        <v>63</v>
      </c>
      <c r="E3" s="29" t="s">
        <v>64</v>
      </c>
      <c r="F3" s="29" t="s">
        <v>65</v>
      </c>
      <c r="G3" s="29" t="s">
        <v>66</v>
      </c>
      <c r="H3" s="77" t="s">
        <v>67</v>
      </c>
      <c r="I3" s="78"/>
      <c r="J3" s="78"/>
      <c r="K3" s="78"/>
      <c r="L3" s="78"/>
      <c r="M3" s="78"/>
      <c r="N3" s="78"/>
      <c r="O3" s="78"/>
      <c r="P3" s="78"/>
      <c r="Q3" s="78"/>
      <c r="R3" s="78"/>
      <c r="S3" s="78"/>
      <c r="T3" s="78"/>
      <c r="U3" s="78"/>
      <c r="V3" s="78"/>
      <c r="W3" s="78"/>
      <c r="X3" s="79"/>
      <c r="Y3" s="83" t="s">
        <v>68</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69</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70</v>
      </c>
      <c r="B4" s="30"/>
      <c r="C4" s="30"/>
      <c r="D4" s="30"/>
      <c r="E4" s="30"/>
      <c r="F4" s="30"/>
      <c r="G4" s="30"/>
      <c r="H4" s="80"/>
      <c r="I4" s="81"/>
      <c r="J4" s="81"/>
      <c r="K4" s="81"/>
      <c r="L4" s="81"/>
      <c r="M4" s="81"/>
      <c r="N4" s="81"/>
      <c r="O4" s="81"/>
      <c r="P4" s="81"/>
      <c r="Q4" s="81"/>
      <c r="R4" s="81"/>
      <c r="S4" s="81"/>
      <c r="T4" s="81"/>
      <c r="U4" s="81"/>
      <c r="V4" s="81"/>
      <c r="W4" s="81"/>
      <c r="X4" s="82"/>
      <c r="Y4" s="76" t="s">
        <v>71</v>
      </c>
      <c r="Z4" s="76"/>
      <c r="AA4" s="76"/>
      <c r="AB4" s="76"/>
      <c r="AC4" s="76"/>
      <c r="AD4" s="76"/>
      <c r="AE4" s="76"/>
      <c r="AF4" s="76"/>
      <c r="AG4" s="76"/>
      <c r="AH4" s="76"/>
      <c r="AI4" s="76"/>
      <c r="AJ4" s="76" t="s">
        <v>72</v>
      </c>
      <c r="AK4" s="76"/>
      <c r="AL4" s="76"/>
      <c r="AM4" s="76"/>
      <c r="AN4" s="76"/>
      <c r="AO4" s="76"/>
      <c r="AP4" s="76"/>
      <c r="AQ4" s="76"/>
      <c r="AR4" s="76"/>
      <c r="AS4" s="76"/>
      <c r="AT4" s="76"/>
      <c r="AU4" s="76" t="s">
        <v>73</v>
      </c>
      <c r="AV4" s="76"/>
      <c r="AW4" s="76"/>
      <c r="AX4" s="76"/>
      <c r="AY4" s="76"/>
      <c r="AZ4" s="76"/>
      <c r="BA4" s="76"/>
      <c r="BB4" s="76"/>
      <c r="BC4" s="76"/>
      <c r="BD4" s="76"/>
      <c r="BE4" s="76"/>
      <c r="BF4" s="76" t="s">
        <v>74</v>
      </c>
      <c r="BG4" s="76"/>
      <c r="BH4" s="76"/>
      <c r="BI4" s="76"/>
      <c r="BJ4" s="76"/>
      <c r="BK4" s="76"/>
      <c r="BL4" s="76"/>
      <c r="BM4" s="76"/>
      <c r="BN4" s="76"/>
      <c r="BO4" s="76"/>
      <c r="BP4" s="76"/>
      <c r="BQ4" s="76" t="s">
        <v>75</v>
      </c>
      <c r="BR4" s="76"/>
      <c r="BS4" s="76"/>
      <c r="BT4" s="76"/>
      <c r="BU4" s="76"/>
      <c r="BV4" s="76"/>
      <c r="BW4" s="76"/>
      <c r="BX4" s="76"/>
      <c r="BY4" s="76"/>
      <c r="BZ4" s="76"/>
      <c r="CA4" s="76"/>
      <c r="CB4" s="76" t="s">
        <v>76</v>
      </c>
      <c r="CC4" s="76"/>
      <c r="CD4" s="76"/>
      <c r="CE4" s="76"/>
      <c r="CF4" s="76"/>
      <c r="CG4" s="76"/>
      <c r="CH4" s="76"/>
      <c r="CI4" s="76"/>
      <c r="CJ4" s="76"/>
      <c r="CK4" s="76"/>
      <c r="CL4" s="76"/>
      <c r="CM4" s="76" t="s">
        <v>77</v>
      </c>
      <c r="CN4" s="76"/>
      <c r="CO4" s="76"/>
      <c r="CP4" s="76"/>
      <c r="CQ4" s="76"/>
      <c r="CR4" s="76"/>
      <c r="CS4" s="76"/>
      <c r="CT4" s="76"/>
      <c r="CU4" s="76"/>
      <c r="CV4" s="76"/>
      <c r="CW4" s="76"/>
      <c r="CX4" s="76" t="s">
        <v>78</v>
      </c>
      <c r="CY4" s="76"/>
      <c r="CZ4" s="76"/>
      <c r="DA4" s="76"/>
      <c r="DB4" s="76"/>
      <c r="DC4" s="76"/>
      <c r="DD4" s="76"/>
      <c r="DE4" s="76"/>
      <c r="DF4" s="76"/>
      <c r="DG4" s="76"/>
      <c r="DH4" s="76"/>
      <c r="DI4" s="76" t="s">
        <v>79</v>
      </c>
      <c r="DJ4" s="76"/>
      <c r="DK4" s="76"/>
      <c r="DL4" s="76"/>
      <c r="DM4" s="76"/>
      <c r="DN4" s="76"/>
      <c r="DO4" s="76"/>
      <c r="DP4" s="76"/>
      <c r="DQ4" s="76"/>
      <c r="DR4" s="76"/>
      <c r="DS4" s="76"/>
      <c r="DT4" s="76" t="s">
        <v>80</v>
      </c>
      <c r="DU4" s="76"/>
      <c r="DV4" s="76"/>
      <c r="DW4" s="76"/>
      <c r="DX4" s="76"/>
      <c r="DY4" s="76"/>
      <c r="DZ4" s="76"/>
      <c r="EA4" s="76"/>
      <c r="EB4" s="76"/>
      <c r="EC4" s="76"/>
      <c r="ED4" s="76"/>
      <c r="EE4" s="76" t="s">
        <v>81</v>
      </c>
      <c r="EF4" s="76"/>
      <c r="EG4" s="76"/>
      <c r="EH4" s="76"/>
      <c r="EI4" s="76"/>
      <c r="EJ4" s="76"/>
      <c r="EK4" s="76"/>
      <c r="EL4" s="76"/>
      <c r="EM4" s="76"/>
      <c r="EN4" s="76"/>
      <c r="EO4" s="76"/>
    </row>
    <row r="5" spans="1:145" x14ac:dyDescent="0.2">
      <c r="A5" s="28" t="s">
        <v>82</v>
      </c>
      <c r="B5" s="31"/>
      <c r="C5" s="31"/>
      <c r="D5" s="31"/>
      <c r="E5" s="31"/>
      <c r="F5" s="31"/>
      <c r="G5" s="31"/>
      <c r="H5" s="32" t="s">
        <v>83</v>
      </c>
      <c r="I5" s="32" t="s">
        <v>84</v>
      </c>
      <c r="J5" s="32" t="s">
        <v>85</v>
      </c>
      <c r="K5" s="32" t="s">
        <v>86</v>
      </c>
      <c r="L5" s="32" t="s">
        <v>87</v>
      </c>
      <c r="M5" s="32" t="s">
        <v>5</v>
      </c>
      <c r="N5" s="32" t="s">
        <v>88</v>
      </c>
      <c r="O5" s="32" t="s">
        <v>89</v>
      </c>
      <c r="P5" s="32" t="s">
        <v>90</v>
      </c>
      <c r="Q5" s="32" t="s">
        <v>91</v>
      </c>
      <c r="R5" s="32" t="s">
        <v>92</v>
      </c>
      <c r="S5" s="32" t="s">
        <v>93</v>
      </c>
      <c r="T5" s="32" t="s">
        <v>94</v>
      </c>
      <c r="U5" s="32" t="s">
        <v>95</v>
      </c>
      <c r="V5" s="32" t="s">
        <v>96</v>
      </c>
      <c r="W5" s="32" t="s">
        <v>97</v>
      </c>
      <c r="X5" s="32" t="s">
        <v>98</v>
      </c>
      <c r="Y5" s="32" t="s">
        <v>99</v>
      </c>
      <c r="Z5" s="32" t="s">
        <v>100</v>
      </c>
      <c r="AA5" s="32" t="s">
        <v>101</v>
      </c>
      <c r="AB5" s="32" t="s">
        <v>102</v>
      </c>
      <c r="AC5" s="32" t="s">
        <v>103</v>
      </c>
      <c r="AD5" s="32" t="s">
        <v>104</v>
      </c>
      <c r="AE5" s="32" t="s">
        <v>105</v>
      </c>
      <c r="AF5" s="32" t="s">
        <v>106</v>
      </c>
      <c r="AG5" s="32" t="s">
        <v>107</v>
      </c>
      <c r="AH5" s="32" t="s">
        <v>108</v>
      </c>
      <c r="AI5" s="32" t="s">
        <v>43</v>
      </c>
      <c r="AJ5" s="32" t="s">
        <v>99</v>
      </c>
      <c r="AK5" s="32" t="s">
        <v>100</v>
      </c>
      <c r="AL5" s="32" t="s">
        <v>101</v>
      </c>
      <c r="AM5" s="32" t="s">
        <v>102</v>
      </c>
      <c r="AN5" s="32" t="s">
        <v>103</v>
      </c>
      <c r="AO5" s="32" t="s">
        <v>104</v>
      </c>
      <c r="AP5" s="32" t="s">
        <v>105</v>
      </c>
      <c r="AQ5" s="32" t="s">
        <v>106</v>
      </c>
      <c r="AR5" s="32" t="s">
        <v>107</v>
      </c>
      <c r="AS5" s="32" t="s">
        <v>108</v>
      </c>
      <c r="AT5" s="32" t="s">
        <v>109</v>
      </c>
      <c r="AU5" s="32" t="s">
        <v>99</v>
      </c>
      <c r="AV5" s="32" t="s">
        <v>100</v>
      </c>
      <c r="AW5" s="32" t="s">
        <v>101</v>
      </c>
      <c r="AX5" s="32" t="s">
        <v>102</v>
      </c>
      <c r="AY5" s="32" t="s">
        <v>103</v>
      </c>
      <c r="AZ5" s="32" t="s">
        <v>104</v>
      </c>
      <c r="BA5" s="32" t="s">
        <v>105</v>
      </c>
      <c r="BB5" s="32" t="s">
        <v>106</v>
      </c>
      <c r="BC5" s="32" t="s">
        <v>107</v>
      </c>
      <c r="BD5" s="32" t="s">
        <v>108</v>
      </c>
      <c r="BE5" s="32" t="s">
        <v>109</v>
      </c>
      <c r="BF5" s="32" t="s">
        <v>99</v>
      </c>
      <c r="BG5" s="32" t="s">
        <v>100</v>
      </c>
      <c r="BH5" s="32" t="s">
        <v>101</v>
      </c>
      <c r="BI5" s="32" t="s">
        <v>102</v>
      </c>
      <c r="BJ5" s="32" t="s">
        <v>103</v>
      </c>
      <c r="BK5" s="32" t="s">
        <v>104</v>
      </c>
      <c r="BL5" s="32" t="s">
        <v>105</v>
      </c>
      <c r="BM5" s="32" t="s">
        <v>106</v>
      </c>
      <c r="BN5" s="32" t="s">
        <v>107</v>
      </c>
      <c r="BO5" s="32" t="s">
        <v>108</v>
      </c>
      <c r="BP5" s="32" t="s">
        <v>109</v>
      </c>
      <c r="BQ5" s="32" t="s">
        <v>99</v>
      </c>
      <c r="BR5" s="32" t="s">
        <v>100</v>
      </c>
      <c r="BS5" s="32" t="s">
        <v>101</v>
      </c>
      <c r="BT5" s="32" t="s">
        <v>102</v>
      </c>
      <c r="BU5" s="32" t="s">
        <v>103</v>
      </c>
      <c r="BV5" s="32" t="s">
        <v>104</v>
      </c>
      <c r="BW5" s="32" t="s">
        <v>105</v>
      </c>
      <c r="BX5" s="32" t="s">
        <v>106</v>
      </c>
      <c r="BY5" s="32" t="s">
        <v>107</v>
      </c>
      <c r="BZ5" s="32" t="s">
        <v>108</v>
      </c>
      <c r="CA5" s="32" t="s">
        <v>109</v>
      </c>
      <c r="CB5" s="32" t="s">
        <v>99</v>
      </c>
      <c r="CC5" s="32" t="s">
        <v>100</v>
      </c>
      <c r="CD5" s="32" t="s">
        <v>101</v>
      </c>
      <c r="CE5" s="32" t="s">
        <v>102</v>
      </c>
      <c r="CF5" s="32" t="s">
        <v>103</v>
      </c>
      <c r="CG5" s="32" t="s">
        <v>104</v>
      </c>
      <c r="CH5" s="32" t="s">
        <v>105</v>
      </c>
      <c r="CI5" s="32" t="s">
        <v>106</v>
      </c>
      <c r="CJ5" s="32" t="s">
        <v>107</v>
      </c>
      <c r="CK5" s="32" t="s">
        <v>108</v>
      </c>
      <c r="CL5" s="32" t="s">
        <v>109</v>
      </c>
      <c r="CM5" s="32" t="s">
        <v>99</v>
      </c>
      <c r="CN5" s="32" t="s">
        <v>100</v>
      </c>
      <c r="CO5" s="32" t="s">
        <v>101</v>
      </c>
      <c r="CP5" s="32" t="s">
        <v>102</v>
      </c>
      <c r="CQ5" s="32" t="s">
        <v>103</v>
      </c>
      <c r="CR5" s="32" t="s">
        <v>104</v>
      </c>
      <c r="CS5" s="32" t="s">
        <v>105</v>
      </c>
      <c r="CT5" s="32" t="s">
        <v>106</v>
      </c>
      <c r="CU5" s="32" t="s">
        <v>107</v>
      </c>
      <c r="CV5" s="32" t="s">
        <v>108</v>
      </c>
      <c r="CW5" s="32" t="s">
        <v>109</v>
      </c>
      <c r="CX5" s="32" t="s">
        <v>99</v>
      </c>
      <c r="CY5" s="32" t="s">
        <v>100</v>
      </c>
      <c r="CZ5" s="32" t="s">
        <v>101</v>
      </c>
      <c r="DA5" s="32" t="s">
        <v>102</v>
      </c>
      <c r="DB5" s="32" t="s">
        <v>103</v>
      </c>
      <c r="DC5" s="32" t="s">
        <v>104</v>
      </c>
      <c r="DD5" s="32" t="s">
        <v>105</v>
      </c>
      <c r="DE5" s="32" t="s">
        <v>106</v>
      </c>
      <c r="DF5" s="32" t="s">
        <v>107</v>
      </c>
      <c r="DG5" s="32" t="s">
        <v>108</v>
      </c>
      <c r="DH5" s="32" t="s">
        <v>109</v>
      </c>
      <c r="DI5" s="32" t="s">
        <v>99</v>
      </c>
      <c r="DJ5" s="32" t="s">
        <v>100</v>
      </c>
      <c r="DK5" s="32" t="s">
        <v>101</v>
      </c>
      <c r="DL5" s="32" t="s">
        <v>102</v>
      </c>
      <c r="DM5" s="32" t="s">
        <v>103</v>
      </c>
      <c r="DN5" s="32" t="s">
        <v>104</v>
      </c>
      <c r="DO5" s="32" t="s">
        <v>105</v>
      </c>
      <c r="DP5" s="32" t="s">
        <v>106</v>
      </c>
      <c r="DQ5" s="32" t="s">
        <v>107</v>
      </c>
      <c r="DR5" s="32" t="s">
        <v>108</v>
      </c>
      <c r="DS5" s="32" t="s">
        <v>109</v>
      </c>
      <c r="DT5" s="32" t="s">
        <v>99</v>
      </c>
      <c r="DU5" s="32" t="s">
        <v>100</v>
      </c>
      <c r="DV5" s="32" t="s">
        <v>101</v>
      </c>
      <c r="DW5" s="32" t="s">
        <v>102</v>
      </c>
      <c r="DX5" s="32" t="s">
        <v>103</v>
      </c>
      <c r="DY5" s="32" t="s">
        <v>104</v>
      </c>
      <c r="DZ5" s="32" t="s">
        <v>105</v>
      </c>
      <c r="EA5" s="32" t="s">
        <v>106</v>
      </c>
      <c r="EB5" s="32" t="s">
        <v>107</v>
      </c>
      <c r="EC5" s="32" t="s">
        <v>108</v>
      </c>
      <c r="ED5" s="32" t="s">
        <v>109</v>
      </c>
      <c r="EE5" s="32" t="s">
        <v>99</v>
      </c>
      <c r="EF5" s="32" t="s">
        <v>100</v>
      </c>
      <c r="EG5" s="32" t="s">
        <v>101</v>
      </c>
      <c r="EH5" s="32" t="s">
        <v>102</v>
      </c>
      <c r="EI5" s="32" t="s">
        <v>103</v>
      </c>
      <c r="EJ5" s="32" t="s">
        <v>104</v>
      </c>
      <c r="EK5" s="32" t="s">
        <v>105</v>
      </c>
      <c r="EL5" s="32" t="s">
        <v>106</v>
      </c>
      <c r="EM5" s="32" t="s">
        <v>107</v>
      </c>
      <c r="EN5" s="32" t="s">
        <v>108</v>
      </c>
      <c r="EO5" s="32" t="s">
        <v>109</v>
      </c>
    </row>
    <row r="6" spans="1:145" s="36" customFormat="1" x14ac:dyDescent="0.2">
      <c r="A6" s="28" t="s">
        <v>110</v>
      </c>
      <c r="B6" s="33">
        <f>B7</f>
        <v>2016</v>
      </c>
      <c r="C6" s="33">
        <f t="shared" ref="C6:X6" si="3">C7</f>
        <v>454427</v>
      </c>
      <c r="D6" s="33">
        <f t="shared" si="3"/>
        <v>47</v>
      </c>
      <c r="E6" s="33">
        <f t="shared" si="3"/>
        <v>17</v>
      </c>
      <c r="F6" s="33">
        <f t="shared" si="3"/>
        <v>5</v>
      </c>
      <c r="G6" s="33">
        <f t="shared" si="3"/>
        <v>0</v>
      </c>
      <c r="H6" s="33" t="str">
        <f t="shared" si="3"/>
        <v>宮崎県　日之影町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6.76</v>
      </c>
      <c r="Q6" s="34">
        <f t="shared" si="3"/>
        <v>100</v>
      </c>
      <c r="R6" s="34">
        <f t="shared" si="3"/>
        <v>3291</v>
      </c>
      <c r="S6" s="34">
        <f t="shared" si="3"/>
        <v>4183</v>
      </c>
      <c r="T6" s="34">
        <f t="shared" si="3"/>
        <v>277.67</v>
      </c>
      <c r="U6" s="34">
        <f t="shared" si="3"/>
        <v>15.06</v>
      </c>
      <c r="V6" s="34">
        <f t="shared" si="3"/>
        <v>281</v>
      </c>
      <c r="W6" s="34">
        <f t="shared" si="3"/>
        <v>0.12</v>
      </c>
      <c r="X6" s="34">
        <f t="shared" si="3"/>
        <v>2341.67</v>
      </c>
      <c r="Y6" s="35">
        <f>IF(Y7="",NA(),Y7)</f>
        <v>99.09</v>
      </c>
      <c r="Z6" s="35">
        <f t="shared" ref="Z6:AH6" si="4">IF(Z7="",NA(),Z7)</f>
        <v>105.51</v>
      </c>
      <c r="AA6" s="35">
        <f t="shared" si="4"/>
        <v>96.36</v>
      </c>
      <c r="AB6" s="35">
        <f t="shared" si="4"/>
        <v>101.56</v>
      </c>
      <c r="AC6" s="35">
        <f t="shared" si="4"/>
        <v>99.04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355.23</v>
      </c>
      <c r="BK6" s="35">
        <f t="shared" si="7"/>
        <v>1144.05</v>
      </c>
      <c r="BL6" s="35">
        <f t="shared" si="7"/>
        <v>1117.1099999999999</v>
      </c>
      <c r="BM6" s="35">
        <f t="shared" si="7"/>
        <v>1161.05</v>
      </c>
      <c r="BN6" s="35">
        <f t="shared" si="7"/>
        <v>1081.8</v>
      </c>
      <c r="BO6" s="35">
        <f t="shared" si="7"/>
        <v>974.93</v>
      </c>
      <c r="BP6" s="34" t="str">
        <f>IF(BP7="","",IF(BP7="-","【-】","【"&amp;SUBSTITUTE(TEXT(BP7,"#,##0.00"),"-","△")&amp;"】"))</f>
        <v>【914.53】</v>
      </c>
      <c r="BQ6" s="35">
        <f>IF(BQ7="",NA(),BQ7)</f>
        <v>100.96</v>
      </c>
      <c r="BR6" s="35">
        <f t="shared" ref="BR6:BZ6" si="8">IF(BR7="",NA(),BR7)</f>
        <v>102.65</v>
      </c>
      <c r="BS6" s="35">
        <f t="shared" si="8"/>
        <v>102.25</v>
      </c>
      <c r="BT6" s="35">
        <f t="shared" si="8"/>
        <v>102.7</v>
      </c>
      <c r="BU6" s="35">
        <f t="shared" si="8"/>
        <v>102.34</v>
      </c>
      <c r="BV6" s="35">
        <f t="shared" si="8"/>
        <v>42.48</v>
      </c>
      <c r="BW6" s="35">
        <f t="shared" si="8"/>
        <v>41.04</v>
      </c>
      <c r="BX6" s="35">
        <f t="shared" si="8"/>
        <v>41.08</v>
      </c>
      <c r="BY6" s="35">
        <f t="shared" si="8"/>
        <v>52.19</v>
      </c>
      <c r="BZ6" s="35">
        <f t="shared" si="8"/>
        <v>55.32</v>
      </c>
      <c r="CA6" s="34" t="str">
        <f>IF(CA7="","",IF(CA7="-","【-】","【"&amp;SUBSTITUTE(TEXT(CA7,"#,##0.00"),"-","△")&amp;"】"))</f>
        <v>【55.73】</v>
      </c>
      <c r="CB6" s="35">
        <f>IF(CB7="",NA(),CB7)</f>
        <v>181.02</v>
      </c>
      <c r="CC6" s="35">
        <f t="shared" ref="CC6:CK6" si="9">IF(CC7="",NA(),CC7)</f>
        <v>173.63</v>
      </c>
      <c r="CD6" s="35">
        <f t="shared" si="9"/>
        <v>185.13</v>
      </c>
      <c r="CE6" s="35">
        <f t="shared" si="9"/>
        <v>198.69</v>
      </c>
      <c r="CF6" s="35">
        <f t="shared" si="9"/>
        <v>209.73</v>
      </c>
      <c r="CG6" s="35">
        <f t="shared" si="9"/>
        <v>343.8</v>
      </c>
      <c r="CH6" s="35">
        <f t="shared" si="9"/>
        <v>357.08</v>
      </c>
      <c r="CI6" s="35">
        <f t="shared" si="9"/>
        <v>378.08</v>
      </c>
      <c r="CJ6" s="35">
        <f t="shared" si="9"/>
        <v>296.14</v>
      </c>
      <c r="CK6" s="35">
        <f t="shared" si="9"/>
        <v>283.17</v>
      </c>
      <c r="CL6" s="34" t="str">
        <f>IF(CL7="","",IF(CL7="-","【-】","【"&amp;SUBSTITUTE(TEXT(CL7,"#,##0.00"),"-","△")&amp;"】"))</f>
        <v>【276.78】</v>
      </c>
      <c r="CM6" s="35">
        <f>IF(CM7="",NA(),CM7)</f>
        <v>90.14</v>
      </c>
      <c r="CN6" s="35">
        <f t="shared" ref="CN6:CV6" si="10">IF(CN7="",NA(),CN7)</f>
        <v>108.54</v>
      </c>
      <c r="CO6" s="35">
        <f t="shared" si="10"/>
        <v>106.1</v>
      </c>
      <c r="CP6" s="35">
        <f t="shared" si="10"/>
        <v>55.63</v>
      </c>
      <c r="CQ6" s="35">
        <f t="shared" si="10"/>
        <v>53.52</v>
      </c>
      <c r="CR6" s="35">
        <f t="shared" si="10"/>
        <v>46.06</v>
      </c>
      <c r="CS6" s="35">
        <f t="shared" si="10"/>
        <v>45.95</v>
      </c>
      <c r="CT6" s="35">
        <f t="shared" si="10"/>
        <v>44.69</v>
      </c>
      <c r="CU6" s="35">
        <f t="shared" si="10"/>
        <v>52.31</v>
      </c>
      <c r="CV6" s="35">
        <f t="shared" si="10"/>
        <v>60.65</v>
      </c>
      <c r="CW6" s="34" t="str">
        <f>IF(CW7="","",IF(CW7="-","【-】","【"&amp;SUBSTITUTE(TEXT(CW7,"#,##0.00"),"-","△")&amp;"】"))</f>
        <v>【59.15】</v>
      </c>
      <c r="CX6" s="35">
        <f>IF(CX7="",NA(),CX7)</f>
        <v>94.66</v>
      </c>
      <c r="CY6" s="35">
        <f t="shared" ref="CY6:DG6" si="11">IF(CY7="",NA(),CY7)</f>
        <v>94.66</v>
      </c>
      <c r="CZ6" s="35">
        <f t="shared" si="11"/>
        <v>94.64</v>
      </c>
      <c r="DA6" s="35">
        <f t="shared" si="11"/>
        <v>90.75</v>
      </c>
      <c r="DB6" s="35">
        <f t="shared" si="11"/>
        <v>90.75</v>
      </c>
      <c r="DC6" s="35">
        <f t="shared" si="11"/>
        <v>72.989999999999995</v>
      </c>
      <c r="DD6" s="35">
        <f t="shared" si="11"/>
        <v>71.97</v>
      </c>
      <c r="DE6" s="35">
        <f t="shared" si="11"/>
        <v>70.59</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0.01</v>
      </c>
      <c r="EN6" s="35">
        <f t="shared" si="14"/>
        <v>2.0499999999999998</v>
      </c>
      <c r="EO6" s="34" t="str">
        <f>IF(EO7="","",IF(EO7="-","【-】","【"&amp;SUBSTITUTE(TEXT(EO7,"#,##0.00"),"-","△")&amp;"】"))</f>
        <v>【1.58】</v>
      </c>
    </row>
    <row r="7" spans="1:145" s="36" customFormat="1" x14ac:dyDescent="0.2">
      <c r="A7" s="28"/>
      <c r="B7" s="37">
        <v>2016</v>
      </c>
      <c r="C7" s="37">
        <v>454427</v>
      </c>
      <c r="D7" s="37">
        <v>47</v>
      </c>
      <c r="E7" s="37">
        <v>17</v>
      </c>
      <c r="F7" s="37">
        <v>5</v>
      </c>
      <c r="G7" s="37">
        <v>0</v>
      </c>
      <c r="H7" s="37" t="s">
        <v>111</v>
      </c>
      <c r="I7" s="37" t="s">
        <v>112</v>
      </c>
      <c r="J7" s="37" t="s">
        <v>113</v>
      </c>
      <c r="K7" s="37" t="s">
        <v>114</v>
      </c>
      <c r="L7" s="37" t="s">
        <v>115</v>
      </c>
      <c r="M7" s="37"/>
      <c r="N7" s="38" t="s">
        <v>116</v>
      </c>
      <c r="O7" s="38" t="s">
        <v>117</v>
      </c>
      <c r="P7" s="38">
        <v>6.76</v>
      </c>
      <c r="Q7" s="38">
        <v>100</v>
      </c>
      <c r="R7" s="38">
        <v>3291</v>
      </c>
      <c r="S7" s="38">
        <v>4183</v>
      </c>
      <c r="T7" s="38">
        <v>277.67</v>
      </c>
      <c r="U7" s="38">
        <v>15.06</v>
      </c>
      <c r="V7" s="38">
        <v>281</v>
      </c>
      <c r="W7" s="38">
        <v>0.12</v>
      </c>
      <c r="X7" s="38">
        <v>2341.67</v>
      </c>
      <c r="Y7" s="38">
        <v>99.09</v>
      </c>
      <c r="Z7" s="38">
        <v>105.51</v>
      </c>
      <c r="AA7" s="38">
        <v>96.36</v>
      </c>
      <c r="AB7" s="38">
        <v>101.56</v>
      </c>
      <c r="AC7" s="38">
        <v>99.04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355.23</v>
      </c>
      <c r="BK7" s="38">
        <v>1144.05</v>
      </c>
      <c r="BL7" s="38">
        <v>1117.1099999999999</v>
      </c>
      <c r="BM7" s="38">
        <v>1161.05</v>
      </c>
      <c r="BN7" s="38">
        <v>1081.8</v>
      </c>
      <c r="BO7" s="38">
        <v>974.93</v>
      </c>
      <c r="BP7" s="38">
        <v>914.53</v>
      </c>
      <c r="BQ7" s="38">
        <v>100.96</v>
      </c>
      <c r="BR7" s="38">
        <v>102.65</v>
      </c>
      <c r="BS7" s="38">
        <v>102.25</v>
      </c>
      <c r="BT7" s="38">
        <v>102.7</v>
      </c>
      <c r="BU7" s="38">
        <v>102.34</v>
      </c>
      <c r="BV7" s="38">
        <v>42.48</v>
      </c>
      <c r="BW7" s="38">
        <v>41.04</v>
      </c>
      <c r="BX7" s="38">
        <v>41.08</v>
      </c>
      <c r="BY7" s="38">
        <v>52.19</v>
      </c>
      <c r="BZ7" s="38">
        <v>55.32</v>
      </c>
      <c r="CA7" s="38">
        <v>55.73</v>
      </c>
      <c r="CB7" s="38">
        <v>181.02</v>
      </c>
      <c r="CC7" s="38">
        <v>173.63</v>
      </c>
      <c r="CD7" s="38">
        <v>185.13</v>
      </c>
      <c r="CE7" s="38">
        <v>198.69</v>
      </c>
      <c r="CF7" s="38">
        <v>209.73</v>
      </c>
      <c r="CG7" s="38">
        <v>343.8</v>
      </c>
      <c r="CH7" s="38">
        <v>357.08</v>
      </c>
      <c r="CI7" s="38">
        <v>378.08</v>
      </c>
      <c r="CJ7" s="38">
        <v>296.14</v>
      </c>
      <c r="CK7" s="38">
        <v>283.17</v>
      </c>
      <c r="CL7" s="38">
        <v>276.77999999999997</v>
      </c>
      <c r="CM7" s="38">
        <v>90.14</v>
      </c>
      <c r="CN7" s="38">
        <v>108.54</v>
      </c>
      <c r="CO7" s="38">
        <v>106.1</v>
      </c>
      <c r="CP7" s="38">
        <v>55.63</v>
      </c>
      <c r="CQ7" s="38">
        <v>53.52</v>
      </c>
      <c r="CR7" s="38">
        <v>46.06</v>
      </c>
      <c r="CS7" s="38">
        <v>45.95</v>
      </c>
      <c r="CT7" s="38">
        <v>44.69</v>
      </c>
      <c r="CU7" s="38">
        <v>52.31</v>
      </c>
      <c r="CV7" s="38">
        <v>60.65</v>
      </c>
      <c r="CW7" s="38">
        <v>59.15</v>
      </c>
      <c r="CX7" s="38">
        <v>94.66</v>
      </c>
      <c r="CY7" s="38">
        <v>94.66</v>
      </c>
      <c r="CZ7" s="38">
        <v>94.64</v>
      </c>
      <c r="DA7" s="38">
        <v>90.75</v>
      </c>
      <c r="DB7" s="38">
        <v>90.75</v>
      </c>
      <c r="DC7" s="38">
        <v>72.989999999999995</v>
      </c>
      <c r="DD7" s="38">
        <v>71.97</v>
      </c>
      <c r="DE7" s="38">
        <v>70.59</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0.01</v>
      </c>
      <c r="EN7" s="38">
        <v>2.0499999999999998</v>
      </c>
      <c r="EO7" s="38">
        <v>1.58</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118</v>
      </c>
      <c r="C9" s="40" t="s">
        <v>119</v>
      </c>
      <c r="D9" s="40" t="s">
        <v>120</v>
      </c>
      <c r="E9" s="40" t="s">
        <v>121</v>
      </c>
      <c r="F9" s="40" t="s">
        <v>122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2018-02-26T01:48:07Z</cp:lastPrinted>
  <dcterms:created xsi:type="dcterms:W3CDTF">2017-12-25T02:34:16Z</dcterms:created>
  <dcterms:modified xsi:type="dcterms:W3CDTF">2018-02-26T01:48:10Z</dcterms:modified>
  <cp:category/>
</cp:coreProperties>
</file>