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AlgorithmName="SHA-512" workbookHashValue="MrnqHIis+U2BFcA4TDNSK7Pr0aTUayGHC7zvXf1EaIv/p2LFiMY4wpDHKvFk/RHRm2LYAOugTCMC5lO/0+Dm7Q==" workbookSaltValue="YUVQTOVAfQVnhOVIzpac6Q==" workbookSpinCount="100000" lockStructure="1"/>
  <bookViews>
    <workbookView xWindow="0" yWindow="0" windowWidth="19416" windowHeight="7812"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<sst xmlns="http://schemas.openxmlformats.org/spreadsheetml/2006/main" count="240" uniqueCount="126">
  <si>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</si>
  <si>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</si>
  <si>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</si>
  <si>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</si>
  <si>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</si>
  <si>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</si>
  <si>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</si>
  <si>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</si>
  <si>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</si>
  <si>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</si>
  <si>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</si>
  <si>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</si>
  <si>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</si>
  <si>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</si>
  <si>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</si>
  <si>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</si>
  <si>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</si>
  <si>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</si>
  <si>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</si>
  <si>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</si>
  <si>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</si>
  <si>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</si>
  <si>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</si>
  <si>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</si>
  <si>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</si>
  <si>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</si>
  <si>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</si>
  <si>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</si>
  <si>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</si>
  <si>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</si>
  <si>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</si>
  <si>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</si>
  <si>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</si>
  <si>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</si>
  <si>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</si>
  <si>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</si>
  <si>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</si>
  <si>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</si>
  <si>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</si>
  <si>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</si>
  <si>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</si>
  <si>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</si>
  <si>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</si>
  <si>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</si>
  <si>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</si>
  <si>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</si>
  <si>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</si>
  <si>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</si>
  <si>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</si>
  <si>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</si>
  <si>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</si>
  <si>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</si>
  <si>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</si>
  <si>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</si>
  <si>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</si>
  <si>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</si>
  <si>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</si>
  <si>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</si>
  <si>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</si>
  <si>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</si>
  <si>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</si>
  <si>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</si>
  <si>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</si>
  <si>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</si>
  <si>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</si>
  <si>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</si>
  <si>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</si>
  <si>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</si>
  <si>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</si>
  <si>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</si>
  <si>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</si>
  <si>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</si>
  <si>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</si>
  <si>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</si>
  <si>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</si>
  <si>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</si>
  <si>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</si>
  <si>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</si>
  <si>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</si>
  <si>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</si>
  <si>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</si>
  <si>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</si>
  <si>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</si>
  <si>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</si>
  <si>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</si>
  <si>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</si>
  <si>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</si>
  <si>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</si>
  <si>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</si>
  <si>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</si>
  <si>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</si>
  <si>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</si>
  <si>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</si>
  <si>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</si>
  <si>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</si>
  <si>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</si>
  <si>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</si>
  <si>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</si>
  <si>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</si>
  <si>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</si>
  <si>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</si>
  <si>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</si>
  <si>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</si>
  <si>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</si>
  <si>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</si>
  <si>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</si>
  <si>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</si>
  <si>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</si>
  <si>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</si>
  <si>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</si>
  <si>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日南市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</si>
  <si>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</si>
  <si>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</si>
  <si>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</si>
  <si>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</si>
  <si>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</si>
  <si>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</si>
  <si>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</si>
  <si>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</si>
  <si>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</si>
  <si>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</si>
  <si>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</si>
  <si>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</si>
  <si>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③管渠改善率については、0％であるが、夫婦浦地区が平成12年度、富土地区が平成15年度に供用を開始しており、今後は経年劣化による管路施設の改築更新が必要となる見込みである。
　また、処理施設の機械・電気設備については、耐用年数超過をしている状況であるため、施設の機能診断を実施後、更新計画を策定し施設の延命化を進めていく。</t>
    <rPh sb="2" eb="3">
      <t>カン</t>
    </rPh>
    <rPh sb="3" eb="4">
      <t>キョ</t>
    </rPh>
    <rPh sb="4" eb="6">
      <t>カイゼン</t>
    </rPh>
    <rPh sb="6" eb="7">
      <t>リツ</t>
    </rPh>
    <rPh sb="20" eb="22">
      <t>メオト</t>
    </rPh>
    <rPh sb="22" eb="23">
      <t>ウラ</t>
    </rPh>
    <rPh sb="23" eb="25">
      <t>チク</t>
    </rPh>
    <rPh sb="26" eb="28">
      <t>ヘイセイ</t>
    </rPh>
    <rPh sb="30" eb="32">
      <t>ネンド</t>
    </rPh>
    <rPh sb="33" eb="35">
      <t>フト</t>
    </rPh>
    <rPh sb="35" eb="37">
      <t>チク</t>
    </rPh>
    <rPh sb="38" eb="40">
      <t>ヘイセイ</t>
    </rPh>
    <rPh sb="42" eb="44">
      <t>ネンド</t>
    </rPh>
    <rPh sb="45" eb="47">
      <t>キョウヨウ</t>
    </rPh>
    <rPh sb="48" eb="50">
      <t>カイシ</t>
    </rPh>
    <rPh sb="55" eb="57">
      <t>コンゴ</t>
    </rPh>
    <rPh sb="58" eb="60">
      <t>ケイネン</t>
    </rPh>
    <rPh sb="60" eb="62">
      <t>レッカ</t>
    </rPh>
    <rPh sb="65" eb="67">
      <t>カンロ</t>
    </rPh>
    <rPh sb="67" eb="69">
      <t>シセツ</t>
    </rPh>
    <rPh sb="70" eb="72">
      <t>カイチク</t>
    </rPh>
    <rPh sb="72" eb="74">
      <t>コウシン</t>
    </rPh>
    <rPh sb="75" eb="77">
      <t>ヒツヨウ</t>
    </rPh>
    <rPh sb="80" eb="82">
      <t>ミコ</t>
    </rPh>
    <rPh sb="92" eb="94">
      <t>ショリ</t>
    </rPh>
    <rPh sb="94" eb="96">
      <t>シセツ</t>
    </rPh>
    <rPh sb="97" eb="99">
      <t>キカイ</t>
    </rPh>
    <rPh sb="100" eb="102">
      <t>デンキ</t>
    </rPh>
    <rPh sb="102" eb="104">
      <t>セツビ</t>
    </rPh>
    <rPh sb="110" eb="112">
      <t>タイヨウ</t>
    </rPh>
    <rPh sb="112" eb="114">
      <t>ネンスウ</t>
    </rPh>
    <rPh sb="114" eb="116">
      <t>チョウカ</t>
    </rPh>
    <rPh sb="121" eb="123">
      <t>ジョウキョウ</t>
    </rPh>
    <rPh sb="129" eb="131">
      <t>シセツ</t>
    </rPh>
    <rPh sb="132" eb="134">
      <t>キノウ</t>
    </rPh>
    <rPh sb="134" eb="136">
      <t>シンダン</t>
    </rPh>
    <rPh sb="137" eb="139">
      <t>ジッシ</t>
    </rPh>
    <rPh sb="139" eb="140">
      <t>ゴ</t>
    </rPh>
    <rPh sb="141" eb="143">
      <t>コウシン</t>
    </rPh>
    <rPh sb="143" eb="145">
      <t>ケイカク</t>
    </rPh>
    <rPh sb="146" eb="148">
      <t>サクテイ</t>
    </rPh>
    <rPh sb="149" eb="151">
      <t>シセツ</t>
    </rPh>
    <rPh sb="152" eb="154">
      <t>エンメイ</t>
    </rPh>
    <rPh sb="154" eb="155">
      <t>カ</t>
    </rPh>
    <rPh sb="156" eb="157">
      <t>スス</t>
    </rPh>
    <phoneticPr fontId="4"/>
  </si>
  <si>
    <t>　当該事業は、一般会計からの繰入金を充当することで経営を継続している。
　しかし、当該地区の人口減少と施設の老朽化は進行することから、一般会計からの繰入金への依存度は、ますます大きくなることが予測される。
　したがって、当該施設の維持管理計画のみならず、抜本的な見直しを検討する必要がある。
　経営戦略については平成32年度までに策定の予定。</t>
    <rPh sb="1" eb="3">
      <t>トウガイ</t>
    </rPh>
    <rPh sb="3" eb="5">
      <t>ジギョウ</t>
    </rPh>
    <rPh sb="7" eb="9">
      <t>イッパン</t>
    </rPh>
    <rPh sb="9" eb="11">
      <t>カイケイ</t>
    </rPh>
    <rPh sb="14" eb="17">
      <t>クリイレキン</t>
    </rPh>
    <rPh sb="18" eb="20">
      <t>ジュウトウ</t>
    </rPh>
    <rPh sb="25" eb="27">
      <t>ケイエイ</t>
    </rPh>
    <rPh sb="28" eb="30">
      <t>ケイゾク</t>
    </rPh>
    <rPh sb="41" eb="43">
      <t>トウガイ</t>
    </rPh>
    <rPh sb="43" eb="45">
      <t>チク</t>
    </rPh>
    <rPh sb="46" eb="48">
      <t>ジンコウ</t>
    </rPh>
    <rPh sb="48" eb="50">
      <t>ゲンショウ</t>
    </rPh>
    <rPh sb="51" eb="53">
      <t>シセツ</t>
    </rPh>
    <rPh sb="54" eb="57">
      <t>ロウキュウカ</t>
    </rPh>
    <rPh sb="58" eb="60">
      <t>シンコウ</t>
    </rPh>
    <rPh sb="67" eb="69">
      <t>イッパン</t>
    </rPh>
    <rPh sb="69" eb="71">
      <t>カイケイ</t>
    </rPh>
    <rPh sb="74" eb="77">
      <t>クリイレキン</t>
    </rPh>
    <rPh sb="79" eb="82">
      <t>イゾンド</t>
    </rPh>
    <rPh sb="88" eb="89">
      <t>オオ</t>
    </rPh>
    <rPh sb="96" eb="98">
      <t>ヨソク</t>
    </rPh>
    <rPh sb="110" eb="112">
      <t>トウガイ</t>
    </rPh>
    <rPh sb="112" eb="114">
      <t>シセツ</t>
    </rPh>
    <rPh sb="115" eb="117">
      <t>イジ</t>
    </rPh>
    <rPh sb="117" eb="119">
      <t>カンリ</t>
    </rPh>
    <rPh sb="119" eb="121">
      <t>ケイカク</t>
    </rPh>
    <rPh sb="127" eb="130">
      <t>バッポンテキ</t>
    </rPh>
    <rPh sb="131" eb="133">
      <t>ミナオ</t>
    </rPh>
    <rPh sb="135" eb="137">
      <t>ケントウ</t>
    </rPh>
    <rPh sb="139" eb="141">
      <t>ヒツヨウ</t>
    </rPh>
    <phoneticPr fontId="4"/>
  </si>
  <si>
    <t>　経営の健全性については、①収益的収支比率が平成28年度に100％を下回った。しかし、それ以外の年度は、概ね100％前後を推移しており良好であるといえる。しかし、総収益の多くは一般会計からの繰入金により賄われている。また、⑤経費回収率は類似団体と比べ低い状況であることから、使用料の改定を行う予定である。
　経営の効率性については、⑥汚水処理原価と⑦施設利用率を類似自治体と比較しても大差はなく、概ね良好といえる。
　しかし、当該地区の人口は、今後も減少を継続する見込みであることから、水道使用量も減少を継続すると予測できる。
　このようなことから、⑥は年々増加し、⑦は年々減少すると推測されるため、経営の効率化について検討する必要がある。
　次に、⑧水洗化率については95％を超えているが、今後も更なる普及促進に努める必要がある。</t>
    <rPh sb="1" eb="3">
      <t>ケイエイ</t>
    </rPh>
    <rPh sb="4" eb="7">
      <t>ケンゼンセイ</t>
    </rPh>
    <rPh sb="14" eb="17">
      <t>シュウエキテキ</t>
    </rPh>
    <rPh sb="17" eb="19">
      <t>シュウシ</t>
    </rPh>
    <rPh sb="19" eb="21">
      <t>ヒリツ</t>
    </rPh>
    <rPh sb="22" eb="24">
      <t>ヘイセイ</t>
    </rPh>
    <rPh sb="26" eb="28">
      <t>ネンド</t>
    </rPh>
    <rPh sb="34" eb="36">
      <t>シタマワ</t>
    </rPh>
    <rPh sb="45" eb="47">
      <t>イガイ</t>
    </rPh>
    <rPh sb="48" eb="50">
      <t>ネンド</t>
    </rPh>
    <rPh sb="52" eb="53">
      <t>オオム</t>
    </rPh>
    <rPh sb="58" eb="60">
      <t>ゼンゴ</t>
    </rPh>
    <rPh sb="61" eb="63">
      <t>スイイ</t>
    </rPh>
    <rPh sb="67" eb="69">
      <t>リョウコウ</t>
    </rPh>
    <rPh sb="81" eb="84">
      <t>ソウシュウエキ</t>
    </rPh>
    <rPh sb="85" eb="86">
      <t>オオ</t>
    </rPh>
    <rPh sb="88" eb="90">
      <t>イッパン</t>
    </rPh>
    <rPh sb="90" eb="92">
      <t>カイケイ</t>
    </rPh>
    <rPh sb="95" eb="97">
      <t>クリイレ</t>
    </rPh>
    <rPh sb="97" eb="98">
      <t>キン</t>
    </rPh>
    <rPh sb="101" eb="102">
      <t>マカナ</t>
    </rPh>
    <rPh sb="112" eb="114">
      <t>ケイヒ</t>
    </rPh>
    <rPh sb="114" eb="116">
      <t>カイシュウ</t>
    </rPh>
    <rPh sb="116" eb="117">
      <t>リツ</t>
    </rPh>
    <rPh sb="118" eb="120">
      <t>ルイジ</t>
    </rPh>
    <rPh sb="120" eb="122">
      <t>ダンタイ</t>
    </rPh>
    <rPh sb="123" eb="124">
      <t>クラ</t>
    </rPh>
    <rPh sb="125" eb="126">
      <t>ヒク</t>
    </rPh>
    <rPh sb="127" eb="129">
      <t>ジョウキョウ</t>
    </rPh>
    <rPh sb="137" eb="139">
      <t>シヨウ</t>
    </rPh>
    <rPh sb="139" eb="140">
      <t>リョウ</t>
    </rPh>
    <rPh sb="141" eb="143">
      <t>カイテイ</t>
    </rPh>
    <rPh sb="144" eb="145">
      <t>オコナ</t>
    </rPh>
    <rPh sb="146" eb="148">
      <t>ヨテイ</t>
    </rPh>
    <rPh sb="154" eb="156">
      <t>ケイエイ</t>
    </rPh>
    <rPh sb="157" eb="160">
      <t>コウリツセイ</t>
    </rPh>
    <rPh sb="167" eb="169">
      <t>オスイ</t>
    </rPh>
    <rPh sb="169" eb="171">
      <t>ショリ</t>
    </rPh>
    <rPh sb="171" eb="173">
      <t>ゲンカ</t>
    </rPh>
    <rPh sb="175" eb="177">
      <t>シセツ</t>
    </rPh>
    <rPh sb="177" eb="179">
      <t>リヨウ</t>
    </rPh>
    <rPh sb="179" eb="180">
      <t>リツ</t>
    </rPh>
    <rPh sb="181" eb="183">
      <t>ルイジ</t>
    </rPh>
    <rPh sb="183" eb="186">
      <t>ジチタイ</t>
    </rPh>
    <rPh sb="187" eb="189">
      <t>ヒカク</t>
    </rPh>
    <rPh sb="192" eb="194">
      <t>タイサ</t>
    </rPh>
    <rPh sb="198" eb="199">
      <t>オオム</t>
    </rPh>
    <rPh sb="200" eb="202">
      <t>リョウコウ</t>
    </rPh>
    <rPh sb="213" eb="215">
      <t>トウガイ</t>
    </rPh>
    <rPh sb="215" eb="217">
      <t>チク</t>
    </rPh>
    <rPh sb="218" eb="220">
      <t>ジンコウ</t>
    </rPh>
    <rPh sb="222" eb="224">
      <t>コンゴ</t>
    </rPh>
    <rPh sb="225" eb="227">
      <t>ゲンショウ</t>
    </rPh>
    <rPh sb="228" eb="230">
      <t>ケイゾク</t>
    </rPh>
    <rPh sb="232" eb="234">
      <t>ミコ</t>
    </rPh>
    <rPh sb="243" eb="245">
      <t>スイドウ</t>
    </rPh>
    <rPh sb="245" eb="248">
      <t>シヨウリョウ</t>
    </rPh>
    <rPh sb="249" eb="251">
      <t>ゲンショウ</t>
    </rPh>
    <rPh sb="252" eb="254">
      <t>ケイゾク</t>
    </rPh>
    <rPh sb="257" eb="259">
      <t>ヨソク</t>
    </rPh>
    <rPh sb="277" eb="279">
      <t>ネンネン</t>
    </rPh>
    <rPh sb="279" eb="281">
      <t>ゾウカ</t>
    </rPh>
    <rPh sb="285" eb="287">
      <t>ネンネン</t>
    </rPh>
    <rPh sb="287" eb="289">
      <t>ゲンショウ</t>
    </rPh>
    <rPh sb="292" eb="294">
      <t>スイソク</t>
    </rPh>
    <rPh sb="300" eb="302">
      <t>ケイエイ</t>
    </rPh>
    <rPh sb="303" eb="306">
      <t>コウリツカ</t>
    </rPh>
    <rPh sb="310" eb="312">
      <t>ケントウ</t>
    </rPh>
    <rPh sb="314" eb="316">
      <t>ヒツヨウ</t>
    </rPh>
    <rPh sb="322" eb="323">
      <t>ツギ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</si>
</sst>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F6-4C86-AB48-74417B3FFD2D}"/>
            </c:ext>
          </c:extLst>
        </c:ser>
        <c:dLbls>
          <c:showLegendKey val="0"/>
          <c:showVal val="0"/>
          <c:showCatName val="0"/>
          <c:showSerName val="0"/>
          <c:showPercent val="0"/>
          <c:showBubbleSize val="0"/>
        </c:dLbls>
        <c:gapWidth val="150"/>
        <c:axId val="301022792"/>
        <c:axId val="20724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extLst>
            <c:ext xmlns:c16="http://schemas.microsoft.com/office/drawing/2014/chart" uri="{C3380CC4-5D6E-409C-BE32-E72D297353CC}">
              <c16:uniqueId val="{00000001-23F6-4C86-AB48-74417B3FFD2D}"/>
            </c:ext>
          </c:extLst>
        </c:ser>
        <c:dLbls>
          <c:showLegendKey val="0"/>
          <c:showVal val="0"/>
          <c:showCatName val="0"/>
          <c:showSerName val="0"/>
          <c:showPercent val="0"/>
          <c:showBubbleSize val="0"/>
        </c:dLbls>
        <c:marker val="1"/>
        <c:smooth val="0"/>
        <c:axId val="301022792"/>
        <c:axId val="207249152"/>
      </c:lineChart>
      <c:dateAx>
        <c:axId val="301022792"/>
        <c:scaling>
          <c:orientation val="minMax"/>
        </c:scaling>
        <c:delete val="1"/>
        <c:axPos val="b"/>
        <c:numFmt formatCode="ge" sourceLinked="1"/>
        <c:majorTickMark val="none"/>
        <c:minorTickMark val="none"/>
        <c:tickLblPos val="none"/>
        <c:crossAx val="207249152"/>
        <c:crosses val="autoZero"/>
        <c:auto val="1"/>
        <c:lblOffset val="100"/>
        <c:baseTimeUnit val="years"/>
      </c:dateAx>
      <c:valAx>
        <c:axId val="20724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2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39.19</c:v>
                </c:pt>
                <c:pt idx="1">
                  <c:v>39.19</c:v>
                </c:pt>
                <c:pt idx="2">
                  <c:v>37.840000000000003</c:v>
                </c:pt>
                <c:pt idx="3">
                  <c:v>35.14</c:v>
                </c:pt>
                <c:pt idx="4">
                  <c:v>34.229999999999997</c:v>
                </c:pt>
              </c:numCache>
            </c:numRef>
          </c:val>
          <c:extLst>
            <c:ext xmlns:c16="http://schemas.microsoft.com/office/drawing/2014/chart" uri="{C3380CC4-5D6E-409C-BE32-E72D297353CC}">
              <c16:uniqueId val="{00000000-80A5-4EBD-AD9D-6ACB7E9D8DF1}"/>
            </c:ext>
          </c:extLst>
        </c:ser>
        <c:dLbls>
          <c:showLegendKey val="0"/>
          <c:showVal val="0"/>
          <c:showCatName val="0"/>
          <c:showSerName val="0"/>
          <c:showPercent val="0"/>
          <c:showBubbleSize val="0"/>
        </c:dLbls>
        <c:gapWidth val="150"/>
        <c:axId val="300961552"/>
        <c:axId val="30096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extLst>
            <c:ext xmlns:c16="http://schemas.microsoft.com/office/drawing/2014/chart" uri="{C3380CC4-5D6E-409C-BE32-E72D297353CC}">
              <c16:uniqueId val="{00000001-80A5-4EBD-AD9D-6ACB7E9D8DF1}"/>
            </c:ext>
          </c:extLst>
        </c:ser>
        <c:dLbls>
          <c:showLegendKey val="0"/>
          <c:showVal val="0"/>
          <c:showCatName val="0"/>
          <c:showSerName val="0"/>
          <c:showPercent val="0"/>
          <c:showBubbleSize val="0"/>
        </c:dLbls>
        <c:marker val="1"/>
        <c:smooth val="0"/>
        <c:axId val="300961552"/>
        <c:axId val="300961944"/>
      </c:lineChart>
      <c:dateAx>
        <c:axId val="300961552"/>
        <c:scaling>
          <c:orientation val="minMax"/>
        </c:scaling>
        <c:delete val="1"/>
        <c:axPos val="b"/>
        <c:numFmt formatCode="ge" sourceLinked="1"/>
        <c:majorTickMark val="none"/>
        <c:minorTickMark val="none"/>
        <c:tickLblPos val="none"/>
        <c:crossAx val="300961944"/>
        <c:crosses val="autoZero"/>
        <c:auto val="1"/>
        <c:lblOffset val="100"/>
        <c:baseTimeUnit val="years"/>
      </c:dateAx>
      <c:valAx>
        <c:axId val="30096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6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95.76</c:v>
                </c:pt>
                <c:pt idx="1">
                  <c:v>96.14</c:v>
                </c:pt>
                <c:pt idx="2">
                  <c:v>96.21</c:v>
                </c:pt>
                <c:pt idx="3">
                  <c:v>96.47</c:v>
                </c:pt>
                <c:pt idx="4">
                  <c:v>96.82</c:v>
                </c:pt>
              </c:numCache>
            </c:numRef>
          </c:val>
          <c:extLst>
            <c:ext xmlns:c16="http://schemas.microsoft.com/office/drawing/2014/chart" uri="{C3380CC4-5D6E-409C-BE32-E72D297353CC}">
              <c16:uniqueId val="{00000000-4B36-4467-BE77-068F1D188742}"/>
            </c:ext>
          </c:extLst>
        </c:ser>
        <c:dLbls>
          <c:showLegendKey val="0"/>
          <c:showVal val="0"/>
          <c:showCatName val="0"/>
          <c:showSerName val="0"/>
          <c:showPercent val="0"/>
          <c:showBubbleSize val="0"/>
        </c:dLbls>
        <c:gapWidth val="150"/>
        <c:axId val="300963120"/>
        <c:axId val="300963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extLst>
            <c:ext xmlns:c16="http://schemas.microsoft.com/office/drawing/2014/chart" uri="{C3380CC4-5D6E-409C-BE32-E72D297353CC}">
              <c16:uniqueId val="{00000001-4B36-4467-BE77-068F1D188742}"/>
            </c:ext>
          </c:extLst>
        </c:ser>
        <c:dLbls>
          <c:showLegendKey val="0"/>
          <c:showVal val="0"/>
          <c:showCatName val="0"/>
          <c:showSerName val="0"/>
          <c:showPercent val="0"/>
          <c:showBubbleSize val="0"/>
        </c:dLbls>
        <c:marker val="1"/>
        <c:smooth val="0"/>
        <c:axId val="300963120"/>
        <c:axId val="300963512"/>
      </c:lineChart>
      <c:dateAx>
        <c:axId val="300963120"/>
        <c:scaling>
          <c:orientation val="minMax"/>
        </c:scaling>
        <c:delete val="1"/>
        <c:axPos val="b"/>
        <c:numFmt formatCode="ge" sourceLinked="1"/>
        <c:majorTickMark val="none"/>
        <c:minorTickMark val="none"/>
        <c:tickLblPos val="none"/>
        <c:crossAx val="300963512"/>
        <c:crosses val="autoZero"/>
        <c:auto val="1"/>
        <c:lblOffset val="100"/>
        <c:baseTimeUnit val="years"/>
      </c:dateAx>
      <c:valAx>
        <c:axId val="30096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6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98.51</c:v>
                </c:pt>
                <c:pt idx="1">
                  <c:v>98.36</c:v>
                </c:pt>
                <c:pt idx="2">
                  <c:v>96.03</c:v>
                </c:pt>
                <c:pt idx="3">
                  <c:v>107.39</c:v>
                </c:pt>
                <c:pt idx="4">
                  <c:v>98.28</c:v>
                </c:pt>
              </c:numCache>
            </c:numRef>
          </c:val>
          <c:extLst>
            <c:ext xmlns:c16="http://schemas.microsoft.com/office/drawing/2014/chart" uri="{C3380CC4-5D6E-409C-BE32-E72D297353CC}">
              <c16:uniqueId val="{00000000-15D3-4C7B-900A-C8D1D0668C55}"/>
            </c:ext>
          </c:extLst>
        </c:ser>
        <c:dLbls>
          <c:showLegendKey val="0"/>
          <c:showVal val="0"/>
          <c:showCatName val="0"/>
          <c:showSerName val="0"/>
          <c:showPercent val="0"/>
          <c:showBubbleSize val="0"/>
        </c:dLbls>
        <c:gapWidth val="150"/>
        <c:axId val="300360400"/>
        <c:axId val="30036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D3-4C7B-900A-C8D1D0668C55}"/>
            </c:ext>
          </c:extLst>
        </c:ser>
        <c:dLbls>
          <c:showLegendKey val="0"/>
          <c:showVal val="0"/>
          <c:showCatName val="0"/>
          <c:showSerName val="0"/>
          <c:showPercent val="0"/>
          <c:showBubbleSize val="0"/>
        </c:dLbls>
        <c:marker val="1"/>
        <c:smooth val="0"/>
        <c:axId val="300360400"/>
        <c:axId val="300360784"/>
      </c:lineChart>
      <c:dateAx>
        <c:axId val="300360400"/>
        <c:scaling>
          <c:orientation val="minMax"/>
        </c:scaling>
        <c:delete val="1"/>
        <c:axPos val="b"/>
        <c:numFmt formatCode="ge" sourceLinked="1"/>
        <c:majorTickMark val="none"/>
        <c:minorTickMark val="none"/>
        <c:tickLblPos val="none"/>
        <c:crossAx val="300360784"/>
        <c:crosses val="autoZero"/>
        <c:auto val="1"/>
        <c:lblOffset val="100"/>
        <c:baseTimeUnit val="years"/>
      </c:dateAx>
      <c:valAx>
        <c:axId val="30036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6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21-409F-882F-9EC9FFE4E185}"/>
            </c:ext>
          </c:extLst>
        </c:ser>
        <c:dLbls>
          <c:showLegendKey val="0"/>
          <c:showVal val="0"/>
          <c:showCatName val="0"/>
          <c:showSerName val="0"/>
          <c:showPercent val="0"/>
          <c:showBubbleSize val="0"/>
        </c:dLbls>
        <c:gapWidth val="150"/>
        <c:axId val="300790112"/>
        <c:axId val="30079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21-409F-882F-9EC9FFE4E185}"/>
            </c:ext>
          </c:extLst>
        </c:ser>
        <c:dLbls>
          <c:showLegendKey val="0"/>
          <c:showVal val="0"/>
          <c:showCatName val="0"/>
          <c:showSerName val="0"/>
          <c:showPercent val="0"/>
          <c:showBubbleSize val="0"/>
        </c:dLbls>
        <c:marker val="1"/>
        <c:smooth val="0"/>
        <c:axId val="300790112"/>
        <c:axId val="300795616"/>
      </c:lineChart>
      <c:dateAx>
        <c:axId val="300790112"/>
        <c:scaling>
          <c:orientation val="minMax"/>
        </c:scaling>
        <c:delete val="1"/>
        <c:axPos val="b"/>
        <c:numFmt formatCode="ge" sourceLinked="1"/>
        <c:majorTickMark val="none"/>
        <c:minorTickMark val="none"/>
        <c:tickLblPos val="none"/>
        <c:crossAx val="300795616"/>
        <c:crosses val="autoZero"/>
        <c:auto val="1"/>
        <c:lblOffset val="100"/>
        <c:baseTimeUnit val="years"/>
      </c:dateAx>
      <c:valAx>
        <c:axId val="3007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9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64-4823-BD3C-AFC2BB3812DF}"/>
            </c:ext>
          </c:extLst>
        </c:ser>
        <c:dLbls>
          <c:showLegendKey val="0"/>
          <c:showVal val="0"/>
          <c:showCatName val="0"/>
          <c:showSerName val="0"/>
          <c:showPercent val="0"/>
          <c:showBubbleSize val="0"/>
        </c:dLbls>
        <c:gapWidth val="150"/>
        <c:axId val="300836184"/>
        <c:axId val="3008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64-4823-BD3C-AFC2BB3812DF}"/>
            </c:ext>
          </c:extLst>
        </c:ser>
        <c:dLbls>
          <c:showLegendKey val="0"/>
          <c:showVal val="0"/>
          <c:showCatName val="0"/>
          <c:showSerName val="0"/>
          <c:showPercent val="0"/>
          <c:showBubbleSize val="0"/>
        </c:dLbls>
        <c:marker val="1"/>
        <c:smooth val="0"/>
        <c:axId val="300836184"/>
        <c:axId val="300836576"/>
      </c:lineChart>
      <c:dateAx>
        <c:axId val="300836184"/>
        <c:scaling>
          <c:orientation val="minMax"/>
        </c:scaling>
        <c:delete val="1"/>
        <c:axPos val="b"/>
        <c:numFmt formatCode="ge" sourceLinked="1"/>
        <c:majorTickMark val="none"/>
        <c:minorTickMark val="none"/>
        <c:tickLblPos val="none"/>
        <c:crossAx val="300836576"/>
        <c:crosses val="autoZero"/>
        <c:auto val="1"/>
        <c:lblOffset val="100"/>
        <c:baseTimeUnit val="years"/>
      </c:dateAx>
      <c:valAx>
        <c:axId val="30083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3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37-4C26-89E1-2CC5E9B7D2B0}"/>
            </c:ext>
          </c:extLst>
        </c:ser>
        <c:dLbls>
          <c:showLegendKey val="0"/>
          <c:showVal val="0"/>
          <c:showCatName val="0"/>
          <c:showSerName val="0"/>
          <c:showPercent val="0"/>
          <c:showBubbleSize val="0"/>
        </c:dLbls>
        <c:gapWidth val="150"/>
        <c:axId val="300838144"/>
        <c:axId val="30083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37-4C26-89E1-2CC5E9B7D2B0}"/>
            </c:ext>
          </c:extLst>
        </c:ser>
        <c:dLbls>
          <c:showLegendKey val="0"/>
          <c:showVal val="0"/>
          <c:showCatName val="0"/>
          <c:showSerName val="0"/>
          <c:showPercent val="0"/>
          <c:showBubbleSize val="0"/>
        </c:dLbls>
        <c:marker val="1"/>
        <c:smooth val="0"/>
        <c:axId val="300838144"/>
        <c:axId val="300838536"/>
      </c:lineChart>
      <c:dateAx>
        <c:axId val="300838144"/>
        <c:scaling>
          <c:orientation val="minMax"/>
        </c:scaling>
        <c:delete val="1"/>
        <c:axPos val="b"/>
        <c:numFmt formatCode="ge" sourceLinked="1"/>
        <c:majorTickMark val="none"/>
        <c:minorTickMark val="none"/>
        <c:tickLblPos val="none"/>
        <c:crossAx val="300838536"/>
        <c:crosses val="autoZero"/>
        <c:auto val="1"/>
        <c:lblOffset val="100"/>
        <c:baseTimeUnit val="years"/>
      </c:dateAx>
      <c:valAx>
        <c:axId val="30083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3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14-4027-8DA1-4C8392C16DF4}"/>
            </c:ext>
          </c:extLst>
        </c:ser>
        <c:dLbls>
          <c:showLegendKey val="0"/>
          <c:showVal val="0"/>
          <c:showCatName val="0"/>
          <c:showSerName val="0"/>
          <c:showPercent val="0"/>
          <c:showBubbleSize val="0"/>
        </c:dLbls>
        <c:gapWidth val="150"/>
        <c:axId val="300839712"/>
        <c:axId val="30094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14-4027-8DA1-4C8392C16DF4}"/>
            </c:ext>
          </c:extLst>
        </c:ser>
        <c:dLbls>
          <c:showLegendKey val="0"/>
          <c:showVal val="0"/>
          <c:showCatName val="0"/>
          <c:showSerName val="0"/>
          <c:showPercent val="0"/>
          <c:showBubbleSize val="0"/>
        </c:dLbls>
        <c:marker val="1"/>
        <c:smooth val="0"/>
        <c:axId val="300839712"/>
        <c:axId val="300948904"/>
      </c:lineChart>
      <c:dateAx>
        <c:axId val="300839712"/>
        <c:scaling>
          <c:orientation val="minMax"/>
        </c:scaling>
        <c:delete val="1"/>
        <c:axPos val="b"/>
        <c:numFmt formatCode="ge" sourceLinked="1"/>
        <c:majorTickMark val="none"/>
        <c:minorTickMark val="none"/>
        <c:tickLblPos val="none"/>
        <c:crossAx val="300948904"/>
        <c:crosses val="autoZero"/>
        <c:auto val="1"/>
        <c:lblOffset val="100"/>
        <c:baseTimeUnit val="years"/>
      </c:dateAx>
      <c:valAx>
        <c:axId val="30094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3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5B-4883-B046-1B9DD37915D6}"/>
            </c:ext>
          </c:extLst>
        </c:ser>
        <c:dLbls>
          <c:showLegendKey val="0"/>
          <c:showVal val="0"/>
          <c:showCatName val="0"/>
          <c:showSerName val="0"/>
          <c:showPercent val="0"/>
          <c:showBubbleSize val="0"/>
        </c:dLbls>
        <c:gapWidth val="150"/>
        <c:axId val="300950080"/>
        <c:axId val="30095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extLst>
            <c:ext xmlns:c16="http://schemas.microsoft.com/office/drawing/2014/chart" uri="{C3380CC4-5D6E-409C-BE32-E72D297353CC}">
              <c16:uniqueId val="{00000001-785B-4883-B046-1B9DD37915D6}"/>
            </c:ext>
          </c:extLst>
        </c:ser>
        <c:dLbls>
          <c:showLegendKey val="0"/>
          <c:showVal val="0"/>
          <c:showCatName val="0"/>
          <c:showSerName val="0"/>
          <c:showPercent val="0"/>
          <c:showBubbleSize val="0"/>
        </c:dLbls>
        <c:marker val="1"/>
        <c:smooth val="0"/>
        <c:axId val="300950080"/>
        <c:axId val="300950472"/>
      </c:lineChart>
      <c:dateAx>
        <c:axId val="300950080"/>
        <c:scaling>
          <c:orientation val="minMax"/>
        </c:scaling>
        <c:delete val="1"/>
        <c:axPos val="b"/>
        <c:numFmt formatCode="ge" sourceLinked="1"/>
        <c:majorTickMark val="none"/>
        <c:minorTickMark val="none"/>
        <c:tickLblPos val="none"/>
        <c:crossAx val="300950472"/>
        <c:crosses val="autoZero"/>
        <c:auto val="1"/>
        <c:lblOffset val="100"/>
        <c:baseTimeUnit val="years"/>
      </c:dateAx>
      <c:valAx>
        <c:axId val="30095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5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20.93</c:v>
                </c:pt>
                <c:pt idx="1">
                  <c:v>33.49</c:v>
                </c:pt>
                <c:pt idx="2">
                  <c:v>35.840000000000003</c:v>
                </c:pt>
                <c:pt idx="3">
                  <c:v>34.14</c:v>
                </c:pt>
                <c:pt idx="4">
                  <c:v>36.67</c:v>
                </c:pt>
              </c:numCache>
            </c:numRef>
          </c:val>
          <c:extLst>
            <c:ext xmlns:c16="http://schemas.microsoft.com/office/drawing/2014/chart" uri="{C3380CC4-5D6E-409C-BE32-E72D297353CC}">
              <c16:uniqueId val="{00000000-9036-4F10-9F82-CA6DE79B42A5}"/>
            </c:ext>
          </c:extLst>
        </c:ser>
        <c:dLbls>
          <c:showLegendKey val="0"/>
          <c:showVal val="0"/>
          <c:showCatName val="0"/>
          <c:showSerName val="0"/>
          <c:showPercent val="0"/>
          <c:showBubbleSize val="0"/>
        </c:dLbls>
        <c:gapWidth val="150"/>
        <c:axId val="300951648"/>
        <c:axId val="30095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extLst>
            <c:ext xmlns:c16="http://schemas.microsoft.com/office/drawing/2014/chart" uri="{C3380CC4-5D6E-409C-BE32-E72D297353CC}">
              <c16:uniqueId val="{00000001-9036-4F10-9F82-CA6DE79B42A5}"/>
            </c:ext>
          </c:extLst>
        </c:ser>
        <c:dLbls>
          <c:showLegendKey val="0"/>
          <c:showVal val="0"/>
          <c:showCatName val="0"/>
          <c:showSerName val="0"/>
          <c:showPercent val="0"/>
          <c:showBubbleSize val="0"/>
        </c:dLbls>
        <c:marker val="1"/>
        <c:smooth val="0"/>
        <c:axId val="300951648"/>
        <c:axId val="300952040"/>
      </c:lineChart>
      <c:dateAx>
        <c:axId val="300951648"/>
        <c:scaling>
          <c:orientation val="minMax"/>
        </c:scaling>
        <c:delete val="1"/>
        <c:axPos val="b"/>
        <c:numFmt formatCode="ge" sourceLinked="1"/>
        <c:majorTickMark val="none"/>
        <c:minorTickMark val="none"/>
        <c:tickLblPos val="none"/>
        <c:crossAx val="300952040"/>
        <c:crosses val="autoZero"/>
        <c:auto val="1"/>
        <c:lblOffset val="100"/>
        <c:baseTimeUnit val="years"/>
      </c:dateAx>
      <c:valAx>
        <c:axId val="30095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530.62</c:v>
                </c:pt>
                <c:pt idx="1">
                  <c:v>333.41</c:v>
                </c:pt>
                <c:pt idx="2">
                  <c:v>358.1</c:v>
                </c:pt>
                <c:pt idx="3">
                  <c:v>435.73</c:v>
                </c:pt>
                <c:pt idx="4">
                  <c:v>407.15</c:v>
                </c:pt>
              </c:numCache>
            </c:numRef>
          </c:val>
          <c:extLst>
            <c:ext xmlns:c16="http://schemas.microsoft.com/office/drawing/2014/chart" uri="{C3380CC4-5D6E-409C-BE32-E72D297353CC}">
              <c16:uniqueId val="{00000000-589D-4EDB-80B0-9FA076D29CA0}"/>
            </c:ext>
          </c:extLst>
        </c:ser>
        <c:dLbls>
          <c:showLegendKey val="0"/>
          <c:showVal val="0"/>
          <c:showCatName val="0"/>
          <c:showSerName val="0"/>
          <c:showPercent val="0"/>
          <c:showBubbleSize val="0"/>
        </c:dLbls>
        <c:gapWidth val="150"/>
        <c:axId val="300837752"/>
        <c:axId val="300960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extLst>
            <c:ext xmlns:c16="http://schemas.microsoft.com/office/drawing/2014/chart" uri="{C3380CC4-5D6E-409C-BE32-E72D297353CC}">
              <c16:uniqueId val="{00000001-589D-4EDB-80B0-9FA076D29CA0}"/>
            </c:ext>
          </c:extLst>
        </c:ser>
        <c:dLbls>
          <c:showLegendKey val="0"/>
          <c:showVal val="0"/>
          <c:showCatName val="0"/>
          <c:showSerName val="0"/>
          <c:showPercent val="0"/>
          <c:showBubbleSize val="0"/>
        </c:dLbls>
        <c:marker val="1"/>
        <c:smooth val="0"/>
        <c:axId val="300837752"/>
        <c:axId val="300960376"/>
      </c:lineChart>
      <c:dateAx>
        <c:axId val="300837752"/>
        <c:scaling>
          <c:orientation val="minMax"/>
        </c:scaling>
        <c:delete val="1"/>
        <c:axPos val="b"/>
        <c:numFmt formatCode="ge" sourceLinked="1"/>
        <c:majorTickMark val="none"/>
        <c:minorTickMark val="none"/>
        <c:tickLblPos val="none"/>
        <c:crossAx val="300960376"/>
        <c:crosses val="autoZero"/>
        <c:auto val="1"/>
        <c:lblOffset val="100"/>
        <c:baseTimeUnit val="years"/>
      </c:dateAx>
      <c:valAx>
        <c:axId val="30096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83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1" zoomScaleNormal="100"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3" t="str">
        <f>データ!H6</f>
        <v>宮崎県　日南市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122</v>
      </c>
      <c r="AE8" s="49"/>
      <c r="AF8" s="49"/>
      <c r="AG8" s="49"/>
      <c r="AH8" s="49"/>
      <c r="AI8" s="49"/>
      <c r="AJ8" s="49"/>
      <c r="AK8" s="4"/>
      <c r="AL8" s="50">
        <f>データ!S6</f>
        <v>54999</v>
      </c>
      <c r="AM8" s="50"/>
      <c r="AN8" s="50"/>
      <c r="AO8" s="50"/>
      <c r="AP8" s="50"/>
      <c r="AQ8" s="50"/>
      <c r="AR8" s="50"/>
      <c r="AS8" s="50"/>
      <c r="AT8" s="45">
        <f>データ!T6</f>
        <v>536.11</v>
      </c>
      <c r="AU8" s="45"/>
      <c r="AV8" s="45"/>
      <c r="AW8" s="45"/>
      <c r="AX8" s="45"/>
      <c r="AY8" s="45"/>
      <c r="AZ8" s="45"/>
      <c r="BA8" s="45"/>
      <c r="BB8" s="45">
        <f>データ!U6</f>
        <v>102.59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0.56999999999999995</v>
      </c>
      <c r="Q10" s="45"/>
      <c r="R10" s="45"/>
      <c r="S10" s="45"/>
      <c r="T10" s="45"/>
      <c r="U10" s="45"/>
      <c r="V10" s="45"/>
      <c r="W10" s="45">
        <f>データ!Q6</f>
        <v>87.43</v>
      </c>
      <c r="X10" s="45"/>
      <c r="Y10" s="45"/>
      <c r="Z10" s="45"/>
      <c r="AA10" s="45"/>
      <c r="AB10" s="45"/>
      <c r="AC10" s="45"/>
      <c r="AD10" s="50">
        <f>データ!R6</f>
        <v>2700</v>
      </c>
      <c r="AE10" s="50"/>
      <c r="AF10" s="50"/>
      <c r="AG10" s="50"/>
      <c r="AH10" s="50"/>
      <c r="AI10" s="50"/>
      <c r="AJ10" s="50"/>
      <c r="AK10" s="2"/>
      <c r="AL10" s="50">
        <f>データ!V6</f>
        <v>314</v>
      </c>
      <c r="AM10" s="50"/>
      <c r="AN10" s="50"/>
      <c r="AO10" s="50"/>
      <c r="AP10" s="50"/>
      <c r="AQ10" s="50"/>
      <c r="AR10" s="50"/>
      <c r="AS10" s="50"/>
      <c r="AT10" s="45">
        <f>データ!W6</f>
        <v>0.18</v>
      </c>
      <c r="AU10" s="45"/>
      <c r="AV10" s="45"/>
      <c r="AW10" s="45"/>
      <c r="AX10" s="45"/>
      <c r="AY10" s="45"/>
      <c r="AZ10" s="45"/>
      <c r="BA10" s="45"/>
      <c r="BB10" s="45">
        <f>データ!X6</f>
        <v>1744.44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2">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2">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2">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2">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2">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2">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2">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algorithmName="SHA-512" hashValue="Wr9Xth6ELvshOf7NJRuwC6h3e5E2ayMzCkLKstj0Iwf/h0eXzHhsX32I6JRFfL6rn0e9rakRBmmBId1SFtW4qQ==" saltValue="pwC323Xz8rzS0BBNR1ZzK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topLeftCell="CM1" workbookViewId="0">
      <selection activeCell="CQ8" sqref="CQ8"/>
    </sheetView>
  </sheetViews>
  <sheetFormatPr defaultColWidth="9" defaultRowHeight="13.2" x14ac:dyDescent="0.2"/>
  <cols>
    <col min="1" max="1" width="9" style="3"/>
    <col min="2" max="144" width="11.88671875" style="3" customWidth="1"/>
    <col min="145" max="16384" width="9" style="3"/>
  </cols>
  <sheetData>
    <row r="1" spans="1:145" x14ac:dyDescent="0.2">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2">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2">
      <c r="A6" s="28" t="s">
        <v>109</v>
      </c>
      <c r="B6" s="33">
        <f>B7</f>
        <v>2016</v>
      </c>
      <c r="C6" s="33">
        <f t="shared" ref="C6:X6" si="3">C7</f>
        <v>452041</v>
      </c>
      <c r="D6" s="33">
        <f t="shared" si="3"/>
        <v>47</v>
      </c>
      <c r="E6" s="33">
        <f t="shared" si="3"/>
        <v>17</v>
      </c>
      <c r="F6" s="33">
        <f t="shared" si="3"/>
        <v>6</v>
      </c>
      <c r="G6" s="33">
        <f t="shared" si="3"/>
        <v>0</v>
      </c>
      <c r="H6" s="33" t="str">
        <f t="shared" si="3"/>
        <v>宮崎県　日南市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0.56999999999999995</v>
      </c>
      <c r="Q6" s="34">
        <f t="shared" si="3"/>
        <v>87.43</v>
      </c>
      <c r="R6" s="34">
        <f t="shared" si="3"/>
        <v>2700</v>
      </c>
      <c r="S6" s="34">
        <f t="shared" si="3"/>
        <v>54999</v>
      </c>
      <c r="T6" s="34">
        <f t="shared" si="3"/>
        <v>536.11</v>
      </c>
      <c r="U6" s="34">
        <f t="shared" si="3"/>
        <v>102.59</v>
      </c>
      <c r="V6" s="34">
        <f t="shared" si="3"/>
        <v>314</v>
      </c>
      <c r="W6" s="34">
        <f t="shared" si="3"/>
        <v>0.18</v>
      </c>
      <c r="X6" s="34">
        <f t="shared" si="3"/>
        <v>1744.44</v>
      </c>
      <c r="Y6" s="35">
        <f>IF(Y7="",NA(),Y7)</f>
        <v>98.51</v>
      </c>
      <c r="Z6" s="35">
        <f t="shared" ref="Z6:AH6" si="4">IF(Z7="",NA(),Z7)</f>
        <v>98.36</v>
      </c>
      <c r="AA6" s="35">
        <f t="shared" si="4"/>
        <v>96.03</v>
      </c>
      <c r="AB6" s="35">
        <f t="shared" si="4"/>
        <v>107.39</v>
      </c>
      <c r="AC6" s="35">
        <f t="shared" si="4"/>
        <v>98.28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1029.24</v>
      </c>
      <c r="BO6" s="35">
        <f t="shared" si="7"/>
        <v>1063.93</v>
      </c>
      <c r="BP6" s="34" t="str">
        <f>IF(BP7="","",IF(BP7="-","【-】","【"&amp;SUBSTITUTE(TEXT(BP7,"#,##0.00"),"-","△")&amp;"】"))</f>
        <v>【985.48】</v>
      </c>
      <c r="BQ6" s="35">
        <f>IF(BQ7="",NA(),BQ7)</f>
        <v>20.93</v>
      </c>
      <c r="BR6" s="35">
        <f t="shared" ref="BR6:BZ6" si="8">IF(BR7="",NA(),BR7)</f>
        <v>33.49</v>
      </c>
      <c r="BS6" s="35">
        <f t="shared" si="8"/>
        <v>35.840000000000003</v>
      </c>
      <c r="BT6" s="35">
        <f t="shared" si="8"/>
        <v>34.14</v>
      </c>
      <c r="BU6" s="35">
        <f t="shared" si="8"/>
        <v>36.67</v>
      </c>
      <c r="BV6" s="35">
        <f t="shared" si="8"/>
        <v>37.92</v>
      </c>
      <c r="BW6" s="35">
        <f t="shared" si="8"/>
        <v>35.049999999999997</v>
      </c>
      <c r="BX6" s="35">
        <f t="shared" si="8"/>
        <v>33.86</v>
      </c>
      <c r="BY6" s="35">
        <f t="shared" si="8"/>
        <v>43.13</v>
      </c>
      <c r="BZ6" s="35">
        <f t="shared" si="8"/>
        <v>46.26</v>
      </c>
      <c r="CA6" s="34" t="str">
        <f>IF(CA7="","",IF(CA7="-","【-】","【"&amp;SUBSTITUTE(TEXT(CA7,"#,##0.00"),"-","△")&amp;"】"))</f>
        <v>【45.38】</v>
      </c>
      <c r="CB6" s="35">
        <f>IF(CB7="",NA(),CB7)</f>
        <v>530.62</v>
      </c>
      <c r="CC6" s="35">
        <f t="shared" ref="CC6:CK6" si="9">IF(CC7="",NA(),CC7)</f>
        <v>333.41</v>
      </c>
      <c r="CD6" s="35">
        <f t="shared" si="9"/>
        <v>358.1</v>
      </c>
      <c r="CE6" s="35">
        <f t="shared" si="9"/>
        <v>435.73</v>
      </c>
      <c r="CF6" s="35">
        <f t="shared" si="9"/>
        <v>407.15</v>
      </c>
      <c r="CG6" s="35">
        <f t="shared" si="9"/>
        <v>438.71</v>
      </c>
      <c r="CH6" s="35">
        <f t="shared" si="9"/>
        <v>463.38</v>
      </c>
      <c r="CI6" s="35">
        <f t="shared" si="9"/>
        <v>510.15</v>
      </c>
      <c r="CJ6" s="35">
        <f t="shared" si="9"/>
        <v>392.03</v>
      </c>
      <c r="CK6" s="35">
        <f t="shared" si="9"/>
        <v>376.4</v>
      </c>
      <c r="CL6" s="34" t="str">
        <f>IF(CL7="","",IF(CL7="-","【-】","【"&amp;SUBSTITUTE(TEXT(CL7,"#,##0.00"),"-","△")&amp;"】"))</f>
        <v>【377.04】</v>
      </c>
      <c r="CM6" s="35">
        <f>IF(CM7="",NA(),CM7)</f>
        <v>39.19</v>
      </c>
      <c r="CN6" s="35">
        <f t="shared" ref="CN6:CV6" si="10">IF(CN7="",NA(),CN7)</f>
        <v>39.19</v>
      </c>
      <c r="CO6" s="35">
        <f t="shared" si="10"/>
        <v>37.840000000000003</v>
      </c>
      <c r="CP6" s="35">
        <f t="shared" si="10"/>
        <v>35.14</v>
      </c>
      <c r="CQ6" s="35">
        <f t="shared" si="10"/>
        <v>34.229999999999997</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95.76</v>
      </c>
      <c r="CY6" s="35">
        <f t="shared" ref="CY6:DG6" si="11">IF(CY7="",NA(),CY7)</f>
        <v>96.14</v>
      </c>
      <c r="CZ6" s="35">
        <f t="shared" si="11"/>
        <v>96.21</v>
      </c>
      <c r="DA6" s="35">
        <f t="shared" si="11"/>
        <v>96.47</v>
      </c>
      <c r="DB6" s="35">
        <f t="shared" si="11"/>
        <v>96.82</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x14ac:dyDescent="0.2">
      <c r="A7" s="28"/>
      <c r="B7" s="37">
        <v>2016</v>
      </c>
      <c r="C7" s="37">
        <v>452041</v>
      </c>
      <c r="D7" s="37">
        <v>47</v>
      </c>
      <c r="E7" s="37">
        <v>17</v>
      </c>
      <c r="F7" s="37">
        <v>6</v>
      </c>
      <c r="G7" s="37">
        <v>0</v>
      </c>
      <c r="H7" s="37" t="s">
        <v>110</v>
      </c>
      <c r="I7" s="37" t="s">
        <v>111</v>
      </c>
      <c r="J7" s="37" t="s">
        <v>112</v>
      </c>
      <c r="K7" s="37" t="s">
        <v>113</v>
      </c>
      <c r="L7" s="37" t="s">
        <v>114</v>
      </c>
      <c r="M7" s="37"/>
      <c r="N7" s="38" t="s">
        <v>115</v>
      </c>
      <c r="O7" s="38" t="s">
        <v>116</v>
      </c>
      <c r="P7" s="38">
        <v>0.56999999999999995</v>
      </c>
      <c r="Q7" s="38">
        <v>87.43</v>
      </c>
      <c r="R7" s="38">
        <v>2700</v>
      </c>
      <c r="S7" s="38">
        <v>54999</v>
      </c>
      <c r="T7" s="38">
        <v>536.11</v>
      </c>
      <c r="U7" s="38">
        <v>102.59</v>
      </c>
      <c r="V7" s="38">
        <v>314</v>
      </c>
      <c r="W7" s="38">
        <v>0.18</v>
      </c>
      <c r="X7" s="38">
        <v>1744.44</v>
      </c>
      <c r="Y7" s="38">
        <v>98.51</v>
      </c>
      <c r="Z7" s="38">
        <v>98.36</v>
      </c>
      <c r="AA7" s="38">
        <v>96.03</v>
      </c>
      <c r="AB7" s="38">
        <v>107.39</v>
      </c>
      <c r="AC7" s="38">
        <v>98.28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1029.24</v>
      </c>
      <c r="BO7" s="38">
        <v>1063.93</v>
      </c>
      <c r="BP7" s="38">
        <v>985.48</v>
      </c>
      <c r="BQ7" s="38">
        <v>20.93</v>
      </c>
      <c r="BR7" s="38">
        <v>33.49</v>
      </c>
      <c r="BS7" s="38">
        <v>35.840000000000003</v>
      </c>
      <c r="BT7" s="38">
        <v>34.14</v>
      </c>
      <c r="BU7" s="38">
        <v>36.67</v>
      </c>
      <c r="BV7" s="38">
        <v>37.92</v>
      </c>
      <c r="BW7" s="38">
        <v>35.049999999999997</v>
      </c>
      <c r="BX7" s="38">
        <v>33.86</v>
      </c>
      <c r="BY7" s="38">
        <v>43.13</v>
      </c>
      <c r="BZ7" s="38">
        <v>46.26</v>
      </c>
      <c r="CA7" s="38">
        <v>45.38</v>
      </c>
      <c r="CB7" s="38">
        <v>530.62</v>
      </c>
      <c r="CC7" s="38">
        <v>333.41</v>
      </c>
      <c r="CD7" s="38">
        <v>358.1</v>
      </c>
      <c r="CE7" s="38">
        <v>435.73</v>
      </c>
      <c r="CF7" s="38">
        <v>407.15</v>
      </c>
      <c r="CG7" s="38">
        <v>438.71</v>
      </c>
      <c r="CH7" s="38">
        <v>463.38</v>
      </c>
      <c r="CI7" s="38">
        <v>510.15</v>
      </c>
      <c r="CJ7" s="38">
        <v>392.03</v>
      </c>
      <c r="CK7" s="38">
        <v>376.4</v>
      </c>
      <c r="CL7" s="38">
        <v>377.04</v>
      </c>
      <c r="CM7" s="38">
        <v>39.19</v>
      </c>
      <c r="CN7" s="38">
        <v>39.19</v>
      </c>
      <c r="CO7" s="38">
        <v>37.840000000000003</v>
      </c>
      <c r="CP7" s="38">
        <v>35.14</v>
      </c>
      <c r="CQ7" s="38">
        <v>34.229999999999997</v>
      </c>
      <c r="CR7" s="38">
        <v>33.81</v>
      </c>
      <c r="CS7" s="38">
        <v>31.37</v>
      </c>
      <c r="CT7" s="38">
        <v>29.86</v>
      </c>
      <c r="CU7" s="38">
        <v>35.64</v>
      </c>
      <c r="CV7" s="38">
        <v>33.729999999999997</v>
      </c>
      <c r="CW7" s="38">
        <v>34.15</v>
      </c>
      <c r="CX7" s="38">
        <v>95.76</v>
      </c>
      <c r="CY7" s="38">
        <v>96.14</v>
      </c>
      <c r="CZ7" s="38">
        <v>96.21</v>
      </c>
      <c r="DA7" s="38">
        <v>96.47</v>
      </c>
      <c r="DB7" s="38">
        <v>96.82</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2017-12-25T02:36:52Z</dcterms:created>
  <dcterms:modified xsi:type="dcterms:W3CDTF">2018-02-26T12:56:34Z</dcterms:modified>
  <cp:category/>
</cp:coreProperties>
</file>