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<sst xmlns="http://schemas.openxmlformats.org/spreadsheetml/2006/main" count="240" uniqueCount="126">
  <si>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</si>
  <si>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</si>
  <si>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</si>
  <si>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</si>
  <si>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</si>
  <si>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</si>
  <si>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</si>
  <si>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</si>
  <si>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</si>
  <si>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</si>
  <si>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</si>
  <si>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</si>
  <si>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</si>
  <si>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</si>
  <si>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</si>
  <si>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</si>
  <si>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</si>
  <si>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</si>
  <si>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</si>
  <si>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</si>
  <si>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</si>
  <si>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</si>
  <si>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</si>
  <si>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</si>
  <si>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</si>
  <si>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</si>
  <si>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</si>
  <si>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</si>
  <si>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</si>
  <si>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</si>
  <si>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</si>
  <si>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</si>
  <si>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</si>
  <si>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</si>
  <si>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</si>
  <si>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</si>
  <si>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</si>
  <si>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</si>
  <si>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</si>
  <si>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</si>
  <si>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</si>
  <si>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</si>
  <si>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</si>
  <si>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</si>
  <si>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</si>
  <si>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</si>
  <si>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</si>
  <si>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</si>
  <si>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</si>
  <si>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</si>
  <si>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</si>
  <si>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</si>
  <si>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</si>
  <si>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</si>
  <si>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</si>
  <si>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</si>
  <si>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</si>
  <si>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</si>
  <si>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</si>
  <si>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</si>
  <si>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</si>
  <si>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</si>
  <si>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</si>
  <si>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</si>
  <si>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</si>
  <si>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</si>
  <si>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</si>
  <si>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</si>
  <si>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</si>
  <si>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</si>
  <si>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</si>
  <si>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</si>
  <si>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</si>
  <si>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</si>
  <si>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</si>
  <si>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</si>
  <si>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</si>
  <si>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</si>
  <si>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</si>
  <si>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</si>
  <si>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</si>
  <si>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</si>
  <si>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</si>
  <si>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</si>
  <si>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</si>
  <si>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</si>
  <si>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</si>
  <si>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</si>
  <si>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</si>
  <si>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</si>
  <si>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</si>
  <si>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</si>
  <si>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</si>
  <si>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</si>
  <si>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</si>
  <si>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</si>
  <si>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</si>
  <si>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</si>
  <si>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</si>
  <si>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</si>
  <si>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</si>
  <si>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</si>
  <si>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</si>
  <si>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</si>
  <si>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</si>
  <si>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</si>
  <si>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</si>
  <si>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</si>
  <si>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</si>
  <si>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</si>
  <si>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川南町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</si>
  <si>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</si>
  <si>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</si>
  <si>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</si>
  <si>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</si>
  <si>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</si>
  <si>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</si>
  <si>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</si>
  <si>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</si>
  <si>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</si>
  <si>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</si>
  <si>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</si>
  <si>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</si>
  <si>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管渠は、耐用年数を超えたものはなく早急に行う必要の更新事業はないため、管渠改善率は数値がありません。しかし、有収率が低い傾向にあり、管渠点検（漏水個所の有無確認）が必要と思われます。</t>
    <rPh sb="1" eb="3">
      <t>カンキョ</t>
    </rPh>
    <rPh sb="21" eb="22">
      <t>オコナ</t>
    </rPh>
    <phoneticPr fontId="4"/>
  </si>
  <si>
    <t>①収益的収支比率は、100％を下回っており、経営の健全性が確保されているとはいえません。区域内人口、加入人口ともに減少傾向にあり、使用料収入の増加が見込めないためコスト削減が必要ですが、供用開始から２０年以上経過しており、機器修繕料等の費用が増加するなど厳しい状況にあります。
④企業債残高対事業規模比率は、類似団体平均値を下回っています。起債償還が平成３４年度で終了予定で残高が減っていることが要因と思われます。
⑤経費回収率は、類似団体平均値を上回っているものの100％を下回っており汚水処理に係る費用が使用料以外の収入により賄われている状況であるため経営の健全性が確保されているとはいえません。
⑥汚水処理原価は、おおむね150円/㎥で推移しています。類似団体平均値を下回り低コストで効率的な処理が行われています。
⑦施設利用率は、類似団体平均値を上回っていますが、50％を下回り余裕がある状況で効率性が確保されているとはいえません。区域内人口が減少傾向にあり利用率の向上が見込めないため現状維持に努めます。
⑧水洗化率は、微増傾向にあるものの類似団体平均値を下回っており経営の健全性、効率性が確保されているとはいえません。区域内人口、加入人口ともに減少傾向にあり高齢化等で新規加入が少なく大幅な水洗化率向上は見込めません。</t>
    <rPh sb="424" eb="427">
      <t>クイキナイ</t>
    </rPh>
    <rPh sb="522" eb="523">
      <t>ナイ</t>
    </rPh>
    <phoneticPr fontId="4"/>
  </si>
  <si>
    <t>　区域内人口、加入人口が減少傾向にあり料金収入増が見込めないためコスト削減など行い経営の健全性を高める必要がありますが、供用開始から２０年以上経過しており機器修繕料等の費用が増加するなど厳しい状況にあります。
　今後、限られた財源の中で優先順位をつけた更新計画書作成や適切な料金水準について検討する必要があります。
 経営戦略については平成３０年度までに策定の予定です。</t>
    <rPh sb="1" eb="4">
      <t>クイキナイ</t>
    </rPh>
    <rPh sb="4" eb="6">
      <t>ジンコウ</t>
    </rPh>
    <rPh sb="35" eb="37">
      <t>サクゲン</t>
    </rPh>
    <rPh sb="39" eb="40">
      <t>オコナ</t>
    </rPh>
    <rPh sb="106" eb="108">
      <t>コンゴ</t>
    </rPh>
    <rPh sb="130" eb="131">
      <t>ショ</t>
    </rPh>
    <rPh sb="131" eb="133">
      <t>サクセイ</t>
    </rPh>
    <rPh sb="172" eb="174">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</si>
</sst>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26-426F-966E-EC85D9902C07}"/>
            </c:ext>
          </c:extLst>
        </c:ser>
        <c:dLbls>
          <c:showLegendKey val="0"/>
          <c:showVal val="0"/>
          <c:showCatName val="0"/>
          <c:showSerName val="0"/>
          <c:showPercent val="0"/>
          <c:showBubbleSize val="0"/>
        </c:dLbls>
        <c:gapWidth val="150"/>
        <c:axId val="266435192"/>
        <c:axId val="2664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extLst>
            <c:ext xmlns:c16="http://schemas.microsoft.com/office/drawing/2014/chart" uri="{C3380CC4-5D6E-409C-BE32-E72D297353CC}">
              <c16:uniqueId val="{00000001-FA26-426F-966E-EC85D9902C07}"/>
            </c:ext>
          </c:extLst>
        </c:ser>
        <c:dLbls>
          <c:showLegendKey val="0"/>
          <c:showVal val="0"/>
          <c:showCatName val="0"/>
          <c:showSerName val="0"/>
          <c:showPercent val="0"/>
          <c:showBubbleSize val="0"/>
        </c:dLbls>
        <c:marker val="1"/>
        <c:smooth val="0"/>
        <c:axId val="266435192"/>
        <c:axId val="266434016"/>
      </c:lineChart>
      <c:dateAx>
        <c:axId val="266435192"/>
        <c:scaling>
          <c:orientation val="minMax"/>
        </c:scaling>
        <c:delete val="1"/>
        <c:axPos val="b"/>
        <c:numFmt formatCode="ge" sourceLinked="1"/>
        <c:majorTickMark val="none"/>
        <c:minorTickMark val="none"/>
        <c:tickLblPos val="none"/>
        <c:crossAx val="266434016"/>
        <c:crosses val="autoZero"/>
        <c:auto val="1"/>
        <c:lblOffset val="100"/>
        <c:baseTimeUnit val="years"/>
      </c:dateAx>
      <c:valAx>
        <c:axId val="2664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4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42.26</c:v>
                </c:pt>
                <c:pt idx="1">
                  <c:v>39.549999999999997</c:v>
                </c:pt>
                <c:pt idx="2">
                  <c:v>41.63</c:v>
                </c:pt>
                <c:pt idx="3">
                  <c:v>41.63</c:v>
                </c:pt>
                <c:pt idx="4">
                  <c:v>39.549999999999997</c:v>
                </c:pt>
              </c:numCache>
            </c:numRef>
          </c:val>
          <c:extLst>
            <c:ext xmlns:c16="http://schemas.microsoft.com/office/drawing/2014/chart" uri="{C3380CC4-5D6E-409C-BE32-E72D297353CC}">
              <c16:uniqueId val="{00000000-968D-4A31-AFD5-80C99A29D876}"/>
            </c:ext>
          </c:extLst>
        </c:ser>
        <c:dLbls>
          <c:showLegendKey val="0"/>
          <c:showVal val="0"/>
          <c:showCatName val="0"/>
          <c:showSerName val="0"/>
          <c:showPercent val="0"/>
          <c:showBubbleSize val="0"/>
        </c:dLbls>
        <c:gapWidth val="150"/>
        <c:axId val="324084320"/>
        <c:axId val="32408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extLst>
            <c:ext xmlns:c16="http://schemas.microsoft.com/office/drawing/2014/chart" uri="{C3380CC4-5D6E-409C-BE32-E72D297353CC}">
              <c16:uniqueId val="{00000001-968D-4A31-AFD5-80C99A29D876}"/>
            </c:ext>
          </c:extLst>
        </c:ser>
        <c:dLbls>
          <c:showLegendKey val="0"/>
          <c:showVal val="0"/>
          <c:showCatName val="0"/>
          <c:showSerName val="0"/>
          <c:showPercent val="0"/>
          <c:showBubbleSize val="0"/>
        </c:dLbls>
        <c:marker val="1"/>
        <c:smooth val="0"/>
        <c:axId val="324084320"/>
        <c:axId val="324085496"/>
      </c:lineChart>
      <c:dateAx>
        <c:axId val="324084320"/>
        <c:scaling>
          <c:orientation val="minMax"/>
        </c:scaling>
        <c:delete val="1"/>
        <c:axPos val="b"/>
        <c:numFmt formatCode="ge" sourceLinked="1"/>
        <c:majorTickMark val="none"/>
        <c:minorTickMark val="none"/>
        <c:tickLblPos val="none"/>
        <c:crossAx val="324085496"/>
        <c:crosses val="autoZero"/>
        <c:auto val="1"/>
        <c:lblOffset val="100"/>
        <c:baseTimeUnit val="years"/>
      </c:dateAx>
      <c:valAx>
        <c:axId val="3240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74.63</c:v>
                </c:pt>
                <c:pt idx="1">
                  <c:v>75.709999999999994</c:v>
                </c:pt>
                <c:pt idx="2">
                  <c:v>77.319999999999993</c:v>
                </c:pt>
                <c:pt idx="3">
                  <c:v>76.19</c:v>
                </c:pt>
                <c:pt idx="4">
                  <c:v>78.59</c:v>
                </c:pt>
              </c:numCache>
            </c:numRef>
          </c:val>
          <c:extLst>
            <c:ext xmlns:c16="http://schemas.microsoft.com/office/drawing/2014/chart" uri="{C3380CC4-5D6E-409C-BE32-E72D297353CC}">
              <c16:uniqueId val="{00000000-0053-48A3-8D17-383CD810B4D4}"/>
            </c:ext>
          </c:extLst>
        </c:ser>
        <c:dLbls>
          <c:showLegendKey val="0"/>
          <c:showVal val="0"/>
          <c:showCatName val="0"/>
          <c:showSerName val="0"/>
          <c:showPercent val="0"/>
          <c:showBubbleSize val="0"/>
        </c:dLbls>
        <c:gapWidth val="150"/>
        <c:axId val="324038472"/>
        <c:axId val="32404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extLst>
            <c:ext xmlns:c16="http://schemas.microsoft.com/office/drawing/2014/chart" uri="{C3380CC4-5D6E-409C-BE32-E72D297353CC}">
              <c16:uniqueId val="{00000001-0053-48A3-8D17-383CD810B4D4}"/>
            </c:ext>
          </c:extLst>
        </c:ser>
        <c:dLbls>
          <c:showLegendKey val="0"/>
          <c:showVal val="0"/>
          <c:showCatName val="0"/>
          <c:showSerName val="0"/>
          <c:showPercent val="0"/>
          <c:showBubbleSize val="0"/>
        </c:dLbls>
        <c:marker val="1"/>
        <c:smooth val="0"/>
        <c:axId val="324038472"/>
        <c:axId val="324040432"/>
      </c:lineChart>
      <c:dateAx>
        <c:axId val="324038472"/>
        <c:scaling>
          <c:orientation val="minMax"/>
        </c:scaling>
        <c:delete val="1"/>
        <c:axPos val="b"/>
        <c:numFmt formatCode="ge" sourceLinked="1"/>
        <c:majorTickMark val="none"/>
        <c:minorTickMark val="none"/>
        <c:tickLblPos val="none"/>
        <c:crossAx val="324040432"/>
        <c:crosses val="autoZero"/>
        <c:auto val="1"/>
        <c:lblOffset val="100"/>
        <c:baseTimeUnit val="years"/>
      </c:dateAx>
      <c:valAx>
        <c:axId val="3240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3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86.86</c:v>
                </c:pt>
                <c:pt idx="1">
                  <c:v>85.77</c:v>
                </c:pt>
                <c:pt idx="2">
                  <c:v>86.17</c:v>
                </c:pt>
                <c:pt idx="3">
                  <c:v>87.09</c:v>
                </c:pt>
                <c:pt idx="4">
                  <c:v>87.02</c:v>
                </c:pt>
              </c:numCache>
            </c:numRef>
          </c:val>
          <c:extLst>
            <c:ext xmlns:c16="http://schemas.microsoft.com/office/drawing/2014/chart" uri="{C3380CC4-5D6E-409C-BE32-E72D297353CC}">
              <c16:uniqueId val="{00000000-787A-4CF6-B4B9-38875120D0B7}"/>
            </c:ext>
          </c:extLst>
        </c:ser>
        <c:dLbls>
          <c:showLegendKey val="0"/>
          <c:showVal val="0"/>
          <c:showCatName val="0"/>
          <c:showSerName val="0"/>
          <c:showPercent val="0"/>
          <c:showBubbleSize val="0"/>
        </c:dLbls>
        <c:gapWidth val="150"/>
        <c:axId val="324042784"/>
        <c:axId val="3240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A-4CF6-B4B9-38875120D0B7}"/>
            </c:ext>
          </c:extLst>
        </c:ser>
        <c:dLbls>
          <c:showLegendKey val="0"/>
          <c:showVal val="0"/>
          <c:showCatName val="0"/>
          <c:showSerName val="0"/>
          <c:showPercent val="0"/>
          <c:showBubbleSize val="0"/>
        </c:dLbls>
        <c:marker val="1"/>
        <c:smooth val="0"/>
        <c:axId val="324042784"/>
        <c:axId val="324043176"/>
      </c:lineChart>
      <c:dateAx>
        <c:axId val="324042784"/>
        <c:scaling>
          <c:orientation val="minMax"/>
        </c:scaling>
        <c:delete val="1"/>
        <c:axPos val="b"/>
        <c:numFmt formatCode="ge" sourceLinked="1"/>
        <c:majorTickMark val="none"/>
        <c:minorTickMark val="none"/>
        <c:tickLblPos val="none"/>
        <c:crossAx val="324043176"/>
        <c:crosses val="autoZero"/>
        <c:auto val="1"/>
        <c:lblOffset val="100"/>
        <c:baseTimeUnit val="years"/>
      </c:dateAx>
      <c:valAx>
        <c:axId val="32404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C5-4869-960A-DD73ED33A9FA}"/>
            </c:ext>
          </c:extLst>
        </c:ser>
        <c:dLbls>
          <c:showLegendKey val="0"/>
          <c:showVal val="0"/>
          <c:showCatName val="0"/>
          <c:showSerName val="0"/>
          <c:showPercent val="0"/>
          <c:showBubbleSize val="0"/>
        </c:dLbls>
        <c:gapWidth val="150"/>
        <c:axId val="324042000"/>
        <c:axId val="32403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C5-4869-960A-DD73ED33A9FA}"/>
            </c:ext>
          </c:extLst>
        </c:ser>
        <c:dLbls>
          <c:showLegendKey val="0"/>
          <c:showVal val="0"/>
          <c:showCatName val="0"/>
          <c:showSerName val="0"/>
          <c:showPercent val="0"/>
          <c:showBubbleSize val="0"/>
        </c:dLbls>
        <c:marker val="1"/>
        <c:smooth val="0"/>
        <c:axId val="324042000"/>
        <c:axId val="324039256"/>
      </c:lineChart>
      <c:dateAx>
        <c:axId val="324042000"/>
        <c:scaling>
          <c:orientation val="minMax"/>
        </c:scaling>
        <c:delete val="1"/>
        <c:axPos val="b"/>
        <c:numFmt formatCode="ge" sourceLinked="1"/>
        <c:majorTickMark val="none"/>
        <c:minorTickMark val="none"/>
        <c:tickLblPos val="none"/>
        <c:crossAx val="324039256"/>
        <c:crosses val="autoZero"/>
        <c:auto val="1"/>
        <c:lblOffset val="100"/>
        <c:baseTimeUnit val="years"/>
      </c:dateAx>
      <c:valAx>
        <c:axId val="32403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4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7-4339-9E6B-7DA67949982F}"/>
            </c:ext>
          </c:extLst>
        </c:ser>
        <c:dLbls>
          <c:showLegendKey val="0"/>
          <c:showVal val="0"/>
          <c:showCatName val="0"/>
          <c:showSerName val="0"/>
          <c:showPercent val="0"/>
          <c:showBubbleSize val="0"/>
        </c:dLbls>
        <c:gapWidth val="150"/>
        <c:axId val="324043568"/>
        <c:axId val="32404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7-4339-9E6B-7DA67949982F}"/>
            </c:ext>
          </c:extLst>
        </c:ser>
        <c:dLbls>
          <c:showLegendKey val="0"/>
          <c:showVal val="0"/>
          <c:showCatName val="0"/>
          <c:showSerName val="0"/>
          <c:showPercent val="0"/>
          <c:showBubbleSize val="0"/>
        </c:dLbls>
        <c:marker val="1"/>
        <c:smooth val="0"/>
        <c:axId val="324043568"/>
        <c:axId val="324040040"/>
      </c:lineChart>
      <c:dateAx>
        <c:axId val="324043568"/>
        <c:scaling>
          <c:orientation val="minMax"/>
        </c:scaling>
        <c:delete val="1"/>
        <c:axPos val="b"/>
        <c:numFmt formatCode="ge" sourceLinked="1"/>
        <c:majorTickMark val="none"/>
        <c:minorTickMark val="none"/>
        <c:tickLblPos val="none"/>
        <c:crossAx val="324040040"/>
        <c:crosses val="autoZero"/>
        <c:auto val="1"/>
        <c:lblOffset val="100"/>
        <c:baseTimeUnit val="years"/>
      </c:dateAx>
      <c:valAx>
        <c:axId val="3240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4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8-4FB8-BBA4-685970534B76}"/>
            </c:ext>
          </c:extLst>
        </c:ser>
        <c:dLbls>
          <c:showLegendKey val="0"/>
          <c:showVal val="0"/>
          <c:showCatName val="0"/>
          <c:showSerName val="0"/>
          <c:showPercent val="0"/>
          <c:showBubbleSize val="0"/>
        </c:dLbls>
        <c:gapWidth val="150"/>
        <c:axId val="324041608"/>
        <c:axId val="324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8-4FB8-BBA4-685970534B76}"/>
            </c:ext>
          </c:extLst>
        </c:ser>
        <c:dLbls>
          <c:showLegendKey val="0"/>
          <c:showVal val="0"/>
          <c:showCatName val="0"/>
          <c:showSerName val="0"/>
          <c:showPercent val="0"/>
          <c:showBubbleSize val="0"/>
        </c:dLbls>
        <c:marker val="1"/>
        <c:smooth val="0"/>
        <c:axId val="324041608"/>
        <c:axId val="324044352"/>
      </c:lineChart>
      <c:dateAx>
        <c:axId val="324041608"/>
        <c:scaling>
          <c:orientation val="minMax"/>
        </c:scaling>
        <c:delete val="1"/>
        <c:axPos val="b"/>
        <c:numFmt formatCode="ge" sourceLinked="1"/>
        <c:majorTickMark val="none"/>
        <c:minorTickMark val="none"/>
        <c:tickLblPos val="none"/>
        <c:crossAx val="324044352"/>
        <c:crosses val="autoZero"/>
        <c:auto val="1"/>
        <c:lblOffset val="100"/>
        <c:baseTimeUnit val="years"/>
      </c:dateAx>
      <c:valAx>
        <c:axId val="324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F6-476D-947F-F34C658ACED2}"/>
            </c:ext>
          </c:extLst>
        </c:ser>
        <c:dLbls>
          <c:showLegendKey val="0"/>
          <c:showVal val="0"/>
          <c:showCatName val="0"/>
          <c:showSerName val="0"/>
          <c:showPercent val="0"/>
          <c:showBubbleSize val="0"/>
        </c:dLbls>
        <c:gapWidth val="150"/>
        <c:axId val="324086280"/>
        <c:axId val="3240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F6-476D-947F-F34C658ACED2}"/>
            </c:ext>
          </c:extLst>
        </c:ser>
        <c:dLbls>
          <c:showLegendKey val="0"/>
          <c:showVal val="0"/>
          <c:showCatName val="0"/>
          <c:showSerName val="0"/>
          <c:showPercent val="0"/>
          <c:showBubbleSize val="0"/>
        </c:dLbls>
        <c:marker val="1"/>
        <c:smooth val="0"/>
        <c:axId val="324086280"/>
        <c:axId val="324085888"/>
      </c:lineChart>
      <c:dateAx>
        <c:axId val="324086280"/>
        <c:scaling>
          <c:orientation val="minMax"/>
        </c:scaling>
        <c:delete val="1"/>
        <c:axPos val="b"/>
        <c:numFmt formatCode="ge" sourceLinked="1"/>
        <c:majorTickMark val="none"/>
        <c:minorTickMark val="none"/>
        <c:tickLblPos val="none"/>
        <c:crossAx val="324085888"/>
        <c:crosses val="autoZero"/>
        <c:auto val="1"/>
        <c:lblOffset val="100"/>
        <c:baseTimeUnit val="years"/>
      </c:dateAx>
      <c:valAx>
        <c:axId val="3240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275.43</c:v>
                </c:pt>
                <c:pt idx="1">
                  <c:v>208.54</c:v>
                </c:pt>
                <c:pt idx="2">
                  <c:v>111.83</c:v>
                </c:pt>
                <c:pt idx="3">
                  <c:v>52.45</c:v>
                </c:pt>
                <c:pt idx="4">
                  <c:v>42.74</c:v>
                </c:pt>
              </c:numCache>
            </c:numRef>
          </c:val>
          <c:extLst>
            <c:ext xmlns:c16="http://schemas.microsoft.com/office/drawing/2014/chart" uri="{C3380CC4-5D6E-409C-BE32-E72D297353CC}">
              <c16:uniqueId val="{00000000-DE9C-4E61-AACC-34DF052D505C}"/>
            </c:ext>
          </c:extLst>
        </c:ser>
        <c:dLbls>
          <c:showLegendKey val="0"/>
          <c:showVal val="0"/>
          <c:showCatName val="0"/>
          <c:showSerName val="0"/>
          <c:showPercent val="0"/>
          <c:showBubbleSize val="0"/>
        </c:dLbls>
        <c:gapWidth val="150"/>
        <c:axId val="324081968"/>
        <c:axId val="3240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extLst>
            <c:ext xmlns:c16="http://schemas.microsoft.com/office/drawing/2014/chart" uri="{C3380CC4-5D6E-409C-BE32-E72D297353CC}">
              <c16:uniqueId val="{00000001-DE9C-4E61-AACC-34DF052D505C}"/>
            </c:ext>
          </c:extLst>
        </c:ser>
        <c:dLbls>
          <c:showLegendKey val="0"/>
          <c:showVal val="0"/>
          <c:showCatName val="0"/>
          <c:showSerName val="0"/>
          <c:showPercent val="0"/>
          <c:showBubbleSize val="0"/>
        </c:dLbls>
        <c:marker val="1"/>
        <c:smooth val="0"/>
        <c:axId val="324081968"/>
        <c:axId val="324079616"/>
      </c:lineChart>
      <c:dateAx>
        <c:axId val="324081968"/>
        <c:scaling>
          <c:orientation val="minMax"/>
        </c:scaling>
        <c:delete val="1"/>
        <c:axPos val="b"/>
        <c:numFmt formatCode="ge" sourceLinked="1"/>
        <c:majorTickMark val="none"/>
        <c:minorTickMark val="none"/>
        <c:tickLblPos val="none"/>
        <c:crossAx val="324079616"/>
        <c:crosses val="autoZero"/>
        <c:auto val="1"/>
        <c:lblOffset val="100"/>
        <c:baseTimeUnit val="years"/>
      </c:dateAx>
      <c:valAx>
        <c:axId val="3240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89.37</c:v>
                </c:pt>
                <c:pt idx="1">
                  <c:v>90.29</c:v>
                </c:pt>
                <c:pt idx="2">
                  <c:v>91.65</c:v>
                </c:pt>
                <c:pt idx="3">
                  <c:v>93.07</c:v>
                </c:pt>
                <c:pt idx="4">
                  <c:v>93.56</c:v>
                </c:pt>
              </c:numCache>
            </c:numRef>
          </c:val>
          <c:extLst>
            <c:ext xmlns:c16="http://schemas.microsoft.com/office/drawing/2014/chart" uri="{C3380CC4-5D6E-409C-BE32-E72D297353CC}">
              <c16:uniqueId val="{00000000-801A-4566-80D9-0CB41E02E7B7}"/>
            </c:ext>
          </c:extLst>
        </c:ser>
        <c:dLbls>
          <c:showLegendKey val="0"/>
          <c:showVal val="0"/>
          <c:showCatName val="0"/>
          <c:showSerName val="0"/>
          <c:showPercent val="0"/>
          <c:showBubbleSize val="0"/>
        </c:dLbls>
        <c:gapWidth val="150"/>
        <c:axId val="324084712"/>
        <c:axId val="32408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extLst>
            <c:ext xmlns:c16="http://schemas.microsoft.com/office/drawing/2014/chart" uri="{C3380CC4-5D6E-409C-BE32-E72D297353CC}">
              <c16:uniqueId val="{00000001-801A-4566-80D9-0CB41E02E7B7}"/>
            </c:ext>
          </c:extLst>
        </c:ser>
        <c:dLbls>
          <c:showLegendKey val="0"/>
          <c:showVal val="0"/>
          <c:showCatName val="0"/>
          <c:showSerName val="0"/>
          <c:showPercent val="0"/>
          <c:showBubbleSize val="0"/>
        </c:dLbls>
        <c:marker val="1"/>
        <c:smooth val="0"/>
        <c:axId val="324084712"/>
        <c:axId val="324080792"/>
      </c:lineChart>
      <c:dateAx>
        <c:axId val="324084712"/>
        <c:scaling>
          <c:orientation val="minMax"/>
        </c:scaling>
        <c:delete val="1"/>
        <c:axPos val="b"/>
        <c:numFmt formatCode="ge" sourceLinked="1"/>
        <c:majorTickMark val="none"/>
        <c:minorTickMark val="none"/>
        <c:tickLblPos val="none"/>
        <c:crossAx val="324080792"/>
        <c:crosses val="autoZero"/>
        <c:auto val="1"/>
        <c:lblOffset val="100"/>
        <c:baseTimeUnit val="years"/>
      </c:dateAx>
      <c:valAx>
        <c:axId val="32408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149.9</c:v>
                </c:pt>
                <c:pt idx="2">
                  <c:v>150.08000000000001</c:v>
                </c:pt>
                <c:pt idx="3">
                  <c:v>150.07</c:v>
                </c:pt>
                <c:pt idx="4">
                  <c:v>150.01</c:v>
                </c:pt>
              </c:numCache>
            </c:numRef>
          </c:val>
          <c:extLst>
            <c:ext xmlns:c16="http://schemas.microsoft.com/office/drawing/2014/chart" uri="{C3380CC4-5D6E-409C-BE32-E72D297353CC}">
              <c16:uniqueId val="{00000000-29D7-45CF-9997-59A0DE462C18}"/>
            </c:ext>
          </c:extLst>
        </c:ser>
        <c:dLbls>
          <c:showLegendKey val="0"/>
          <c:showVal val="0"/>
          <c:showCatName val="0"/>
          <c:showSerName val="0"/>
          <c:showPercent val="0"/>
          <c:showBubbleSize val="0"/>
        </c:dLbls>
        <c:gapWidth val="150"/>
        <c:axId val="324082752"/>
        <c:axId val="32408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extLst>
            <c:ext xmlns:c16="http://schemas.microsoft.com/office/drawing/2014/chart" uri="{C3380CC4-5D6E-409C-BE32-E72D297353CC}">
              <c16:uniqueId val="{00000001-29D7-45CF-9997-59A0DE462C18}"/>
            </c:ext>
          </c:extLst>
        </c:ser>
        <c:dLbls>
          <c:showLegendKey val="0"/>
          <c:showVal val="0"/>
          <c:showCatName val="0"/>
          <c:showSerName val="0"/>
          <c:showPercent val="0"/>
          <c:showBubbleSize val="0"/>
        </c:dLbls>
        <c:marker val="1"/>
        <c:smooth val="0"/>
        <c:axId val="324082752"/>
        <c:axId val="324083144"/>
      </c:lineChart>
      <c:dateAx>
        <c:axId val="324082752"/>
        <c:scaling>
          <c:orientation val="minMax"/>
        </c:scaling>
        <c:delete val="1"/>
        <c:axPos val="b"/>
        <c:numFmt formatCode="ge" sourceLinked="1"/>
        <c:majorTickMark val="none"/>
        <c:minorTickMark val="none"/>
        <c:tickLblPos val="none"/>
        <c:crossAx val="324083144"/>
        <c:crosses val="autoZero"/>
        <c:auto val="1"/>
        <c:lblOffset val="100"/>
        <c:baseTimeUnit val="years"/>
      </c:dateAx>
      <c:valAx>
        <c:axId val="32408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0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BL83" sqref="BL8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宮崎県　川南町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16128</v>
      </c>
      <c r="AM8" s="50"/>
      <c r="AN8" s="50"/>
      <c r="AO8" s="50"/>
      <c r="AP8" s="50"/>
      <c r="AQ8" s="50"/>
      <c r="AR8" s="50"/>
      <c r="AS8" s="50"/>
      <c r="AT8" s="45">
        <f>データ!T6</f>
        <v>90.12</v>
      </c>
      <c r="AU8" s="45"/>
      <c r="AV8" s="45"/>
      <c r="AW8" s="45"/>
      <c r="AX8" s="45"/>
      <c r="AY8" s="45"/>
      <c r="AZ8" s="45"/>
      <c r="BA8" s="45"/>
      <c r="BB8" s="45">
        <f>データ!U6</f>
        <v>178.96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6.58</v>
      </c>
      <c r="Q10" s="45"/>
      <c r="R10" s="45"/>
      <c r="S10" s="45"/>
      <c r="T10" s="45"/>
      <c r="U10" s="45"/>
      <c r="V10" s="45"/>
      <c r="W10" s="45">
        <f>データ!Q6</f>
        <v>77.47</v>
      </c>
      <c r="X10" s="45"/>
      <c r="Y10" s="45"/>
      <c r="Z10" s="45"/>
      <c r="AA10" s="45"/>
      <c r="AB10" s="45"/>
      <c r="AC10" s="45"/>
      <c r="AD10" s="50">
        <f>データ!R6</f>
        <v>2700</v>
      </c>
      <c r="AE10" s="50"/>
      <c r="AF10" s="50"/>
      <c r="AG10" s="50"/>
      <c r="AH10" s="50"/>
      <c r="AI10" s="50"/>
      <c r="AJ10" s="50"/>
      <c r="AK10" s="2"/>
      <c r="AL10" s="50">
        <f>データ!V6</f>
        <v>1051</v>
      </c>
      <c r="AM10" s="50"/>
      <c r="AN10" s="50"/>
      <c r="AO10" s="50"/>
      <c r="AP10" s="50"/>
      <c r="AQ10" s="50"/>
      <c r="AR10" s="50"/>
      <c r="AS10" s="50"/>
      <c r="AT10" s="45">
        <f>データ!W6</f>
        <v>0.18</v>
      </c>
      <c r="AU10" s="45"/>
      <c r="AV10" s="45"/>
      <c r="AW10" s="45"/>
      <c r="AX10" s="45"/>
      <c r="AY10" s="45"/>
      <c r="AZ10" s="45"/>
      <c r="BA10" s="45"/>
      <c r="BB10" s="45">
        <f>データ!X6</f>
        <v>5838.89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125</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454052</v>
      </c>
      <c r="D6" s="33">
        <f t="shared" si="3"/>
        <v>47</v>
      </c>
      <c r="E6" s="33">
        <f t="shared" si="3"/>
        <v>17</v>
      </c>
      <c r="F6" s="33">
        <f t="shared" si="3"/>
        <v>6</v>
      </c>
      <c r="G6" s="33">
        <f t="shared" si="3"/>
        <v>0</v>
      </c>
      <c r="H6" s="33" t="str">
        <f t="shared" si="3"/>
        <v>宮崎県　川南町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6.58</v>
      </c>
      <c r="Q6" s="34">
        <f t="shared" si="3"/>
        <v>77.47</v>
      </c>
      <c r="R6" s="34">
        <f t="shared" si="3"/>
        <v>2700</v>
      </c>
      <c r="S6" s="34">
        <f t="shared" si="3"/>
        <v>16128</v>
      </c>
      <c r="T6" s="34">
        <f t="shared" si="3"/>
        <v>90.12</v>
      </c>
      <c r="U6" s="34">
        <f t="shared" si="3"/>
        <v>178.96</v>
      </c>
      <c r="V6" s="34">
        <f t="shared" si="3"/>
        <v>1051</v>
      </c>
      <c r="W6" s="34">
        <f t="shared" si="3"/>
        <v>0.18</v>
      </c>
      <c r="X6" s="34">
        <f t="shared" si="3"/>
        <v>5838.89</v>
      </c>
      <c r="Y6" s="35">
        <f>IF(Y7="",NA(),Y7)</f>
        <v>86.86</v>
      </c>
      <c r="Z6" s="35">
        <f t="shared" ref="Z6:AH6" si="4">IF(Z7="",NA(),Z7)</f>
        <v>85.77</v>
      </c>
      <c r="AA6" s="35">
        <f t="shared" si="4"/>
        <v>86.17</v>
      </c>
      <c r="AB6" s="35">
        <f t="shared" si="4"/>
        <v>87.09</v>
      </c>
      <c r="AC6" s="35">
        <f t="shared" si="4"/>
        <v>87.02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275.43</v>
      </c>
      <c r="BG6" s="35">
        <f t="shared" ref="BG6:BO6" si="7">IF(BG7="",NA(),BG7)</f>
        <v>208.54</v>
      </c>
      <c r="BH6" s="35">
        <f t="shared" si="7"/>
        <v>111.83</v>
      </c>
      <c r="BI6" s="35">
        <f t="shared" si="7"/>
        <v>52.45</v>
      </c>
      <c r="BJ6" s="35">
        <f t="shared" si="7"/>
        <v>42.74</v>
      </c>
      <c r="BK6" s="35">
        <f t="shared" si="7"/>
        <v>827.19</v>
      </c>
      <c r="BL6" s="35">
        <f t="shared" si="7"/>
        <v>817.63</v>
      </c>
      <c r="BM6" s="35">
        <f t="shared" si="7"/>
        <v>830.5</v>
      </c>
      <c r="BN6" s="35">
        <f t="shared" si="7"/>
        <v>1029.24</v>
      </c>
      <c r="BO6" s="35">
        <f t="shared" si="7"/>
        <v>1063.93</v>
      </c>
      <c r="BP6" s="34" t="str">
        <f>IF(BP7="","",IF(BP7="-","【-】","【"&amp;SUBSTITUTE(TEXT(BP7,"#,##0.00"),"-","△")&amp;"】"))</f>
        <v>【985.48】</v>
      </c>
      <c r="BQ6" s="35">
        <f>IF(BQ7="",NA(),BQ7)</f>
        <v>89.37</v>
      </c>
      <c r="BR6" s="35">
        <f t="shared" ref="BR6:BZ6" si="8">IF(BR7="",NA(),BR7)</f>
        <v>90.29</v>
      </c>
      <c r="BS6" s="35">
        <f t="shared" si="8"/>
        <v>91.65</v>
      </c>
      <c r="BT6" s="35">
        <f t="shared" si="8"/>
        <v>93.07</v>
      </c>
      <c r="BU6" s="35">
        <f t="shared" si="8"/>
        <v>93.56</v>
      </c>
      <c r="BV6" s="35">
        <f t="shared" si="8"/>
        <v>45.01</v>
      </c>
      <c r="BW6" s="35">
        <f t="shared" si="8"/>
        <v>46.31</v>
      </c>
      <c r="BX6" s="35">
        <f t="shared" si="8"/>
        <v>43.66</v>
      </c>
      <c r="BY6" s="35">
        <f t="shared" si="8"/>
        <v>43.13</v>
      </c>
      <c r="BZ6" s="35">
        <f t="shared" si="8"/>
        <v>46.26</v>
      </c>
      <c r="CA6" s="34" t="str">
        <f>IF(CA7="","",IF(CA7="-","【-】","【"&amp;SUBSTITUTE(TEXT(CA7,"#,##0.00"),"-","△")&amp;"】"))</f>
        <v>【45.38】</v>
      </c>
      <c r="CB6" s="35">
        <f>IF(CB7="",NA(),CB7)</f>
        <v>150</v>
      </c>
      <c r="CC6" s="35">
        <f t="shared" ref="CC6:CK6" si="9">IF(CC7="",NA(),CC7)</f>
        <v>149.9</v>
      </c>
      <c r="CD6" s="35">
        <f t="shared" si="9"/>
        <v>150.08000000000001</v>
      </c>
      <c r="CE6" s="35">
        <f t="shared" si="9"/>
        <v>150.07</v>
      </c>
      <c r="CF6" s="35">
        <f t="shared" si="9"/>
        <v>150.01</v>
      </c>
      <c r="CG6" s="35">
        <f t="shared" si="9"/>
        <v>350.91</v>
      </c>
      <c r="CH6" s="35">
        <f t="shared" si="9"/>
        <v>349.08</v>
      </c>
      <c r="CI6" s="35">
        <f t="shared" si="9"/>
        <v>382.09</v>
      </c>
      <c r="CJ6" s="35">
        <f t="shared" si="9"/>
        <v>392.03</v>
      </c>
      <c r="CK6" s="35">
        <f t="shared" si="9"/>
        <v>376.4</v>
      </c>
      <c r="CL6" s="34" t="str">
        <f>IF(CL7="","",IF(CL7="-","【-】","【"&amp;SUBSTITUTE(TEXT(CL7,"#,##0.00"),"-","△")&amp;"】"))</f>
        <v>【377.04】</v>
      </c>
      <c r="CM6" s="35">
        <f>IF(CM7="",NA(),CM7)</f>
        <v>42.26</v>
      </c>
      <c r="CN6" s="35">
        <f t="shared" ref="CN6:CV6" si="10">IF(CN7="",NA(),CN7)</f>
        <v>39.549999999999997</v>
      </c>
      <c r="CO6" s="35">
        <f t="shared" si="10"/>
        <v>41.63</v>
      </c>
      <c r="CP6" s="35">
        <f t="shared" si="10"/>
        <v>41.63</v>
      </c>
      <c r="CQ6" s="35">
        <f t="shared" si="10"/>
        <v>39.549999999999997</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74.63</v>
      </c>
      <c r="CY6" s="35">
        <f t="shared" ref="CY6:DG6" si="11">IF(CY7="",NA(),CY7)</f>
        <v>75.709999999999994</v>
      </c>
      <c r="CZ6" s="35">
        <f t="shared" si="11"/>
        <v>77.319999999999993</v>
      </c>
      <c r="DA6" s="35">
        <f t="shared" si="11"/>
        <v>76.19</v>
      </c>
      <c r="DB6" s="35">
        <f t="shared" si="11"/>
        <v>78.59</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c r="A7" s="28"/>
      <c r="B7" s="37">
        <v>2016</v>
      </c>
      <c r="C7" s="37">
        <v>454052</v>
      </c>
      <c r="D7" s="37">
        <v>47</v>
      </c>
      <c r="E7" s="37">
        <v>17</v>
      </c>
      <c r="F7" s="37">
        <v>6</v>
      </c>
      <c r="G7" s="37">
        <v>0</v>
      </c>
      <c r="H7" s="37" t="s">
        <v>110</v>
      </c>
      <c r="I7" s="37" t="s">
        <v>111</v>
      </c>
      <c r="J7" s="37" t="s">
        <v>112</v>
      </c>
      <c r="K7" s="37" t="s">
        <v>113</v>
      </c>
      <c r="L7" s="37" t="s">
        <v>114</v>
      </c>
      <c r="M7" s="37"/>
      <c r="N7" s="38" t="s">
        <v>115</v>
      </c>
      <c r="O7" s="38" t="s">
        <v>116</v>
      </c>
      <c r="P7" s="38">
        <v>6.58</v>
      </c>
      <c r="Q7" s="38">
        <v>77.47</v>
      </c>
      <c r="R7" s="38">
        <v>2700</v>
      </c>
      <c r="S7" s="38">
        <v>16128</v>
      </c>
      <c r="T7" s="38">
        <v>90.12</v>
      </c>
      <c r="U7" s="38">
        <v>178.96</v>
      </c>
      <c r="V7" s="38">
        <v>1051</v>
      </c>
      <c r="W7" s="38">
        <v>0.18</v>
      </c>
      <c r="X7" s="38">
        <v>5838.89</v>
      </c>
      <c r="Y7" s="38">
        <v>86.86</v>
      </c>
      <c r="Z7" s="38">
        <v>85.77</v>
      </c>
      <c r="AA7" s="38">
        <v>86.17</v>
      </c>
      <c r="AB7" s="38">
        <v>87.09</v>
      </c>
      <c r="AC7" s="38">
        <v>87.02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275.43</v>
      </c>
      <c r="BG7" s="38">
        <v>208.54</v>
      </c>
      <c r="BH7" s="38">
        <v>111.83</v>
      </c>
      <c r="BI7" s="38">
        <v>52.45</v>
      </c>
      <c r="BJ7" s="38">
        <v>42.74</v>
      </c>
      <c r="BK7" s="38">
        <v>827.19</v>
      </c>
      <c r="BL7" s="38">
        <v>817.63</v>
      </c>
      <c r="BM7" s="38">
        <v>830.5</v>
      </c>
      <c r="BN7" s="38">
        <v>1029.24</v>
      </c>
      <c r="BO7" s="38">
        <v>1063.93</v>
      </c>
      <c r="BP7" s="38">
        <v>985.48</v>
      </c>
      <c r="BQ7" s="38">
        <v>89.37</v>
      </c>
      <c r="BR7" s="38">
        <v>90.29</v>
      </c>
      <c r="BS7" s="38">
        <v>91.65</v>
      </c>
      <c r="BT7" s="38">
        <v>93.07</v>
      </c>
      <c r="BU7" s="38">
        <v>93.56</v>
      </c>
      <c r="BV7" s="38">
        <v>45.01</v>
      </c>
      <c r="BW7" s="38">
        <v>46.31</v>
      </c>
      <c r="BX7" s="38">
        <v>43.66</v>
      </c>
      <c r="BY7" s="38">
        <v>43.13</v>
      </c>
      <c r="BZ7" s="38">
        <v>46.26</v>
      </c>
      <c r="CA7" s="38">
        <v>45.38</v>
      </c>
      <c r="CB7" s="38">
        <v>150</v>
      </c>
      <c r="CC7" s="38">
        <v>149.9</v>
      </c>
      <c r="CD7" s="38">
        <v>150.08000000000001</v>
      </c>
      <c r="CE7" s="38">
        <v>150.07</v>
      </c>
      <c r="CF7" s="38">
        <v>150.01</v>
      </c>
      <c r="CG7" s="38">
        <v>350.91</v>
      </c>
      <c r="CH7" s="38">
        <v>349.08</v>
      </c>
      <c r="CI7" s="38">
        <v>382.09</v>
      </c>
      <c r="CJ7" s="38">
        <v>392.03</v>
      </c>
      <c r="CK7" s="38">
        <v>376.4</v>
      </c>
      <c r="CL7" s="38">
        <v>377.04</v>
      </c>
      <c r="CM7" s="38">
        <v>42.26</v>
      </c>
      <c r="CN7" s="38">
        <v>39.549999999999997</v>
      </c>
      <c r="CO7" s="38">
        <v>41.63</v>
      </c>
      <c r="CP7" s="38">
        <v>41.63</v>
      </c>
      <c r="CQ7" s="38">
        <v>39.549999999999997</v>
      </c>
      <c r="CR7" s="38">
        <v>38.24</v>
      </c>
      <c r="CS7" s="38">
        <v>39.42</v>
      </c>
      <c r="CT7" s="38">
        <v>39.68</v>
      </c>
      <c r="CU7" s="38">
        <v>35.64</v>
      </c>
      <c r="CV7" s="38">
        <v>33.729999999999997</v>
      </c>
      <c r="CW7" s="38">
        <v>34.15</v>
      </c>
      <c r="CX7" s="38">
        <v>74.63</v>
      </c>
      <c r="CY7" s="38">
        <v>75.709999999999994</v>
      </c>
      <c r="CZ7" s="38">
        <v>77.319999999999993</v>
      </c>
      <c r="DA7" s="38">
        <v>76.19</v>
      </c>
      <c r="DB7" s="38">
        <v>78.59</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2018-02-21T07:35:47Z</cp:lastPrinted>
  <dcterms:created xsi:type="dcterms:W3CDTF">2017-12-25T02:36:54Z</dcterms:created>
  <dcterms:modified xsi:type="dcterms:W3CDTF">2018-02-27T02:20:25Z</dcterms:modified>
  <cp:category/>
</cp:coreProperties>
</file>