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4ugJwAz5Q9Uueh4iuVAZ5XNlGY2fFKLau+fpk5UBAtnSdZlo/BwG02zM4qXwFjzjwmWtk68i6Pwr6kJKheaYCw==" workbookSaltValue="ehAO2N7tzSvXEFhsl7MdIg==" workbookSpinCount="100000"/>
  <bookViews>
    <workbookView xWindow="0" yWindow="0" windowWidth="14940" windowHeight="787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<sst xmlns:r="http://schemas.openxmlformats.org/officeDocument/2006/relationships" xmlns="http://schemas.openxmlformats.org/spreadsheetml/2006/main" count="123" uniqueCount="123">
  <si>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類似団体平均値（平均値）</t>
  </si>
  <si>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</si>
  <si>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</si>
  <si>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t>　「単年度の収支」については100％を下回っていますが、これは24年度以降、設置基数が毎年減少していた（H24:143基、H28:106基（内2基は公的施設））ことに加え、平成26年度以降、起債元金償還が発生し、以後毎年償還額が増額していることが要因となります。平成29年度からは事業をＰＦＩ化しており、今年度の設置基数が概ね目標達成したことを踏まえ、当面は設置促進の状況を注視していくこととなります。
　「累積欠損」、「支払能力」については、該当数値はありません。
　「債務残高」については、0であるため、特に問題はありません。
　「料金水準の適切性」については、ほぼ100％で推移しており、回収すべき経費を使用料で賄えていることが伺え、適切な料金水準の経営がなされております。
　「費用の効率性」については、類似団体の平均値を大きく下回っており、他と比較して低コストによる効率的な汚水処理がなされております。
　「施設の効率性」、「使用料対象の捕捉」については、各戸に設置される浄化槽の利用状況に基づくものであり、今後とも適切に100％で推移されるもので、ムダのない経営が図られることとなります。</t>
  </si>
  <si>
    <r>
      <t>面積(km</t>
    </r>
    <r>
      <rPr>
        <b/>
        <vertAlign val="superscript"/>
        <sz val="11"/>
        <color theme="1"/>
        <rFont val="ＭＳ ゴシック"/>
      </rPr>
      <t>2</t>
    </r>
    <r>
      <rPr>
        <b/>
        <sz val="11"/>
        <color theme="1"/>
        <rFont val="ＭＳ ゴシック"/>
      </rPr>
      <t>)</t>
    </r>
  </si>
  <si>
    <t>分析欄</t>
    <rPh sb="0" eb="2">
      <t>ブンセキ</t>
    </rPh>
    <rPh sb="2" eb="3">
      <t>ラン</t>
    </rPh>
    <phoneticPr fontId="7"/>
  </si>
  <si>
    <t>管理者の情報</t>
    <rPh sb="0" eb="3">
      <t>カンリシャ</t>
    </rPh>
    <rPh sb="4" eb="6">
      <t>ジョウホウ</t>
    </rPh>
    <phoneticPr fontId="7"/>
  </si>
  <si>
    <t>経営比較分析表（平成28年度決算）</t>
  </si>
  <si>
    <t>事業名</t>
  </si>
  <si>
    <t>業務名</t>
    <rPh sb="2" eb="3">
      <t>メイ</t>
    </rPh>
    <phoneticPr fontId="7"/>
  </si>
  <si>
    <t>全国平均</t>
    <rPh sb="0" eb="2">
      <t>ゼンコク</t>
    </rPh>
    <rPh sb="2" eb="4">
      <t>ヘイキン</t>
    </rPh>
    <phoneticPr fontId="7"/>
  </si>
  <si>
    <t>類似団体区分</t>
    <rPh sb="4" eb="6">
      <t>クブン</t>
    </rPh>
    <phoneticPr fontId="7"/>
  </si>
  <si>
    <t>業種名</t>
    <rPh sb="2" eb="3">
      <t>メイ</t>
    </rPh>
    <phoneticPr fontId="7"/>
  </si>
  <si>
    <t>人口（人）</t>
    <rPh sb="0" eb="2">
      <t>ジンコウ</t>
    </rPh>
    <rPh sb="3" eb="4">
      <t>ヒト</t>
    </rPh>
    <phoneticPr fontId="7"/>
  </si>
  <si>
    <t>【】</t>
  </si>
  <si>
    <t>グラフ凡例</t>
    <rPh sb="3" eb="5">
      <t>ハンレイ</t>
    </rPh>
    <phoneticPr fontId="7"/>
  </si>
  <si>
    <t>■</t>
  </si>
  <si>
    <t>「費用の効率性」</t>
    <rPh sb="1" eb="3">
      <t>ヒヨウ</t>
    </rPh>
    <rPh sb="4" eb="6">
      <t>コウリツ</t>
    </rPh>
    <rPh sb="6" eb="7">
      <t>セイ</t>
    </rPh>
    <phoneticPr fontId="7"/>
  </si>
  <si>
    <t>「施設全体の減価償却の状況」</t>
    <rPh sb="1" eb="3">
      <t>シセツ</t>
    </rPh>
    <rPh sb="3" eb="5">
      <t>ゼンタイ</t>
    </rPh>
    <rPh sb="6" eb="8">
      <t>ゲンカ</t>
    </rPh>
    <rPh sb="8" eb="10">
      <t>ショウキャク</t>
    </rPh>
    <rPh sb="11" eb="13">
      <t>ジョウキョウ</t>
    </rPh>
    <phoneticPr fontId="7"/>
  </si>
  <si>
    <t>当該団体値（当該値）</t>
    <rPh sb="2" eb="4">
      <t>ダンタイ</t>
    </rPh>
    <phoneticPr fontId="7"/>
  </si>
  <si>
    <t>資金不足比率(％)</t>
  </si>
  <si>
    <t>業務CD</t>
    <rPh sb="0" eb="2">
      <t>ギョウム</t>
    </rPh>
    <phoneticPr fontId="7"/>
  </si>
  <si>
    <t>自己資本構成比率(％)</t>
  </si>
  <si>
    <t>1. 経営の健全性・効率性</t>
  </si>
  <si>
    <t>普及率(％)</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</si>
  <si>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</si>
  <si>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</si>
  <si>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</si>
  <si>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7"/>
  </si>
  <si>
    <t>2③</t>
  </si>
  <si>
    <t>1②</t>
  </si>
  <si>
    <t>2. 老朽化の状況について</t>
  </si>
  <si>
    <t>平成28年度全国平均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</si>
  <si>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</si>
  <si>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</si>
  <si>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</si>
  <si>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業種CD</t>
    <rPh sb="0" eb="2">
      <t>ギョウシュ</t>
    </rPh>
    <phoneticPr fontId="7"/>
  </si>
  <si>
    <t>－</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</si>
  <si>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</si>
  <si>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1. 経営の健全性・効率性について</t>
  </si>
  <si>
    <t>2①</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</si>
  <si>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</si>
  <si>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「単年度の収支」</t>
  </si>
  <si>
    <t>大項目</t>
    <rPh sb="0" eb="3">
      <t>ダイコウモク</t>
    </rPh>
    <phoneticPr fontId="7"/>
  </si>
  <si>
    <t>「累積欠損」</t>
    <rPh sb="1" eb="3">
      <t>ルイセキ</t>
    </rPh>
    <rPh sb="3" eb="5">
      <t>ケッソン</t>
    </rPh>
    <phoneticPr fontId="7"/>
  </si>
  <si>
    <t>「支払能力」</t>
  </si>
  <si>
    <t>「債務残高」</t>
    <rPh sb="1" eb="3">
      <t>サイム</t>
    </rPh>
    <rPh sb="3" eb="5">
      <t>ザンダカ</t>
    </rPh>
    <phoneticPr fontId="7"/>
  </si>
  <si>
    <t>団体CD</t>
    <rPh sb="0" eb="2">
      <t>ダンタイ</t>
    </rPh>
    <phoneticPr fontId="7"/>
  </si>
  <si>
    <t>2. 老朽化の状況</t>
  </si>
  <si>
    <t>全体総括</t>
    <rPh sb="0" eb="2">
      <t>ゼンタイ</t>
    </rPh>
    <rPh sb="2" eb="4">
      <t>ソウカツ</t>
    </rPh>
    <phoneticPr fontId="7"/>
  </si>
  <si>
    <t>「料金水準の適切性」</t>
    <rPh sb="1" eb="3">
      <t>リョウキン</t>
    </rPh>
    <rPh sb="3" eb="5">
      <t>スイジュン</t>
    </rPh>
    <rPh sb="6" eb="8">
      <t>テキセツ</t>
    </rPh>
    <rPh sb="8" eb="9">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</si>
  <si>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</si>
  <si>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</si>
  <si>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</si>
  <si>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</si>
  <si>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</si>
  <si>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</si>
  <si>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2②</t>
  </si>
  <si>
    <t>1③</t>
  </si>
  <si>
    <t>1④</t>
  </si>
  <si>
    <t>事業CD</t>
    <rPh sb="0" eb="2">
      <t>ジギョウ</t>
    </rPh>
    <phoneticPr fontId="7"/>
  </si>
  <si>
    <t>1⑤</t>
  </si>
  <si>
    <t>1⑦</t>
  </si>
  <si>
    <t>年度</t>
    <rPh sb="0" eb="2">
      <t>ネンド</t>
    </rPh>
    <phoneticPr fontId="7"/>
  </si>
  <si>
    <t>-</t>
  </si>
  <si>
    <t>人口</t>
    <rPh sb="0" eb="2">
      <t>ジンコウ</t>
    </rPh>
    <phoneticPr fontId="7"/>
  </si>
  <si>
    <t>下水道事業(法非適用)</t>
    <rPh sb="3" eb="5">
      <t>ジギョウ</t>
    </rPh>
    <rPh sb="6" eb="7">
      <t>ホウ</t>
    </rPh>
    <rPh sb="7" eb="8">
      <t>ヒ</t>
    </rPh>
    <rPh sb="8" eb="10">
      <t>テキヨウ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</si>
  <si>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</si>
  <si>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</si>
  <si>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</si>
  <si>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</si>
  <si>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K3</t>
  </si>
  <si>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</si>
  <si>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</si>
  <si>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</si>
  <si>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</si>
  <si>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</si>
  <si>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</si>
  <si>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</si>
  <si>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</si>
  <si>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</si>
  <si>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</si>
  <si>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</si>
  <si>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</si>
  <si>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</si>
  <si>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</si>
  <si>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</si>
  <si>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</si>
  <si>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　適宜、機器の修繕等を図っており、現時点において、老朽化に対する大きな懸念はありません。</t>
  </si>
  <si>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</si>
  <si>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</si>
  <si>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</si>
  <si>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</si>
  <si>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</si>
  <si>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</si>
  <si>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</si>
  <si>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</si>
  <si>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</si>
  <si>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</si>
  <si>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</si>
  <si>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</si>
  <si>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</si>
  <si>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</si>
  <si>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</si>
  <si>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</si>
  <si>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</si>
  <si>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</si>
  <si>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</si>
  <si>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</si>
  <si>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</si>
  <si>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</si>
  <si>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宮崎市</t>
  </si>
  <si>
    <t>法非適用</t>
  </si>
  <si>
    <t>下水道事業</t>
  </si>
  <si>
    <t>特定地域生活排水処理</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</si>
  <si>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</si>
  <si>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</si>
  <si>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</si>
  <si>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</si>
  <si>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</si>
  <si>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</si>
  <si>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各項目における分析結果からは、特段運営に支障が生じていることは認められないものと結論付けられます。
　また、今年度からは、事業のＰＦＩ化に着手しており、これまで以上に効率的・効果的な事業運営となることを見込んでおりますが、一方で、事業開始後10年以上が経過しており、近い将来において、修繕等では対応しきれない既存施設の老朽化対策が必要となることも想定されます。
　そのためにも、資産の管理を適切に図り、随時使用料等の妥当性を見極めつつ、引き続き計画的な経営を図っていく必要があります。
　なお、平成29年度中を目途に、当該事業における経営戦略を策定する予定としております。</t>
  </si>
  <si>
    <t>非設置</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</si>
</sst>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c:v>0</c:v>
                </c:pt>
                <c:pt idx="4">
                  <c:v>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61.93</c:v>
                </c:pt>
                <c:pt idx="1">
                  <c:v>58.06</c:v>
                </c:pt>
                <c:pt idx="2">
                  <c:v>59.08</c:v>
                </c:pt>
                <c:pt idx="3">
                  <c:v>58.25</c:v>
                </c:pt>
                <c:pt idx="4">
                  <c:v>61.55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123.1</c:v>
                </c:pt>
                <c:pt idx="1">
                  <c:v>104.98</c:v>
                </c:pt>
                <c:pt idx="2">
                  <c:v>90.32</c:v>
                </c:pt>
                <c:pt idx="3">
                  <c:v>81.67</c:v>
                </c:pt>
                <c:pt idx="4">
                  <c:v>74.790000000000006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430.64</c:v>
                </c:pt>
                <c:pt idx="1">
                  <c:v>446.63</c:v>
                </c:pt>
                <c:pt idx="2">
                  <c:v>416.91</c:v>
                </c:pt>
                <c:pt idx="3">
                  <c:v>392.19</c:v>
                </c:pt>
                <c:pt idx="4">
                  <c:v>413.5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110.99</c:v>
                </c:pt>
                <c:pt idx="1">
                  <c:v>102.31</c:v>
                </c:pt>
                <c:pt idx="2">
                  <c:v>103.95</c:v>
                </c:pt>
                <c:pt idx="3">
                  <c:v>99.38</c:v>
                </c:pt>
                <c:pt idx="4">
                  <c:v>98.01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58.78</c:v>
                </c:pt>
                <c:pt idx="1">
                  <c:v>58.53</c:v>
                </c:pt>
                <c:pt idx="2">
                  <c:v>57.93</c:v>
                </c:pt>
                <c:pt idx="3">
                  <c:v>57.03</c:v>
                </c:pt>
                <c:pt idx="4">
                  <c:v>55.84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151.33000000000001</c:v>
                </c:pt>
                <c:pt idx="1">
                  <c:v>176.58</c:v>
                </c:pt>
                <c:pt idx="2">
                  <c:v>207.57</c:v>
                </c:pt>
                <c:pt idx="3">
                  <c:v>210.8</c:v>
                </c:pt>
                <c:pt idx="4">
                  <c:v>204.54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257.02999999999997</c:v>
                </c:pt>
                <c:pt idx="1">
                  <c:v>266.57</c:v>
                </c:pt>
                <c:pt idx="2">
                  <c:v>276.93</c:v>
                </c:pt>
                <c:pt idx="3">
                  <c:v>283.73</c:v>
                </c:pt>
                <c:pt idx="4">
                  <c:v>287.57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【346.13】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【75.78】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【61.71】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I1" workbookViewId="0">
      <selection activeCell="AM12" sqref="AM12"/>
    </sheetView>
  </sheetViews>
  <sheetFormatPr defaultColWidth="2.6640625" defaultRowHeight="13.5"/>
  <cols>
    <col min="1" max="1" width="2.6640625" style="1"/>
    <col min="2" max="62" width="3.77734375" style="1" customWidth="1"/>
    <col min="63" max="63" width="2.6640625" style="1"/>
    <col min="64" max="78" width="3.109375" style="1" customWidth="1"/>
    <col min="79" max="79" width="4.44140625" style="1" bestFit="1" customWidth="1"/>
    <col min="80" max="80" width="2.6640625" style="1"/>
    <col min="81" max="82" width="4.44140625" style="1" bestFit="1" customWidth="1"/>
    <col min="83" max="16384" width="2.6640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宮崎県　宮崎市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9</v>
      </c>
      <c r="C7" s="6"/>
      <c r="D7" s="6"/>
      <c r="E7" s="6"/>
      <c r="F7" s="6"/>
      <c r="G7" s="6"/>
      <c r="H7" s="6"/>
      <c r="I7" s="6" t="s">
        <v>12</v>
      </c>
      <c r="J7" s="6"/>
      <c r="K7" s="6"/>
      <c r="L7" s="6"/>
      <c r="M7" s="6"/>
      <c r="N7" s="6"/>
      <c r="O7" s="6"/>
      <c r="P7" s="6" t="s">
        <v>8</v>
      </c>
      <c r="Q7" s="6"/>
      <c r="R7" s="6"/>
      <c r="S7" s="6"/>
      <c r="T7" s="6"/>
      <c r="U7" s="6"/>
      <c r="V7" s="6"/>
      <c r="W7" s="6" t="s">
        <v>11</v>
      </c>
      <c r="X7" s="6"/>
      <c r="Y7" s="6"/>
      <c r="Z7" s="6"/>
      <c r="AA7" s="6"/>
      <c r="AB7" s="6"/>
      <c r="AC7" s="6"/>
      <c r="AD7" s="6" t="s">
        <v>6</v>
      </c>
      <c r="AE7" s="6"/>
      <c r="AF7" s="6"/>
      <c r="AG7" s="6"/>
      <c r="AH7" s="6"/>
      <c r="AI7" s="6"/>
      <c r="AJ7" s="6"/>
      <c r="AK7" s="4"/>
      <c r="AL7" s="6" t="s">
        <v>13</v>
      </c>
      <c r="AM7" s="6"/>
      <c r="AN7" s="6"/>
      <c r="AO7" s="6"/>
      <c r="AP7" s="6"/>
      <c r="AQ7" s="6"/>
      <c r="AR7" s="6"/>
      <c r="AS7" s="6"/>
      <c r="AT7" s="6" t="s">
        <v>4</v>
      </c>
      <c r="AU7" s="6"/>
      <c r="AV7" s="6"/>
      <c r="AW7" s="6"/>
      <c r="AX7" s="6"/>
      <c r="AY7" s="6"/>
      <c r="AZ7" s="6"/>
      <c r="BA7" s="6"/>
      <c r="BB7" s="6" t="s">
        <v>2</v>
      </c>
      <c r="BC7" s="6"/>
      <c r="BD7" s="6"/>
      <c r="BE7" s="6"/>
      <c r="BF7" s="6"/>
      <c r="BG7" s="6"/>
      <c r="BH7" s="6"/>
      <c r="BI7" s="6"/>
      <c r="BJ7" s="4"/>
      <c r="BK7" s="4"/>
      <c r="BL7" s="27" t="s">
        <v>15</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特定地域生活排水処理</v>
      </c>
      <c r="Q8" s="7"/>
      <c r="R8" s="7"/>
      <c r="S8" s="7"/>
      <c r="T8" s="7"/>
      <c r="U8" s="7"/>
      <c r="V8" s="7"/>
      <c r="W8" s="7" t="str">
        <f>データ!L6</f>
        <v>K3</v>
      </c>
      <c r="X8" s="7"/>
      <c r="Y8" s="7"/>
      <c r="Z8" s="7"/>
      <c r="AA8" s="7"/>
      <c r="AB8" s="7"/>
      <c r="AC8" s="7"/>
      <c r="AD8" s="21" t="s">
        <v>122</v>
      </c>
      <c r="AE8" s="21"/>
      <c r="AF8" s="21"/>
      <c r="AG8" s="21"/>
      <c r="AH8" s="21"/>
      <c r="AI8" s="21"/>
      <c r="AJ8" s="21"/>
      <c r="AK8" s="4"/>
      <c r="AL8" s="22">
        <f>データ!S6</f>
        <v>404375</v>
      </c>
      <c r="AM8" s="22"/>
      <c r="AN8" s="22"/>
      <c r="AO8" s="22"/>
      <c r="AP8" s="22"/>
      <c r="AQ8" s="22"/>
      <c r="AR8" s="22"/>
      <c r="AS8" s="22"/>
      <c r="AT8" s="8">
        <f>データ!T6</f>
        <v>643.66999999999996</v>
      </c>
      <c r="AU8" s="8"/>
      <c r="AV8" s="8"/>
      <c r="AW8" s="8"/>
      <c r="AX8" s="8"/>
      <c r="AY8" s="8"/>
      <c r="AZ8" s="8"/>
      <c r="BA8" s="8"/>
      <c r="BB8" s="8">
        <f>データ!U6</f>
        <v>628.23</v>
      </c>
      <c r="BC8" s="8"/>
      <c r="BD8" s="8"/>
      <c r="BE8" s="8"/>
      <c r="BF8" s="8"/>
      <c r="BG8" s="8"/>
      <c r="BH8" s="8"/>
      <c r="BI8" s="8"/>
      <c r="BJ8" s="4"/>
      <c r="BK8" s="4"/>
      <c r="BL8" s="28" t="s">
        <v>16</v>
      </c>
      <c r="BM8" s="38"/>
      <c r="BN8" s="45" t="s">
        <v>19</v>
      </c>
      <c r="BO8" s="48"/>
      <c r="BP8" s="48"/>
      <c r="BQ8" s="48"/>
      <c r="BR8" s="48"/>
      <c r="BS8" s="48"/>
      <c r="BT8" s="48"/>
      <c r="BU8" s="48"/>
      <c r="BV8" s="48"/>
      <c r="BW8" s="48"/>
      <c r="BX8" s="48"/>
      <c r="BY8" s="52"/>
    </row>
    <row r="9" spans="1:78" ht="18.75" customHeight="1">
      <c r="A9" s="3"/>
      <c r="B9" s="6" t="s">
        <v>20</v>
      </c>
      <c r="C9" s="6"/>
      <c r="D9" s="6"/>
      <c r="E9" s="6"/>
      <c r="F9" s="6"/>
      <c r="G9" s="6"/>
      <c r="H9" s="6"/>
      <c r="I9" s="6" t="s">
        <v>22</v>
      </c>
      <c r="J9" s="6"/>
      <c r="K9" s="6"/>
      <c r="L9" s="6"/>
      <c r="M9" s="6"/>
      <c r="N9" s="6"/>
      <c r="O9" s="6"/>
      <c r="P9" s="6" t="s">
        <v>24</v>
      </c>
      <c r="Q9" s="6"/>
      <c r="R9" s="6"/>
      <c r="S9" s="6"/>
      <c r="T9" s="6"/>
      <c r="U9" s="6"/>
      <c r="V9" s="6"/>
      <c r="W9" s="6" t="s">
        <v>25</v>
      </c>
      <c r="X9" s="6"/>
      <c r="Y9" s="6"/>
      <c r="Z9" s="6"/>
      <c r="AA9" s="6"/>
      <c r="AB9" s="6"/>
      <c r="AC9" s="6"/>
      <c r="AD9" s="6" t="s">
        <v>26</v>
      </c>
      <c r="AE9" s="6"/>
      <c r="AF9" s="6"/>
      <c r="AG9" s="6"/>
      <c r="AH9" s="6"/>
      <c r="AI9" s="6"/>
      <c r="AJ9" s="6"/>
      <c r="AK9" s="4"/>
      <c r="AL9" s="6" t="s">
        <v>28</v>
      </c>
      <c r="AM9" s="6"/>
      <c r="AN9" s="6"/>
      <c r="AO9" s="6"/>
      <c r="AP9" s="6"/>
      <c r="AQ9" s="6"/>
      <c r="AR9" s="6"/>
      <c r="AS9" s="6"/>
      <c r="AT9" s="6" t="s">
        <v>33</v>
      </c>
      <c r="AU9" s="6"/>
      <c r="AV9" s="6"/>
      <c r="AW9" s="6"/>
      <c r="AX9" s="6"/>
      <c r="AY9" s="6"/>
      <c r="AZ9" s="6"/>
      <c r="BA9" s="6"/>
      <c r="BB9" s="6" t="s">
        <v>35</v>
      </c>
      <c r="BC9" s="6"/>
      <c r="BD9" s="6"/>
      <c r="BE9" s="6"/>
      <c r="BF9" s="6"/>
      <c r="BG9" s="6"/>
      <c r="BH9" s="6"/>
      <c r="BI9" s="6"/>
      <c r="BJ9" s="4"/>
      <c r="BK9" s="4"/>
      <c r="BL9" s="29" t="s">
        <v>37</v>
      </c>
      <c r="BM9" s="39"/>
      <c r="BN9" s="46" t="s">
        <v>0</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0.93</v>
      </c>
      <c r="Q10" s="8"/>
      <c r="R10" s="8"/>
      <c r="S10" s="8"/>
      <c r="T10" s="8"/>
      <c r="U10" s="8"/>
      <c r="V10" s="8"/>
      <c r="W10" s="8">
        <f>データ!Q6</f>
        <v>100</v>
      </c>
      <c r="X10" s="8"/>
      <c r="Y10" s="8"/>
      <c r="Z10" s="8"/>
      <c r="AA10" s="8"/>
      <c r="AB10" s="8"/>
      <c r="AC10" s="8"/>
      <c r="AD10" s="22">
        <f>データ!R6</f>
        <v>3810</v>
      </c>
      <c r="AE10" s="22"/>
      <c r="AF10" s="22"/>
      <c r="AG10" s="22"/>
      <c r="AH10" s="22"/>
      <c r="AI10" s="22"/>
      <c r="AJ10" s="22"/>
      <c r="AK10" s="3"/>
      <c r="AL10" s="22">
        <f>データ!V6</f>
        <v>3736</v>
      </c>
      <c r="AM10" s="22"/>
      <c r="AN10" s="22"/>
      <c r="AO10" s="22"/>
      <c r="AP10" s="22"/>
      <c r="AQ10" s="22"/>
      <c r="AR10" s="22"/>
      <c r="AS10" s="22"/>
      <c r="AT10" s="8">
        <f>データ!W6</f>
        <v>1.e-002</v>
      </c>
      <c r="AU10" s="8"/>
      <c r="AV10" s="8"/>
      <c r="AW10" s="8"/>
      <c r="AX10" s="8"/>
      <c r="AY10" s="8"/>
      <c r="AZ10" s="8"/>
      <c r="BA10" s="8"/>
      <c r="BB10" s="8">
        <f>データ!X6</f>
        <v>373600</v>
      </c>
      <c r="BC10" s="8"/>
      <c r="BD10" s="8"/>
      <c r="BE10" s="8"/>
      <c r="BF10" s="8"/>
      <c r="BG10" s="8"/>
      <c r="BH10" s="8"/>
      <c r="BI10" s="8"/>
      <c r="BJ10" s="3"/>
      <c r="BK10" s="3"/>
      <c r="BL10" s="30" t="s">
        <v>14</v>
      </c>
      <c r="BM10" s="40"/>
      <c r="BN10" s="47" t="s">
        <v>32</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5</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39</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3</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42</v>
      </c>
      <c r="D34" s="17"/>
      <c r="E34" s="17"/>
      <c r="F34" s="17"/>
      <c r="G34" s="17"/>
      <c r="H34" s="17"/>
      <c r="I34" s="17"/>
      <c r="J34" s="17"/>
      <c r="K34" s="17"/>
      <c r="L34" s="17"/>
      <c r="M34" s="17"/>
      <c r="N34" s="17"/>
      <c r="O34" s="17"/>
      <c r="P34" s="17"/>
      <c r="Q34" s="20"/>
      <c r="R34" s="17" t="s">
        <v>44</v>
      </c>
      <c r="S34" s="17"/>
      <c r="T34" s="17"/>
      <c r="U34" s="17"/>
      <c r="V34" s="17"/>
      <c r="W34" s="17"/>
      <c r="X34" s="17"/>
      <c r="Y34" s="17"/>
      <c r="Z34" s="17"/>
      <c r="AA34" s="17"/>
      <c r="AB34" s="17"/>
      <c r="AC34" s="17"/>
      <c r="AD34" s="17"/>
      <c r="AE34" s="17"/>
      <c r="AF34" s="20"/>
      <c r="AG34" s="17" t="s">
        <v>45</v>
      </c>
      <c r="AH34" s="17"/>
      <c r="AI34" s="17"/>
      <c r="AJ34" s="17"/>
      <c r="AK34" s="17"/>
      <c r="AL34" s="17"/>
      <c r="AM34" s="17"/>
      <c r="AN34" s="17"/>
      <c r="AO34" s="17"/>
      <c r="AP34" s="17"/>
      <c r="AQ34" s="17"/>
      <c r="AR34" s="17"/>
      <c r="AS34" s="17"/>
      <c r="AT34" s="17"/>
      <c r="AU34" s="20"/>
      <c r="AV34" s="17" t="s">
        <v>46</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31</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88</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50</v>
      </c>
      <c r="D56" s="17"/>
      <c r="E56" s="17"/>
      <c r="F56" s="17"/>
      <c r="G56" s="17"/>
      <c r="H56" s="17"/>
      <c r="I56" s="17"/>
      <c r="J56" s="17"/>
      <c r="K56" s="17"/>
      <c r="L56" s="17"/>
      <c r="M56" s="17"/>
      <c r="N56" s="17"/>
      <c r="O56" s="17"/>
      <c r="P56" s="17"/>
      <c r="Q56" s="20"/>
      <c r="R56" s="17" t="s">
        <v>17</v>
      </c>
      <c r="S56" s="17"/>
      <c r="T56" s="17"/>
      <c r="U56" s="17"/>
      <c r="V56" s="17"/>
      <c r="W56" s="17"/>
      <c r="X56" s="17"/>
      <c r="Y56" s="17"/>
      <c r="Z56" s="17"/>
      <c r="AA56" s="17"/>
      <c r="AB56" s="17"/>
      <c r="AC56" s="17"/>
      <c r="AD56" s="17"/>
      <c r="AE56" s="17"/>
      <c r="AF56" s="20"/>
      <c r="AG56" s="17" t="s">
        <v>51</v>
      </c>
      <c r="AH56" s="17"/>
      <c r="AI56" s="17"/>
      <c r="AJ56" s="17"/>
      <c r="AK56" s="17"/>
      <c r="AL56" s="17"/>
      <c r="AM56" s="17"/>
      <c r="AN56" s="17"/>
      <c r="AO56" s="17"/>
      <c r="AP56" s="17"/>
      <c r="AQ56" s="17"/>
      <c r="AR56" s="17"/>
      <c r="AS56" s="17"/>
      <c r="AT56" s="17"/>
      <c r="AU56" s="20"/>
      <c r="AV56" s="17" t="s">
        <v>52</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48</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49</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121</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18</v>
      </c>
      <c r="D79" s="17"/>
      <c r="E79" s="17"/>
      <c r="F79" s="17"/>
      <c r="G79" s="17"/>
      <c r="H79" s="17"/>
      <c r="I79" s="17"/>
      <c r="J79" s="17"/>
      <c r="K79" s="17"/>
      <c r="L79" s="17"/>
      <c r="M79" s="17"/>
      <c r="N79" s="17"/>
      <c r="O79" s="17"/>
      <c r="P79" s="17"/>
      <c r="Q79" s="17"/>
      <c r="R79" s="17"/>
      <c r="S79" s="17"/>
      <c r="T79" s="17"/>
      <c r="U79" s="20"/>
      <c r="V79" s="20"/>
      <c r="W79" s="17" t="s">
        <v>53</v>
      </c>
      <c r="X79" s="17"/>
      <c r="Y79" s="17"/>
      <c r="Z79" s="17"/>
      <c r="AA79" s="17"/>
      <c r="AB79" s="17"/>
      <c r="AC79" s="17"/>
      <c r="AD79" s="17"/>
      <c r="AE79" s="17"/>
      <c r="AF79" s="17"/>
      <c r="AG79" s="17"/>
      <c r="AH79" s="17"/>
      <c r="AI79" s="17"/>
      <c r="AJ79" s="17"/>
      <c r="AK79" s="17"/>
      <c r="AL79" s="17"/>
      <c r="AM79" s="17"/>
      <c r="AN79" s="17"/>
      <c r="AO79" s="20"/>
      <c r="AP79" s="20"/>
      <c r="AQ79" s="17" t="s">
        <v>55</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38</v>
      </c>
    </row>
    <row r="84" spans="1:78">
      <c r="C84" s="3" t="s">
        <v>41</v>
      </c>
    </row>
    <row r="85" spans="1:78" hidden="1">
      <c r="B85" s="13" t="s">
        <v>10</v>
      </c>
      <c r="C85" s="13"/>
      <c r="D85" s="13"/>
      <c r="E85" s="13" t="s">
        <v>56</v>
      </c>
      <c r="F85" s="13" t="s">
        <v>30</v>
      </c>
      <c r="G85" s="13" t="s">
        <v>58</v>
      </c>
      <c r="H85" s="13" t="s">
        <v>59</v>
      </c>
      <c r="I85" s="13" t="s">
        <v>61</v>
      </c>
      <c r="J85" s="13" t="s">
        <v>27</v>
      </c>
      <c r="K85" s="13" t="s">
        <v>62</v>
      </c>
      <c r="L85" s="13" t="s">
        <v>54</v>
      </c>
      <c r="M85" s="13" t="s">
        <v>40</v>
      </c>
      <c r="N85" s="13" t="s">
        <v>57</v>
      </c>
      <c r="O85" s="13" t="s">
        <v>29</v>
      </c>
    </row>
    <row r="86" spans="1:78" hidden="1">
      <c r="B86" s="13"/>
      <c r="C86" s="13"/>
      <c r="D86" s="13"/>
      <c r="E86" s="13" t="str">
        <f>データ!AI6</f>
        <v/>
      </c>
      <c r="F86" s="13" t="s">
        <v>64</v>
      </c>
      <c r="G86" s="13" t="s">
        <v>64</v>
      </c>
      <c r="H86" s="13" t="str">
        <f>データ!BP6</f>
        <v>【346.13】</v>
      </c>
      <c r="I86" s="13" t="str">
        <f>データ!CA6</f>
        <v>【59.83】</v>
      </c>
      <c r="J86" s="13" t="str">
        <f>データ!CL6</f>
        <v>【268.69】</v>
      </c>
      <c r="K86" s="13" t="str">
        <f>データ!CW6</f>
        <v>【61.71】</v>
      </c>
      <c r="L86" s="13" t="str">
        <f>データ!DH6</f>
        <v>【75.78】</v>
      </c>
      <c r="M86" s="13" t="s">
        <v>64</v>
      </c>
      <c r="N86" s="13" t="s">
        <v>64</v>
      </c>
      <c r="O86" s="13" t="str">
        <f>データ!EO6</f>
        <v>【-】</v>
      </c>
    </row>
  </sheetData>
  <sheetProtection algorithmName="SHA-512" hashValue="RM8JpCthfTV1m5GfYi9sRRN2xFjZ3ysZV8NKRo3nRTydLP0U41EeHuiAMalXaUZ8CisGXVufXtx9uk4Cf9NBXg==" saltValue="KdmQYbBjtkTTB6vurPsRWQ=="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topLeftCell="BG1" workbookViewId="0">
      <selection activeCell="BJ6" sqref="BJ6"/>
    </sheetView>
  </sheetViews>
  <sheetFormatPr defaultColWidth="9" defaultRowHeight="13.2"/>
  <cols>
    <col min="1" max="1" width="9" style="1"/>
    <col min="2" max="144" width="11.88671875" style="1" customWidth="1"/>
    <col min="145" max="16384" width="9" style="1"/>
  </cols>
  <sheetData>
    <row r="1" spans="1:145">
      <c r="A1" s="1" t="s">
        <v>66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43</v>
      </c>
      <c r="B3" s="62" t="s">
        <v>63</v>
      </c>
      <c r="C3" s="62" t="s">
        <v>47</v>
      </c>
      <c r="D3" s="62" t="s">
        <v>21</v>
      </c>
      <c r="E3" s="62" t="s">
        <v>36</v>
      </c>
      <c r="F3" s="62" t="s">
        <v>60</v>
      </c>
      <c r="G3" s="62" t="s">
        <v>68</v>
      </c>
      <c r="H3" s="68" t="s">
        <v>1</v>
      </c>
      <c r="I3" s="71"/>
      <c r="J3" s="71"/>
      <c r="K3" s="71"/>
      <c r="L3" s="71"/>
      <c r="M3" s="71"/>
      <c r="N3" s="71"/>
      <c r="O3" s="71"/>
      <c r="P3" s="71"/>
      <c r="Q3" s="71"/>
      <c r="R3" s="71"/>
      <c r="S3" s="71"/>
      <c r="T3" s="71"/>
      <c r="U3" s="71"/>
      <c r="V3" s="71"/>
      <c r="W3" s="71"/>
      <c r="X3" s="76"/>
      <c r="Y3" s="79" t="s">
        <v>69</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48</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70</v>
      </c>
      <c r="B4" s="63"/>
      <c r="C4" s="63"/>
      <c r="D4" s="63"/>
      <c r="E4" s="63"/>
      <c r="F4" s="63"/>
      <c r="G4" s="63"/>
      <c r="H4" s="69"/>
      <c r="I4" s="72"/>
      <c r="J4" s="72"/>
      <c r="K4" s="72"/>
      <c r="L4" s="72"/>
      <c r="M4" s="72"/>
      <c r="N4" s="72"/>
      <c r="O4" s="72"/>
      <c r="P4" s="72"/>
      <c r="Q4" s="72"/>
      <c r="R4" s="72"/>
      <c r="S4" s="72"/>
      <c r="T4" s="72"/>
      <c r="U4" s="72"/>
      <c r="V4" s="72"/>
      <c r="W4" s="72"/>
      <c r="X4" s="77"/>
      <c r="Y4" s="80" t="s">
        <v>72</v>
      </c>
      <c r="Z4" s="80"/>
      <c r="AA4" s="80"/>
      <c r="AB4" s="80"/>
      <c r="AC4" s="80"/>
      <c r="AD4" s="80"/>
      <c r="AE4" s="80"/>
      <c r="AF4" s="80"/>
      <c r="AG4" s="80"/>
      <c r="AH4" s="80"/>
      <c r="AI4" s="80"/>
      <c r="AJ4" s="80" t="s">
        <v>73</v>
      </c>
      <c r="AK4" s="80"/>
      <c r="AL4" s="80"/>
      <c r="AM4" s="80"/>
      <c r="AN4" s="80"/>
      <c r="AO4" s="80"/>
      <c r="AP4" s="80"/>
      <c r="AQ4" s="80"/>
      <c r="AR4" s="80"/>
      <c r="AS4" s="80"/>
      <c r="AT4" s="80"/>
      <c r="AU4" s="80" t="s">
        <v>74</v>
      </c>
      <c r="AV4" s="80"/>
      <c r="AW4" s="80"/>
      <c r="AX4" s="80"/>
      <c r="AY4" s="80"/>
      <c r="AZ4" s="80"/>
      <c r="BA4" s="80"/>
      <c r="BB4" s="80"/>
      <c r="BC4" s="80"/>
      <c r="BD4" s="80"/>
      <c r="BE4" s="80"/>
      <c r="BF4" s="80" t="s">
        <v>75</v>
      </c>
      <c r="BG4" s="80"/>
      <c r="BH4" s="80"/>
      <c r="BI4" s="80"/>
      <c r="BJ4" s="80"/>
      <c r="BK4" s="80"/>
      <c r="BL4" s="80"/>
      <c r="BM4" s="80"/>
      <c r="BN4" s="80"/>
      <c r="BO4" s="80"/>
      <c r="BP4" s="80"/>
      <c r="BQ4" s="80" t="s">
        <v>76</v>
      </c>
      <c r="BR4" s="80"/>
      <c r="BS4" s="80"/>
      <c r="BT4" s="80"/>
      <c r="BU4" s="80"/>
      <c r="BV4" s="80"/>
      <c r="BW4" s="80"/>
      <c r="BX4" s="80"/>
      <c r="BY4" s="80"/>
      <c r="BZ4" s="80"/>
      <c r="CA4" s="80"/>
      <c r="CB4" s="80" t="s">
        <v>77</v>
      </c>
      <c r="CC4" s="80"/>
      <c r="CD4" s="80"/>
      <c r="CE4" s="80"/>
      <c r="CF4" s="80"/>
      <c r="CG4" s="80"/>
      <c r="CH4" s="80"/>
      <c r="CI4" s="80"/>
      <c r="CJ4" s="80"/>
      <c r="CK4" s="80"/>
      <c r="CL4" s="80"/>
      <c r="CM4" s="80" t="s">
        <v>78</v>
      </c>
      <c r="CN4" s="80"/>
      <c r="CO4" s="80"/>
      <c r="CP4" s="80"/>
      <c r="CQ4" s="80"/>
      <c r="CR4" s="80"/>
      <c r="CS4" s="80"/>
      <c r="CT4" s="80"/>
      <c r="CU4" s="80"/>
      <c r="CV4" s="80"/>
      <c r="CW4" s="80"/>
      <c r="CX4" s="80" t="s">
        <v>79</v>
      </c>
      <c r="CY4" s="80"/>
      <c r="CZ4" s="80"/>
      <c r="DA4" s="80"/>
      <c r="DB4" s="80"/>
      <c r="DC4" s="80"/>
      <c r="DD4" s="80"/>
      <c r="DE4" s="80"/>
      <c r="DF4" s="80"/>
      <c r="DG4" s="80"/>
      <c r="DH4" s="80"/>
      <c r="DI4" s="80" t="s">
        <v>80</v>
      </c>
      <c r="DJ4" s="80"/>
      <c r="DK4" s="80"/>
      <c r="DL4" s="80"/>
      <c r="DM4" s="80"/>
      <c r="DN4" s="80"/>
      <c r="DO4" s="80"/>
      <c r="DP4" s="80"/>
      <c r="DQ4" s="80"/>
      <c r="DR4" s="80"/>
      <c r="DS4" s="80"/>
      <c r="DT4" s="80" t="s">
        <v>81</v>
      </c>
      <c r="DU4" s="80"/>
      <c r="DV4" s="80"/>
      <c r="DW4" s="80"/>
      <c r="DX4" s="80"/>
      <c r="DY4" s="80"/>
      <c r="DZ4" s="80"/>
      <c r="EA4" s="80"/>
      <c r="EB4" s="80"/>
      <c r="EC4" s="80"/>
      <c r="ED4" s="80"/>
      <c r="EE4" s="80" t="s">
        <v>82</v>
      </c>
      <c r="EF4" s="80"/>
      <c r="EG4" s="80"/>
      <c r="EH4" s="80"/>
      <c r="EI4" s="80"/>
      <c r="EJ4" s="80"/>
      <c r="EK4" s="80"/>
      <c r="EL4" s="80"/>
      <c r="EM4" s="80"/>
      <c r="EN4" s="80"/>
      <c r="EO4" s="80"/>
    </row>
    <row r="5" spans="1:145">
      <c r="A5" s="60" t="s">
        <v>83</v>
      </c>
      <c r="B5" s="64"/>
      <c r="C5" s="64"/>
      <c r="D5" s="64"/>
      <c r="E5" s="64"/>
      <c r="F5" s="64"/>
      <c r="G5" s="64"/>
      <c r="H5" s="70" t="s">
        <v>84</v>
      </c>
      <c r="I5" s="70" t="s">
        <v>85</v>
      </c>
      <c r="J5" s="70" t="s">
        <v>86</v>
      </c>
      <c r="K5" s="70" t="s">
        <v>87</v>
      </c>
      <c r="L5" s="70" t="s">
        <v>89</v>
      </c>
      <c r="M5" s="70" t="s">
        <v>6</v>
      </c>
      <c r="N5" s="70" t="s">
        <v>90</v>
      </c>
      <c r="O5" s="70" t="s">
        <v>91</v>
      </c>
      <c r="P5" s="70" t="s">
        <v>92</v>
      </c>
      <c r="Q5" s="70" t="s">
        <v>93</v>
      </c>
      <c r="R5" s="70" t="s">
        <v>94</v>
      </c>
      <c r="S5" s="70" t="s">
        <v>65</v>
      </c>
      <c r="T5" s="70" t="s">
        <v>95</v>
      </c>
      <c r="U5" s="70" t="s">
        <v>96</v>
      </c>
      <c r="V5" s="70" t="s">
        <v>97</v>
      </c>
      <c r="W5" s="70" t="s">
        <v>98</v>
      </c>
      <c r="X5" s="70" t="s">
        <v>99</v>
      </c>
      <c r="Y5" s="70" t="s">
        <v>34</v>
      </c>
      <c r="Z5" s="70" t="s">
        <v>100</v>
      </c>
      <c r="AA5" s="70" t="s">
        <v>101</v>
      </c>
      <c r="AB5" s="70" t="s">
        <v>102</v>
      </c>
      <c r="AC5" s="70" t="s">
        <v>103</v>
      </c>
      <c r="AD5" s="70" t="s">
        <v>104</v>
      </c>
      <c r="AE5" s="70" t="s">
        <v>105</v>
      </c>
      <c r="AF5" s="70" t="s">
        <v>106</v>
      </c>
      <c r="AG5" s="70" t="s">
        <v>107</v>
      </c>
      <c r="AH5" s="70" t="s">
        <v>108</v>
      </c>
      <c r="AI5" s="70" t="s">
        <v>10</v>
      </c>
      <c r="AJ5" s="70" t="s">
        <v>34</v>
      </c>
      <c r="AK5" s="70" t="s">
        <v>100</v>
      </c>
      <c r="AL5" s="70" t="s">
        <v>101</v>
      </c>
      <c r="AM5" s="70" t="s">
        <v>102</v>
      </c>
      <c r="AN5" s="70" t="s">
        <v>103</v>
      </c>
      <c r="AO5" s="70" t="s">
        <v>104</v>
      </c>
      <c r="AP5" s="70" t="s">
        <v>105</v>
      </c>
      <c r="AQ5" s="70" t="s">
        <v>106</v>
      </c>
      <c r="AR5" s="70" t="s">
        <v>107</v>
      </c>
      <c r="AS5" s="70" t="s">
        <v>108</v>
      </c>
      <c r="AT5" s="70" t="s">
        <v>109</v>
      </c>
      <c r="AU5" s="70" t="s">
        <v>34</v>
      </c>
      <c r="AV5" s="70" t="s">
        <v>100</v>
      </c>
      <c r="AW5" s="70" t="s">
        <v>101</v>
      </c>
      <c r="AX5" s="70" t="s">
        <v>102</v>
      </c>
      <c r="AY5" s="70" t="s">
        <v>103</v>
      </c>
      <c r="AZ5" s="70" t="s">
        <v>104</v>
      </c>
      <c r="BA5" s="70" t="s">
        <v>105</v>
      </c>
      <c r="BB5" s="70" t="s">
        <v>106</v>
      </c>
      <c r="BC5" s="70" t="s">
        <v>107</v>
      </c>
      <c r="BD5" s="70" t="s">
        <v>108</v>
      </c>
      <c r="BE5" s="70" t="s">
        <v>109</v>
      </c>
      <c r="BF5" s="70" t="s">
        <v>34</v>
      </c>
      <c r="BG5" s="70" t="s">
        <v>100</v>
      </c>
      <c r="BH5" s="70" t="s">
        <v>101</v>
      </c>
      <c r="BI5" s="70" t="s">
        <v>102</v>
      </c>
      <c r="BJ5" s="70" t="s">
        <v>103</v>
      </c>
      <c r="BK5" s="70" t="s">
        <v>104</v>
      </c>
      <c r="BL5" s="70" t="s">
        <v>105</v>
      </c>
      <c r="BM5" s="70" t="s">
        <v>106</v>
      </c>
      <c r="BN5" s="70" t="s">
        <v>107</v>
      </c>
      <c r="BO5" s="70" t="s">
        <v>108</v>
      </c>
      <c r="BP5" s="70" t="s">
        <v>109</v>
      </c>
      <c r="BQ5" s="70" t="s">
        <v>34</v>
      </c>
      <c r="BR5" s="70" t="s">
        <v>100</v>
      </c>
      <c r="BS5" s="70" t="s">
        <v>101</v>
      </c>
      <c r="BT5" s="70" t="s">
        <v>102</v>
      </c>
      <c r="BU5" s="70" t="s">
        <v>103</v>
      </c>
      <c r="BV5" s="70" t="s">
        <v>104</v>
      </c>
      <c r="BW5" s="70" t="s">
        <v>105</v>
      </c>
      <c r="BX5" s="70" t="s">
        <v>106</v>
      </c>
      <c r="BY5" s="70" t="s">
        <v>107</v>
      </c>
      <c r="BZ5" s="70" t="s">
        <v>108</v>
      </c>
      <c r="CA5" s="70" t="s">
        <v>109</v>
      </c>
      <c r="CB5" s="70" t="s">
        <v>34</v>
      </c>
      <c r="CC5" s="70" t="s">
        <v>100</v>
      </c>
      <c r="CD5" s="70" t="s">
        <v>101</v>
      </c>
      <c r="CE5" s="70" t="s">
        <v>102</v>
      </c>
      <c r="CF5" s="70" t="s">
        <v>103</v>
      </c>
      <c r="CG5" s="70" t="s">
        <v>104</v>
      </c>
      <c r="CH5" s="70" t="s">
        <v>105</v>
      </c>
      <c r="CI5" s="70" t="s">
        <v>106</v>
      </c>
      <c r="CJ5" s="70" t="s">
        <v>107</v>
      </c>
      <c r="CK5" s="70" t="s">
        <v>108</v>
      </c>
      <c r="CL5" s="70" t="s">
        <v>109</v>
      </c>
      <c r="CM5" s="70" t="s">
        <v>34</v>
      </c>
      <c r="CN5" s="70" t="s">
        <v>100</v>
      </c>
      <c r="CO5" s="70" t="s">
        <v>101</v>
      </c>
      <c r="CP5" s="70" t="s">
        <v>102</v>
      </c>
      <c r="CQ5" s="70" t="s">
        <v>103</v>
      </c>
      <c r="CR5" s="70" t="s">
        <v>104</v>
      </c>
      <c r="CS5" s="70" t="s">
        <v>105</v>
      </c>
      <c r="CT5" s="70" t="s">
        <v>106</v>
      </c>
      <c r="CU5" s="70" t="s">
        <v>107</v>
      </c>
      <c r="CV5" s="70" t="s">
        <v>108</v>
      </c>
      <c r="CW5" s="70" t="s">
        <v>109</v>
      </c>
      <c r="CX5" s="70" t="s">
        <v>34</v>
      </c>
      <c r="CY5" s="70" t="s">
        <v>100</v>
      </c>
      <c r="CZ5" s="70" t="s">
        <v>101</v>
      </c>
      <c r="DA5" s="70" t="s">
        <v>102</v>
      </c>
      <c r="DB5" s="70" t="s">
        <v>103</v>
      </c>
      <c r="DC5" s="70" t="s">
        <v>104</v>
      </c>
      <c r="DD5" s="70" t="s">
        <v>105</v>
      </c>
      <c r="DE5" s="70" t="s">
        <v>106</v>
      </c>
      <c r="DF5" s="70" t="s">
        <v>107</v>
      </c>
      <c r="DG5" s="70" t="s">
        <v>108</v>
      </c>
      <c r="DH5" s="70" t="s">
        <v>109</v>
      </c>
      <c r="DI5" s="70" t="s">
        <v>34</v>
      </c>
      <c r="DJ5" s="70" t="s">
        <v>100</v>
      </c>
      <c r="DK5" s="70" t="s">
        <v>101</v>
      </c>
      <c r="DL5" s="70" t="s">
        <v>102</v>
      </c>
      <c r="DM5" s="70" t="s">
        <v>103</v>
      </c>
      <c r="DN5" s="70" t="s">
        <v>104</v>
      </c>
      <c r="DO5" s="70" t="s">
        <v>105</v>
      </c>
      <c r="DP5" s="70" t="s">
        <v>106</v>
      </c>
      <c r="DQ5" s="70" t="s">
        <v>107</v>
      </c>
      <c r="DR5" s="70" t="s">
        <v>108</v>
      </c>
      <c r="DS5" s="70" t="s">
        <v>109</v>
      </c>
      <c r="DT5" s="70" t="s">
        <v>34</v>
      </c>
      <c r="DU5" s="70" t="s">
        <v>100</v>
      </c>
      <c r="DV5" s="70" t="s">
        <v>101</v>
      </c>
      <c r="DW5" s="70" t="s">
        <v>102</v>
      </c>
      <c r="DX5" s="70" t="s">
        <v>103</v>
      </c>
      <c r="DY5" s="70" t="s">
        <v>104</v>
      </c>
      <c r="DZ5" s="70" t="s">
        <v>105</v>
      </c>
      <c r="EA5" s="70" t="s">
        <v>106</v>
      </c>
      <c r="EB5" s="70" t="s">
        <v>107</v>
      </c>
      <c r="EC5" s="70" t="s">
        <v>108</v>
      </c>
      <c r="ED5" s="70" t="s">
        <v>109</v>
      </c>
      <c r="EE5" s="70" t="s">
        <v>34</v>
      </c>
      <c r="EF5" s="70" t="s">
        <v>100</v>
      </c>
      <c r="EG5" s="70" t="s">
        <v>101</v>
      </c>
      <c r="EH5" s="70" t="s">
        <v>102</v>
      </c>
      <c r="EI5" s="70" t="s">
        <v>103</v>
      </c>
      <c r="EJ5" s="70" t="s">
        <v>104</v>
      </c>
      <c r="EK5" s="70" t="s">
        <v>105</v>
      </c>
      <c r="EL5" s="70" t="s">
        <v>106</v>
      </c>
      <c r="EM5" s="70" t="s">
        <v>107</v>
      </c>
      <c r="EN5" s="70" t="s">
        <v>108</v>
      </c>
      <c r="EO5" s="70" t="s">
        <v>109</v>
      </c>
    </row>
    <row r="6" spans="1:145" s="59" customFormat="1">
      <c r="A6" s="60" t="s">
        <v>110</v>
      </c>
      <c r="B6" s="65">
        <f t="shared" ref="B6:X6" si="1">B7</f>
        <v>2016</v>
      </c>
      <c r="C6" s="65">
        <f t="shared" si="1"/>
        <v>452017</v>
      </c>
      <c r="D6" s="65">
        <f t="shared" si="1"/>
        <v>47</v>
      </c>
      <c r="E6" s="65">
        <f t="shared" si="1"/>
        <v>18</v>
      </c>
      <c r="F6" s="65">
        <f t="shared" si="1"/>
        <v>0</v>
      </c>
      <c r="G6" s="65">
        <f t="shared" si="1"/>
        <v>0</v>
      </c>
      <c r="H6" s="65" t="str">
        <f t="shared" si="1"/>
        <v>宮崎県　宮崎市</v>
      </c>
      <c r="I6" s="65" t="str">
        <f t="shared" si="1"/>
        <v>法非適用</v>
      </c>
      <c r="J6" s="65" t="str">
        <f t="shared" si="1"/>
        <v>下水道事業</v>
      </c>
      <c r="K6" s="65" t="str">
        <f t="shared" si="1"/>
        <v>特定地域生活排水処理</v>
      </c>
      <c r="L6" s="65" t="str">
        <f t="shared" si="1"/>
        <v>K3</v>
      </c>
      <c r="M6" s="65">
        <f t="shared" si="1"/>
        <v>0</v>
      </c>
      <c r="N6" s="73" t="str">
        <f t="shared" si="1"/>
        <v>-</v>
      </c>
      <c r="O6" s="73" t="str">
        <f t="shared" si="1"/>
        <v>該当数値なし</v>
      </c>
      <c r="P6" s="73">
        <f t="shared" si="1"/>
        <v>0.93</v>
      </c>
      <c r="Q6" s="73">
        <f t="shared" si="1"/>
        <v>100</v>
      </c>
      <c r="R6" s="73">
        <f t="shared" si="1"/>
        <v>3810</v>
      </c>
      <c r="S6" s="73">
        <f t="shared" si="1"/>
        <v>404375</v>
      </c>
      <c r="T6" s="73">
        <f t="shared" si="1"/>
        <v>643.66999999999996</v>
      </c>
      <c r="U6" s="73">
        <f t="shared" si="1"/>
        <v>628.23</v>
      </c>
      <c r="V6" s="73">
        <f t="shared" si="1"/>
        <v>3736</v>
      </c>
      <c r="W6" s="73">
        <f t="shared" si="1"/>
        <v>1.e-002</v>
      </c>
      <c r="X6" s="73">
        <f t="shared" si="1"/>
        <v>373600</v>
      </c>
      <c r="Y6" s="81">
        <f t="shared" ref="Y6:AH6" si="2">IF(Y7="",NA(),Y7)</f>
        <v>123.1</v>
      </c>
      <c r="Z6" s="81">
        <f t="shared" si="2"/>
        <v>104.98</v>
      </c>
      <c r="AA6" s="81">
        <f t="shared" si="2"/>
        <v>90.32</v>
      </c>
      <c r="AB6" s="81">
        <f t="shared" si="2"/>
        <v>81.67</v>
      </c>
      <c r="AC6" s="81">
        <f t="shared" si="2"/>
        <v>74.790000000000006</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73">
        <f t="shared" si="5"/>
        <v>0</v>
      </c>
      <c r="BJ6" s="73">
        <f t="shared" si="5"/>
        <v>0</v>
      </c>
      <c r="BK6" s="81">
        <f t="shared" si="5"/>
        <v>430.64</v>
      </c>
      <c r="BL6" s="81">
        <f t="shared" si="5"/>
        <v>446.63</v>
      </c>
      <c r="BM6" s="81">
        <f t="shared" si="5"/>
        <v>416.91</v>
      </c>
      <c r="BN6" s="81">
        <f t="shared" si="5"/>
        <v>392.19</v>
      </c>
      <c r="BO6" s="81">
        <f t="shared" si="5"/>
        <v>413.5</v>
      </c>
      <c r="BP6" s="73" t="str">
        <f>IF(BP7="","",IF(BP7="-","【-】","【"&amp;SUBSTITUTE(TEXT(BP7,"#,##0.00"),"-","△")&amp;"】"))</f>
        <v>【346.13】</v>
      </c>
      <c r="BQ6" s="81">
        <f t="shared" ref="BQ6:BZ6" si="6">IF(BQ7="",NA(),BQ7)</f>
        <v>110.99</v>
      </c>
      <c r="BR6" s="81">
        <f t="shared" si="6"/>
        <v>102.31</v>
      </c>
      <c r="BS6" s="81">
        <f t="shared" si="6"/>
        <v>103.95</v>
      </c>
      <c r="BT6" s="81">
        <f t="shared" si="6"/>
        <v>99.38</v>
      </c>
      <c r="BU6" s="81">
        <f t="shared" si="6"/>
        <v>98.01</v>
      </c>
      <c r="BV6" s="81">
        <f t="shared" si="6"/>
        <v>58.78</v>
      </c>
      <c r="BW6" s="81">
        <f t="shared" si="6"/>
        <v>58.53</v>
      </c>
      <c r="BX6" s="81">
        <f t="shared" si="6"/>
        <v>57.93</v>
      </c>
      <c r="BY6" s="81">
        <f t="shared" si="6"/>
        <v>57.03</v>
      </c>
      <c r="BZ6" s="81">
        <f t="shared" si="6"/>
        <v>55.84</v>
      </c>
      <c r="CA6" s="73" t="str">
        <f>IF(CA7="","",IF(CA7="-","【-】","【"&amp;SUBSTITUTE(TEXT(CA7,"#,##0.00"),"-","△")&amp;"】"))</f>
        <v>【59.83】</v>
      </c>
      <c r="CB6" s="81">
        <f t="shared" ref="CB6:CK6" si="7">IF(CB7="",NA(),CB7)</f>
        <v>151.33000000000001</v>
      </c>
      <c r="CC6" s="81">
        <f t="shared" si="7"/>
        <v>176.58</v>
      </c>
      <c r="CD6" s="81">
        <f t="shared" si="7"/>
        <v>207.57</v>
      </c>
      <c r="CE6" s="81">
        <f t="shared" si="7"/>
        <v>210.8</v>
      </c>
      <c r="CF6" s="81">
        <f t="shared" si="7"/>
        <v>204.54</v>
      </c>
      <c r="CG6" s="81">
        <f t="shared" si="7"/>
        <v>257.02999999999997</v>
      </c>
      <c r="CH6" s="81">
        <f t="shared" si="7"/>
        <v>266.57</v>
      </c>
      <c r="CI6" s="81">
        <f t="shared" si="7"/>
        <v>276.93</v>
      </c>
      <c r="CJ6" s="81">
        <f t="shared" si="7"/>
        <v>283.73</v>
      </c>
      <c r="CK6" s="81">
        <f t="shared" si="7"/>
        <v>287.57</v>
      </c>
      <c r="CL6" s="73" t="str">
        <f>IF(CL7="","",IF(CL7="-","【-】","【"&amp;SUBSTITUTE(TEXT(CL7,"#,##0.00"),"-","△")&amp;"】"))</f>
        <v>【268.69】</v>
      </c>
      <c r="CM6" s="81">
        <f t="shared" ref="CM6:CV6" si="8">IF(CM7="",NA(),CM7)</f>
        <v>100</v>
      </c>
      <c r="CN6" s="81">
        <f t="shared" si="8"/>
        <v>100</v>
      </c>
      <c r="CO6" s="81">
        <f t="shared" si="8"/>
        <v>100</v>
      </c>
      <c r="CP6" s="81">
        <f t="shared" si="8"/>
        <v>100</v>
      </c>
      <c r="CQ6" s="81">
        <f t="shared" si="8"/>
        <v>100</v>
      </c>
      <c r="CR6" s="81">
        <f t="shared" si="8"/>
        <v>61.93</v>
      </c>
      <c r="CS6" s="81">
        <f t="shared" si="8"/>
        <v>58.06</v>
      </c>
      <c r="CT6" s="81">
        <f t="shared" si="8"/>
        <v>59.08</v>
      </c>
      <c r="CU6" s="81">
        <f t="shared" si="8"/>
        <v>58.25</v>
      </c>
      <c r="CV6" s="81">
        <f t="shared" si="8"/>
        <v>61.55</v>
      </c>
      <c r="CW6" s="73" t="str">
        <f>IF(CW7="","",IF(CW7="-","【-】","【"&amp;SUBSTITUTE(TEXT(CW7,"#,##0.00"),"-","△")&amp;"】"))</f>
        <v>【61.71】</v>
      </c>
      <c r="CX6" s="81">
        <f t="shared" ref="CX6:DG6" si="9">IF(CX7="",NA(),CX7)</f>
        <v>100</v>
      </c>
      <c r="CY6" s="81">
        <f t="shared" si="9"/>
        <v>100</v>
      </c>
      <c r="CZ6" s="81">
        <f t="shared" si="9"/>
        <v>100</v>
      </c>
      <c r="DA6" s="81">
        <f t="shared" si="9"/>
        <v>100</v>
      </c>
      <c r="DB6" s="81">
        <f t="shared" si="9"/>
        <v>100</v>
      </c>
      <c r="DC6" s="81">
        <f t="shared" si="9"/>
        <v>77.25</v>
      </c>
      <c r="DD6" s="81">
        <f t="shared" si="9"/>
        <v>75.790000000000006</v>
      </c>
      <c r="DE6" s="81">
        <f t="shared" si="9"/>
        <v>77.12</v>
      </c>
      <c r="DF6" s="81">
        <f t="shared" si="9"/>
        <v>68.150000000000006</v>
      </c>
      <c r="DG6" s="81">
        <f t="shared" si="9"/>
        <v>67.489999999999995</v>
      </c>
      <c r="DH6" s="73" t="str">
        <f>IF(DH7="","",IF(DH7="-","【-】","【"&amp;SUBSTITUTE(TEXT(DH7,"#,##0.00"),"-","△")&amp;"】"))</f>
        <v>【75.78】</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2016</v>
      </c>
      <c r="C7" s="66">
        <v>452017</v>
      </c>
      <c r="D7" s="66">
        <v>47</v>
      </c>
      <c r="E7" s="66">
        <v>18</v>
      </c>
      <c r="F7" s="66">
        <v>0</v>
      </c>
      <c r="G7" s="66">
        <v>0</v>
      </c>
      <c r="H7" s="66" t="s">
        <v>111</v>
      </c>
      <c r="I7" s="66" t="s">
        <v>112</v>
      </c>
      <c r="J7" s="66" t="s">
        <v>113</v>
      </c>
      <c r="K7" s="66" t="s">
        <v>114</v>
      </c>
      <c r="L7" s="66" t="s">
        <v>71</v>
      </c>
      <c r="M7" s="66"/>
      <c r="N7" s="74" t="s">
        <v>64</v>
      </c>
      <c r="O7" s="74" t="s">
        <v>115</v>
      </c>
      <c r="P7" s="74">
        <v>0.93</v>
      </c>
      <c r="Q7" s="74">
        <v>100</v>
      </c>
      <c r="R7" s="74">
        <v>3810</v>
      </c>
      <c r="S7" s="74">
        <v>404375</v>
      </c>
      <c r="T7" s="74">
        <v>643.66999999999996</v>
      </c>
      <c r="U7" s="74">
        <v>628.23</v>
      </c>
      <c r="V7" s="74">
        <v>3736</v>
      </c>
      <c r="W7" s="74">
        <v>1.e-002</v>
      </c>
      <c r="X7" s="74">
        <v>373600</v>
      </c>
      <c r="Y7" s="74">
        <v>123.1</v>
      </c>
      <c r="Z7" s="74">
        <v>104.98</v>
      </c>
      <c r="AA7" s="74">
        <v>90.32</v>
      </c>
      <c r="AB7" s="74">
        <v>81.67</v>
      </c>
      <c r="AC7" s="74">
        <v>74.790000000000006</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0</v>
      </c>
      <c r="BJ7" s="74">
        <v>0</v>
      </c>
      <c r="BK7" s="74">
        <v>430.64</v>
      </c>
      <c r="BL7" s="74">
        <v>446.63</v>
      </c>
      <c r="BM7" s="74">
        <v>416.91</v>
      </c>
      <c r="BN7" s="74">
        <v>392.19</v>
      </c>
      <c r="BO7" s="74">
        <v>413.5</v>
      </c>
      <c r="BP7" s="74">
        <v>346.13</v>
      </c>
      <c r="BQ7" s="74">
        <v>110.99</v>
      </c>
      <c r="BR7" s="74">
        <v>102.31</v>
      </c>
      <c r="BS7" s="74">
        <v>103.95</v>
      </c>
      <c r="BT7" s="74">
        <v>99.38</v>
      </c>
      <c r="BU7" s="74">
        <v>98.01</v>
      </c>
      <c r="BV7" s="74">
        <v>58.78</v>
      </c>
      <c r="BW7" s="74">
        <v>58.53</v>
      </c>
      <c r="BX7" s="74">
        <v>57.93</v>
      </c>
      <c r="BY7" s="74">
        <v>57.03</v>
      </c>
      <c r="BZ7" s="74">
        <v>55.84</v>
      </c>
      <c r="CA7" s="74">
        <v>59.83</v>
      </c>
      <c r="CB7" s="74">
        <v>151.33000000000001</v>
      </c>
      <c r="CC7" s="74">
        <v>176.58</v>
      </c>
      <c r="CD7" s="74">
        <v>207.57</v>
      </c>
      <c r="CE7" s="74">
        <v>210.8</v>
      </c>
      <c r="CF7" s="74">
        <v>204.54</v>
      </c>
      <c r="CG7" s="74">
        <v>257.02999999999997</v>
      </c>
      <c r="CH7" s="74">
        <v>266.57</v>
      </c>
      <c r="CI7" s="74">
        <v>276.93</v>
      </c>
      <c r="CJ7" s="74">
        <v>283.73</v>
      </c>
      <c r="CK7" s="74">
        <v>287.57</v>
      </c>
      <c r="CL7" s="74">
        <v>268.69</v>
      </c>
      <c r="CM7" s="74">
        <v>100</v>
      </c>
      <c r="CN7" s="74">
        <v>100</v>
      </c>
      <c r="CO7" s="74">
        <v>100</v>
      </c>
      <c r="CP7" s="74">
        <v>100</v>
      </c>
      <c r="CQ7" s="74">
        <v>100</v>
      </c>
      <c r="CR7" s="74">
        <v>61.93</v>
      </c>
      <c r="CS7" s="74">
        <v>58.06</v>
      </c>
      <c r="CT7" s="74">
        <v>59.08</v>
      </c>
      <c r="CU7" s="74">
        <v>58.25</v>
      </c>
      <c r="CV7" s="74">
        <v>61.55</v>
      </c>
      <c r="CW7" s="74">
        <v>61.71</v>
      </c>
      <c r="CX7" s="74">
        <v>100</v>
      </c>
      <c r="CY7" s="74">
        <v>100</v>
      </c>
      <c r="CZ7" s="74">
        <v>100</v>
      </c>
      <c r="DA7" s="74">
        <v>100</v>
      </c>
      <c r="DB7" s="74">
        <v>100</v>
      </c>
      <c r="DC7" s="74">
        <v>77.25</v>
      </c>
      <c r="DD7" s="74">
        <v>75.790000000000006</v>
      </c>
      <c r="DE7" s="74">
        <v>77.12</v>
      </c>
      <c r="DF7" s="74">
        <v>68.150000000000006</v>
      </c>
      <c r="DG7" s="74">
        <v>67.489999999999995</v>
      </c>
      <c r="DH7" s="74">
        <v>75.78</v>
      </c>
      <c r="DI7" s="74"/>
      <c r="DJ7" s="74"/>
      <c r="DK7" s="74"/>
      <c r="DL7" s="74"/>
      <c r="DM7" s="74"/>
      <c r="DN7" s="74"/>
      <c r="DO7" s="74"/>
      <c r="DP7" s="74"/>
      <c r="DQ7" s="74"/>
      <c r="DR7" s="74"/>
      <c r="DS7" s="74"/>
      <c r="DT7" s="74"/>
      <c r="DU7" s="74"/>
      <c r="DV7" s="74"/>
      <c r="DW7" s="74"/>
      <c r="DX7" s="74"/>
      <c r="DY7" s="74"/>
      <c r="DZ7" s="74"/>
      <c r="EA7" s="74"/>
      <c r="EB7" s="74"/>
      <c r="EC7" s="74"/>
      <c r="ED7" s="74"/>
      <c r="EE7" s="74" t="s">
        <v>64</v>
      </c>
      <c r="EF7" s="74" t="s">
        <v>64</v>
      </c>
      <c r="EG7" s="74" t="s">
        <v>64</v>
      </c>
      <c r="EH7" s="74" t="s">
        <v>64</v>
      </c>
      <c r="EI7" s="74" t="s">
        <v>64</v>
      </c>
      <c r="EJ7" s="74" t="s">
        <v>64</v>
      </c>
      <c r="EK7" s="74" t="s">
        <v>64</v>
      </c>
      <c r="EL7" s="74" t="s">
        <v>64</v>
      </c>
      <c r="EM7" s="74" t="s">
        <v>64</v>
      </c>
      <c r="EN7" s="74" t="s">
        <v>64</v>
      </c>
      <c r="EO7" s="74" t="s">
        <v>64</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116</v>
      </c>
      <c r="C9" s="61" t="s">
        <v>117</v>
      </c>
      <c r="D9" s="61" t="s">
        <v>118</v>
      </c>
      <c r="E9" s="61" t="s">
        <v>119</v>
      </c>
      <c r="F9" s="61" t="s">
        <v>120</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63</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2017-12-25T02:42:17Z</dcterms:created>
  <dcterms:modified xsi:type="dcterms:W3CDTF">2018-02-21T23:33:49Z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2018-02-21T23:33:49Z</vt:filetime>
  </property>
</Properties>
</file>