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0" yWindow="0" windowWidth="20496" windowHeight="7920"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AT8" i="4" s="1"/>
  <c r="S6" i="5"/>
  <c r="R6" i="5"/>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D10" i="4"/>
  <c r="W10" i="4"/>
  <c r="BB8" i="4"/>
  <c r="AL8" i="4"/>
  <c r="B8" i="4"/>
  <c r="C10" i="5" l="1"/>
  <c r="D10" i="5"/>
  <c r="E10" i="5"/>
  <c r="B10" i="5"/>
</calcChain>
</file>

<file path=xl/sharedStrings.xml><?xml version="1.0" encoding="utf-8"?>
<sst xmlns="http://schemas.openxmlformats.org/spreadsheetml/2006/main" count="262" uniqueCount="126">
  <si>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</si>
  <si>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</si>
  <si>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</si>
  <si>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</si>
  <si>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</si>
  <si>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</si>
  <si>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</si>
  <si>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</si>
  <si>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</si>
  <si>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</si>
  <si>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</si>
  <si>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</si>
  <si>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</si>
  <si>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</si>
  <si>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</si>
  <si>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</si>
  <si>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</si>
  <si>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</si>
  <si>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</si>
  <si>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</si>
  <si>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</si>
  <si>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</si>
  <si>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</si>
  <si>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</si>
  <si>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</si>
  <si>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</si>
  <si>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</si>
  <si>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</si>
  <si>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</si>
  <si>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</si>
  <si>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</si>
  <si>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</si>
  <si>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</si>
  <si>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</si>
  <si>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</si>
  <si>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</si>
  <si>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</si>
  <si>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</si>
  <si>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</si>
  <si>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</si>
  <si>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</si>
  <si>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</si>
  <si>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</si>
  <si>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</si>
  <si>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</si>
  <si>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</si>
  <si>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</si>
  <si>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</si>
  <si>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</si>
  <si>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</si>
  <si>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</si>
  <si>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</si>
  <si>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</si>
  <si>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</si>
  <si>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</si>
  <si>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</si>
  <si>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</si>
  <si>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</si>
  <si>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</si>
  <si>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</si>
  <si>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</si>
  <si>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</si>
  <si>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</si>
  <si>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</si>
  <si>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</si>
  <si>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</si>
  <si>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</si>
  <si>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</si>
  <si>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</si>
  <si>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</si>
  <si>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</si>
  <si>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</si>
  <si>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</si>
  <si>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</si>
  <si>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</si>
  <si>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</si>
  <si>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</si>
  <si>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</si>
  <si>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</si>
  <si>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</si>
  <si>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</si>
  <si>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</si>
  <si>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</si>
  <si>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</si>
  <si>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</si>
  <si>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</si>
  <si>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</si>
  <si>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</si>
  <si>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</si>
  <si>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</si>
  <si>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</si>
  <si>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</si>
  <si>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</si>
  <si>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</si>
  <si>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</si>
  <si>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</si>
  <si>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</si>
  <si>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</si>
  <si>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</si>
  <si>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</si>
  <si>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</si>
  <si>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</si>
  <si>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</si>
  <si>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</si>
  <si>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</si>
  <si>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</si>
  <si>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</si>
  <si>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</si>
  <si>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</si>
  <si>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</si>
  <si>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日南市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</si>
  <si>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</si>
  <si>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</si>
  <si>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</si>
  <si>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</si>
  <si>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</si>
  <si>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</si>
  <si>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</si>
  <si>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</si>
  <si>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</si>
  <si>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</si>
  <si>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</si>
  <si>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事業開始から4年であるため、老朽化に関する課題は発生していない。しかし、浄化槽に付属するブロワ（電気製品・空気ポンプ）は、消耗品であり、耐用年数が8～15年とされていることから、今後検討が必要となる。</t>
    <rPh sb="1" eb="2">
      <t>ホン</t>
    </rPh>
    <rPh sb="2" eb="4">
      <t>ジギョウ</t>
    </rPh>
    <rPh sb="5" eb="7">
      <t>ジギョウ</t>
    </rPh>
    <rPh sb="7" eb="9">
      <t>カイシ</t>
    </rPh>
    <rPh sb="12" eb="13">
      <t>ネン</t>
    </rPh>
    <rPh sb="19" eb="22">
      <t>ロウキュウカ</t>
    </rPh>
    <rPh sb="23" eb="24">
      <t>カン</t>
    </rPh>
    <rPh sb="26" eb="28">
      <t>カダイ</t>
    </rPh>
    <rPh sb="29" eb="31">
      <t>ハッセイ</t>
    </rPh>
    <rPh sb="41" eb="44">
      <t>ジョウカソウ</t>
    </rPh>
    <rPh sb="45" eb="47">
      <t>フゾク</t>
    </rPh>
    <rPh sb="53" eb="55">
      <t>デンキ</t>
    </rPh>
    <rPh sb="55" eb="57">
      <t>セイヒン</t>
    </rPh>
    <rPh sb="58" eb="60">
      <t>クウキ</t>
    </rPh>
    <rPh sb="66" eb="68">
      <t>ショウモウ</t>
    </rPh>
    <rPh sb="68" eb="69">
      <t>シナ</t>
    </rPh>
    <rPh sb="73" eb="75">
      <t>タイヨウ</t>
    </rPh>
    <rPh sb="75" eb="77">
      <t>ネンスウ</t>
    </rPh>
    <rPh sb="82" eb="83">
      <t>ネン</t>
    </rPh>
    <rPh sb="94" eb="96">
      <t>コンゴ</t>
    </rPh>
    <rPh sb="96" eb="98">
      <t>ケントウ</t>
    </rPh>
    <rPh sb="99" eb="101">
      <t>ヒツヨウ</t>
    </rPh>
    <phoneticPr fontId="4"/>
  </si>
  <si>
    <t>自治体職員</t>
    <rPh sb="0" eb="3">
      <t>ジチタイ</t>
    </rPh>
    <rPh sb="3" eb="5">
      <t>ショクイン</t>
    </rPh>
    <phoneticPr fontId="4"/>
  </si>
  <si>
    <t>　現在、本事業の維持管理は、施設使用料のみで運営しており、5年毎に料金を見なおすこととしている。しかし、建設費を含めて黒字経営をするには、一般会計からの繰入金を充てることで成立する状況である。
　平成32年度までに経営戦略を策定し、更なる経営効率化を検討する必要がある。</t>
    <rPh sb="1" eb="3">
      <t>ゲンザイ</t>
    </rPh>
    <rPh sb="4" eb="5">
      <t>ホン</t>
    </rPh>
    <rPh sb="5" eb="7">
      <t>ジギョウ</t>
    </rPh>
    <rPh sb="8" eb="10">
      <t>イジ</t>
    </rPh>
    <rPh sb="10" eb="12">
      <t>カンリ</t>
    </rPh>
    <rPh sb="14" eb="16">
      <t>シセツ</t>
    </rPh>
    <rPh sb="16" eb="19">
      <t>シヨウリョウ</t>
    </rPh>
    <rPh sb="22" eb="24">
      <t>ウンエイ</t>
    </rPh>
    <rPh sb="30" eb="31">
      <t>ネン</t>
    </rPh>
    <rPh sb="31" eb="32">
      <t>マイ</t>
    </rPh>
    <rPh sb="33" eb="35">
      <t>リョウキン</t>
    </rPh>
    <rPh sb="36" eb="37">
      <t>ミ</t>
    </rPh>
    <rPh sb="52" eb="55">
      <t>ケンセツヒ</t>
    </rPh>
    <rPh sb="56" eb="57">
      <t>フク</t>
    </rPh>
    <rPh sb="59" eb="61">
      <t>クロジ</t>
    </rPh>
    <rPh sb="61" eb="63">
      <t>ケイエイ</t>
    </rPh>
    <rPh sb="69" eb="71">
      <t>イッパン</t>
    </rPh>
    <rPh sb="71" eb="73">
      <t>カイケイ</t>
    </rPh>
    <rPh sb="76" eb="79">
      <t>クリイレキン</t>
    </rPh>
    <rPh sb="80" eb="81">
      <t>ア</t>
    </rPh>
    <rPh sb="86" eb="88">
      <t>セイリツ</t>
    </rPh>
    <rPh sb="90" eb="92">
      <t>ジョウキョウ</t>
    </rPh>
    <rPh sb="98" eb="100">
      <t>ヘイセイ</t>
    </rPh>
    <rPh sb="102" eb="104">
      <t>ネンド</t>
    </rPh>
    <rPh sb="107" eb="109">
      <t>ケイエイ</t>
    </rPh>
    <rPh sb="109" eb="111">
      <t>センリャク</t>
    </rPh>
    <rPh sb="112" eb="114">
      <t>サクテイ</t>
    </rPh>
    <rPh sb="116" eb="117">
      <t>サラ</t>
    </rPh>
    <rPh sb="119" eb="121">
      <t>ケイエイ</t>
    </rPh>
    <rPh sb="121" eb="123">
      <t>コウリツ</t>
    </rPh>
    <rPh sb="123" eb="124">
      <t>カ</t>
    </rPh>
    <rPh sb="125" eb="127">
      <t>ケントウ</t>
    </rPh>
    <rPh sb="129" eb="131">
      <t>ヒツヨウ</t>
    </rPh>
    <phoneticPr fontId="4"/>
  </si>
  <si>
    <r>
      <t>　経営の健全性については、①</t>
    </r>
    <r>
      <rPr>
        <sz val="11"/>
        <rFont val="ＭＳ ゴシック"/>
        <family val="3"/>
        <charset val="128"/>
      </rPr>
      <t>収</t>
    </r>
    <r>
      <rPr>
        <sz val="11"/>
        <color theme="1"/>
        <rFont val="ＭＳ ゴシック"/>
        <family val="3"/>
        <charset val="128"/>
      </rPr>
      <t>益的収支比率が平成27年度に大きく100%を下回ったが、これは国庫補助金の事業期間内調整によるもの</t>
    </r>
    <r>
      <rPr>
        <sz val="11"/>
        <rFont val="ＭＳ ゴシック"/>
        <family val="3"/>
        <charset val="128"/>
      </rPr>
      <t>でり、</t>
    </r>
    <r>
      <rPr>
        <sz val="11"/>
        <color theme="1"/>
        <rFont val="ＭＳ ゴシック"/>
        <family val="3"/>
        <charset val="128"/>
      </rPr>
      <t>この年を除いた年度は、概ね100%前後で推移していることから健全といえる。
　</t>
    </r>
    <r>
      <rPr>
        <sz val="11"/>
        <rFont val="ＭＳ ゴシック"/>
        <family val="3"/>
        <charset val="128"/>
      </rPr>
      <t>しかし、収益の多くは一般会計からの繰入によるものである。
　また、当市の使用料の設定は浄化槽に係る維持管理費用から算出しているため、職員の人件費などの収益的支出を考慮していない。このようなことから、⑤経費回収率は、類似団体よりも低くなることが推定される。よって、使用料設定範囲の再検討が必要である。</t>
    </r>
    <r>
      <rPr>
        <sz val="11"/>
        <color theme="1"/>
        <rFont val="ＭＳ ゴシック"/>
        <family val="3"/>
        <charset val="128"/>
      </rPr>
      <t xml:space="preserve">
　経営の効果性については、⑥汚水処理原価が類似団体</t>
    </r>
    <r>
      <rPr>
        <sz val="11"/>
        <rFont val="ＭＳ ゴシック"/>
        <family val="3"/>
        <charset val="128"/>
      </rPr>
      <t>よりも高くなっている。このことは、浄化槽の点検が浄化槽法規則（環境省）では、4ヶ月に１回以上とされていることから、年3回の自治体もあると推定できるが、当市の場合は、年4回(3ヶ月に1回)としていることが原因と考えられる。
　よって、適正な浄化槽の点検を検討する必要がある。</t>
    </r>
    <r>
      <rPr>
        <sz val="11"/>
        <color theme="1"/>
        <rFont val="ＭＳ ゴシック"/>
        <family val="3"/>
        <charset val="128"/>
      </rPr>
      <t xml:space="preserve">
　次に、当市の当該事業は、市民からの申請により発生するものであり、料金については、設置槽の大きさ毎に定められた料金である。よって、⑦施設利用率及び⑧水洗化率については、経営の効率性に直接影響するものではないといえる。</t>
    </r>
    <rPh sb="1" eb="3">
      <t>ケイエイ</t>
    </rPh>
    <rPh sb="4" eb="7">
      <t>ケンゼンセイ</t>
    </rPh>
    <rPh sb="14" eb="15">
      <t>シュウ</t>
    </rPh>
    <rPh sb="15" eb="16">
      <t>エキ</t>
    </rPh>
    <rPh sb="16" eb="17">
      <t>テキ</t>
    </rPh>
    <rPh sb="17" eb="19">
      <t>シュウシ</t>
    </rPh>
    <rPh sb="19" eb="21">
      <t>ヒリツ</t>
    </rPh>
    <rPh sb="22" eb="24">
      <t>ヘイセイ</t>
    </rPh>
    <rPh sb="26" eb="28">
      <t>ネンド</t>
    </rPh>
    <rPh sb="29" eb="30">
      <t>オオ</t>
    </rPh>
    <rPh sb="37" eb="39">
      <t>シタマワ</t>
    </rPh>
    <rPh sb="46" eb="48">
      <t>コッコ</t>
    </rPh>
    <rPh sb="48" eb="51">
      <t>ホジョキン</t>
    </rPh>
    <rPh sb="52" eb="54">
      <t>ジギョウ</t>
    </rPh>
    <rPh sb="54" eb="57">
      <t>キカンナイ</t>
    </rPh>
    <rPh sb="57" eb="59">
      <t>チョウセイ</t>
    </rPh>
    <rPh sb="69" eb="70">
      <t>トシ</t>
    </rPh>
    <rPh sb="71" eb="72">
      <t>ノゾ</t>
    </rPh>
    <rPh sb="74" eb="76">
      <t>ネンド</t>
    </rPh>
    <rPh sb="78" eb="79">
      <t>オオム</t>
    </rPh>
    <rPh sb="84" eb="86">
      <t>ゼンゴ</t>
    </rPh>
    <rPh sb="87" eb="89">
      <t>スイイ</t>
    </rPh>
    <rPh sb="97" eb="99">
      <t>ケンゼン</t>
    </rPh>
    <rPh sb="110" eb="112">
      <t>シュウエキ</t>
    </rPh>
    <rPh sb="113" eb="114">
      <t>オオ</t>
    </rPh>
    <rPh sb="116" eb="118">
      <t>イッパン</t>
    </rPh>
    <rPh sb="118" eb="120">
      <t>カイケイ</t>
    </rPh>
    <rPh sb="123" eb="124">
      <t>ク</t>
    </rPh>
    <rPh sb="124" eb="125">
      <t>イ</t>
    </rPh>
    <rPh sb="139" eb="141">
      <t>トウシ</t>
    </rPh>
    <rPh sb="142" eb="145">
      <t>シヨウリョウ</t>
    </rPh>
    <rPh sb="146" eb="148">
      <t>セッテイ</t>
    </rPh>
    <rPh sb="149" eb="152">
      <t>ジョウカソウ</t>
    </rPh>
    <rPh sb="153" eb="154">
      <t>カカ</t>
    </rPh>
    <rPh sb="155" eb="157">
      <t>イジ</t>
    </rPh>
    <rPh sb="157" eb="159">
      <t>カンリ</t>
    </rPh>
    <rPh sb="159" eb="161">
      <t>ヒヨウ</t>
    </rPh>
    <rPh sb="163" eb="165">
      <t>サンシュツ</t>
    </rPh>
    <rPh sb="172" eb="174">
      <t>ショクイン</t>
    </rPh>
    <rPh sb="181" eb="183">
      <t>シュウエキ</t>
    </rPh>
    <rPh sb="183" eb="184">
      <t>テキ</t>
    </rPh>
    <rPh sb="184" eb="186">
      <t>シシュツ</t>
    </rPh>
    <rPh sb="187" eb="189">
      <t>コウリョ</t>
    </rPh>
    <rPh sb="206" eb="208">
      <t>ケイヒ</t>
    </rPh>
    <rPh sb="208" eb="211">
      <t>カイシュウリツ</t>
    </rPh>
    <rPh sb="213" eb="215">
      <t>ルイジ</t>
    </rPh>
    <rPh sb="215" eb="217">
      <t>ダンタイ</t>
    </rPh>
    <rPh sb="220" eb="221">
      <t>ヒク</t>
    </rPh>
    <rPh sb="227" eb="229">
      <t>スイテイ</t>
    </rPh>
    <rPh sb="237" eb="240">
      <t>シヨウリョウ</t>
    </rPh>
    <rPh sb="240" eb="242">
      <t>セッテイ</t>
    </rPh>
    <rPh sb="242" eb="244">
      <t>ハンイ</t>
    </rPh>
    <rPh sb="245" eb="248">
      <t>サイケントウ</t>
    </rPh>
    <rPh sb="249" eb="251">
      <t>ヒツヨウ</t>
    </rPh>
    <rPh sb="257" eb="259">
      <t>ケイエイ</t>
    </rPh>
    <rPh sb="260" eb="263">
      <t>コウカセイ</t>
    </rPh>
    <rPh sb="270" eb="272">
      <t>オスイ</t>
    </rPh>
    <rPh sb="272" eb="274">
      <t>ショリ</t>
    </rPh>
    <rPh sb="274" eb="276">
      <t>ゲンカ</t>
    </rPh>
    <rPh sb="277" eb="279">
      <t>ルイジ</t>
    </rPh>
    <rPh sb="279" eb="281">
      <t>ダンタイ</t>
    </rPh>
    <rPh sb="284" eb="285">
      <t>タカ</t>
    </rPh>
    <rPh sb="298" eb="301">
      <t>ジョウカソウ</t>
    </rPh>
    <rPh sb="302" eb="304">
      <t>テンケン</t>
    </rPh>
    <rPh sb="305" eb="309">
      <t>ジョウカソウホウ</t>
    </rPh>
    <rPh sb="309" eb="311">
      <t>キソク</t>
    </rPh>
    <rPh sb="312" eb="315">
      <t>カンキョウショウ</t>
    </rPh>
    <rPh sb="321" eb="322">
      <t>ゲツ</t>
    </rPh>
    <rPh sb="324" eb="325">
      <t>カイ</t>
    </rPh>
    <rPh sb="325" eb="327">
      <t>イジョウ</t>
    </rPh>
    <rPh sb="338" eb="339">
      <t>ネン</t>
    </rPh>
    <rPh sb="340" eb="341">
      <t>カイ</t>
    </rPh>
    <rPh sb="342" eb="345">
      <t>ジチタイ</t>
    </rPh>
    <rPh sb="349" eb="351">
      <t>スイテイ</t>
    </rPh>
    <rPh sb="356" eb="358">
      <t>トウシ</t>
    </rPh>
    <rPh sb="359" eb="361">
      <t>バアイ</t>
    </rPh>
    <rPh sb="363" eb="364">
      <t>ネン</t>
    </rPh>
    <rPh sb="365" eb="366">
      <t>カイ</t>
    </rPh>
    <rPh sb="369" eb="370">
      <t>ゲツ</t>
    </rPh>
    <rPh sb="382" eb="384">
      <t>ゲンイン</t>
    </rPh>
    <rPh sb="385" eb="386">
      <t>カンガ</t>
    </rPh>
    <rPh sb="397" eb="399">
      <t>テキセイ</t>
    </rPh>
    <rPh sb="400" eb="403">
      <t>ジョウカソウ</t>
    </rPh>
    <rPh sb="404" eb="406">
      <t>テンケン</t>
    </rPh>
    <rPh sb="407" eb="409">
      <t>ケントウ</t>
    </rPh>
    <rPh sb="411" eb="413">
      <t>ヒツヨウ</t>
    </rPh>
    <rPh sb="419" eb="420">
      <t>ツギ</t>
    </rPh>
    <rPh sb="425" eb="427">
      <t>トウガイ</t>
    </rPh>
    <rPh sb="427" eb="429">
      <t>ジギョウ</t>
    </rPh>
    <rPh sb="431" eb="433">
      <t>シミン</t>
    </rPh>
    <rPh sb="436" eb="438">
      <t>シンセイ</t>
    </rPh>
    <rPh sb="441" eb="443">
      <t>ハッセイ</t>
    </rPh>
    <rPh sb="451" eb="453">
      <t>リョウキン</t>
    </rPh>
    <rPh sb="459" eb="461">
      <t>セッチ</t>
    </rPh>
    <rPh sb="461" eb="462">
      <t>ソウ</t>
    </rPh>
    <rPh sb="463" eb="464">
      <t>オオ</t>
    </rPh>
    <rPh sb="466" eb="467">
      <t>マイ</t>
    </rPh>
    <rPh sb="468" eb="469">
      <t>サダ</t>
    </rPh>
    <rPh sb="473" eb="475">
      <t>リョウキン</t>
    </rPh>
    <rPh sb="484" eb="486">
      <t>シセツ</t>
    </rPh>
    <rPh sb="486" eb="489">
      <t>リヨウリツ</t>
    </rPh>
    <rPh sb="489" eb="490">
      <t>オヨ</t>
    </rPh>
    <rPh sb="492" eb="494">
      <t>スイセン</t>
    </rPh>
    <rPh sb="494" eb="495">
      <t>カ</t>
    </rPh>
    <rPh sb="495" eb="496">
      <t>リツ</t>
    </rPh>
    <rPh sb="502" eb="504">
      <t>ケイエイ</t>
    </rPh>
    <rPh sb="505" eb="508">
      <t>コウリツセイ</t>
    </rPh>
    <rPh sb="509" eb="511">
      <t>チョクセツ</t>
    </rPh>
    <rPh sb="511" eb="513">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</si>
</sst>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F-49CE-A1EF-6AA7FBB3397C}"/>
            </c:ext>
          </c:extLst>
        </c:ser>
        <c:dLbls>
          <c:showLegendKey val="0"/>
          <c:showVal val="0"/>
          <c:showCatName val="0"/>
          <c:showSerName val="0"/>
          <c:showPercent val="0"/>
          <c:showBubbleSize val="0"/>
        </c:dLbls>
        <c:gapWidth val="150"/>
        <c:axId val="306023592"/>
        <c:axId val="18880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BF-49CE-A1EF-6AA7FBB3397C}"/>
            </c:ext>
          </c:extLst>
        </c:ser>
        <c:dLbls>
          <c:showLegendKey val="0"/>
          <c:showVal val="0"/>
          <c:showCatName val="0"/>
          <c:showSerName val="0"/>
          <c:showPercent val="0"/>
          <c:showBubbleSize val="0"/>
        </c:dLbls>
        <c:marker val="1"/>
        <c:smooth val="0"/>
        <c:axId val="306023592"/>
        <c:axId val="188802792"/>
      </c:lineChart>
      <c:dateAx>
        <c:axId val="306023592"/>
        <c:scaling>
          <c:orientation val="minMax"/>
        </c:scaling>
        <c:delete val="1"/>
        <c:axPos val="b"/>
        <c:numFmt formatCode="ge" sourceLinked="1"/>
        <c:majorTickMark val="none"/>
        <c:minorTickMark val="none"/>
        <c:tickLblPos val="none"/>
        <c:crossAx val="188802792"/>
        <c:crosses val="autoZero"/>
        <c:auto val="1"/>
        <c:lblOffset val="100"/>
        <c:baseTimeUnit val="years"/>
      </c:dateAx>
      <c:valAx>
        <c:axId val="18880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2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16.98</c:v>
                </c:pt>
                <c:pt idx="2">
                  <c:v>0.51</c:v>
                </c:pt>
                <c:pt idx="3">
                  <c:v>0.33</c:v>
                </c:pt>
                <c:pt idx="4">
                  <c:v>0.24</c:v>
                </c:pt>
              </c:numCache>
            </c:numRef>
          </c:val>
          <c:extLst>
            <c:ext xmlns:c16="http://schemas.microsoft.com/office/drawing/2014/chart" uri="{C3380CC4-5D6E-409C-BE32-E72D297353CC}">
              <c16:uniqueId val="{00000000-4292-47B0-88C9-1D1A727214AB}"/>
            </c:ext>
          </c:extLst>
        </c:ser>
        <c:dLbls>
          <c:showLegendKey val="0"/>
          <c:showVal val="0"/>
          <c:showCatName val="0"/>
          <c:showSerName val="0"/>
          <c:showPercent val="0"/>
          <c:showBubbleSize val="0"/>
        </c:dLbls>
        <c:gapWidth val="150"/>
        <c:axId val="307076552"/>
        <c:axId val="30707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58.06</c:v>
                </c:pt>
                <c:pt idx="2">
                  <c:v>59.08</c:v>
                </c:pt>
                <c:pt idx="3">
                  <c:v>58.25</c:v>
                </c:pt>
                <c:pt idx="4">
                  <c:v>61.55</c:v>
                </c:pt>
              </c:numCache>
            </c:numRef>
          </c:val>
          <c:smooth val="0"/>
          <c:extLst>
            <c:ext xmlns:c16="http://schemas.microsoft.com/office/drawing/2014/chart" uri="{C3380CC4-5D6E-409C-BE32-E72D297353CC}">
              <c16:uniqueId val="{00000001-4292-47B0-88C9-1D1A727214AB}"/>
            </c:ext>
          </c:extLst>
        </c:ser>
        <c:dLbls>
          <c:showLegendKey val="0"/>
          <c:showVal val="0"/>
          <c:showCatName val="0"/>
          <c:showSerName val="0"/>
          <c:showPercent val="0"/>
          <c:showBubbleSize val="0"/>
        </c:dLbls>
        <c:marker val="1"/>
        <c:smooth val="0"/>
        <c:axId val="307076552"/>
        <c:axId val="307076944"/>
      </c:lineChart>
      <c:dateAx>
        <c:axId val="307076552"/>
        <c:scaling>
          <c:orientation val="minMax"/>
        </c:scaling>
        <c:delete val="1"/>
        <c:axPos val="b"/>
        <c:numFmt formatCode="ge" sourceLinked="1"/>
        <c:majorTickMark val="none"/>
        <c:minorTickMark val="none"/>
        <c:tickLblPos val="none"/>
        <c:crossAx val="307076944"/>
        <c:crosses val="autoZero"/>
        <c:auto val="1"/>
        <c:lblOffset val="100"/>
        <c:baseTimeUnit val="years"/>
      </c:dateAx>
      <c:valAx>
        <c:axId val="30707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7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141-42C1-8CAC-3473FE87B59C}"/>
            </c:ext>
          </c:extLst>
        </c:ser>
        <c:dLbls>
          <c:showLegendKey val="0"/>
          <c:showVal val="0"/>
          <c:showCatName val="0"/>
          <c:showSerName val="0"/>
          <c:showPercent val="0"/>
          <c:showBubbleSize val="0"/>
        </c:dLbls>
        <c:gapWidth val="150"/>
        <c:axId val="307078120"/>
        <c:axId val="30707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4141-42C1-8CAC-3473FE87B59C}"/>
            </c:ext>
          </c:extLst>
        </c:ser>
        <c:dLbls>
          <c:showLegendKey val="0"/>
          <c:showVal val="0"/>
          <c:showCatName val="0"/>
          <c:showSerName val="0"/>
          <c:showPercent val="0"/>
          <c:showBubbleSize val="0"/>
        </c:dLbls>
        <c:marker val="1"/>
        <c:smooth val="0"/>
        <c:axId val="307078120"/>
        <c:axId val="307078512"/>
      </c:lineChart>
      <c:dateAx>
        <c:axId val="307078120"/>
        <c:scaling>
          <c:orientation val="minMax"/>
        </c:scaling>
        <c:delete val="1"/>
        <c:axPos val="b"/>
        <c:numFmt formatCode="ge" sourceLinked="1"/>
        <c:majorTickMark val="none"/>
        <c:minorTickMark val="none"/>
        <c:tickLblPos val="none"/>
        <c:crossAx val="307078512"/>
        <c:crosses val="autoZero"/>
        <c:auto val="1"/>
        <c:lblOffset val="100"/>
        <c:baseTimeUnit val="years"/>
      </c:dateAx>
      <c:valAx>
        <c:axId val="30707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123.67</c:v>
                </c:pt>
                <c:pt idx="2">
                  <c:v>104.64</c:v>
                </c:pt>
                <c:pt idx="3">
                  <c:v>61.97</c:v>
                </c:pt>
                <c:pt idx="4">
                  <c:v>96.43</c:v>
                </c:pt>
              </c:numCache>
            </c:numRef>
          </c:val>
          <c:extLst>
            <c:ext xmlns:c16="http://schemas.microsoft.com/office/drawing/2014/chart" uri="{C3380CC4-5D6E-409C-BE32-E72D297353CC}">
              <c16:uniqueId val="{00000000-884A-447B-92D7-6280E8975A39}"/>
            </c:ext>
          </c:extLst>
        </c:ser>
        <c:dLbls>
          <c:showLegendKey val="0"/>
          <c:showVal val="0"/>
          <c:showCatName val="0"/>
          <c:showSerName val="0"/>
          <c:showPercent val="0"/>
          <c:showBubbleSize val="0"/>
        </c:dLbls>
        <c:gapWidth val="150"/>
        <c:axId val="187771816"/>
        <c:axId val="30631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A-447B-92D7-6280E8975A39}"/>
            </c:ext>
          </c:extLst>
        </c:ser>
        <c:dLbls>
          <c:showLegendKey val="0"/>
          <c:showVal val="0"/>
          <c:showCatName val="0"/>
          <c:showSerName val="0"/>
          <c:showPercent val="0"/>
          <c:showBubbleSize val="0"/>
        </c:dLbls>
        <c:marker val="1"/>
        <c:smooth val="0"/>
        <c:axId val="187771816"/>
        <c:axId val="306318288"/>
      </c:lineChart>
      <c:dateAx>
        <c:axId val="187771816"/>
        <c:scaling>
          <c:orientation val="minMax"/>
        </c:scaling>
        <c:delete val="1"/>
        <c:axPos val="b"/>
        <c:numFmt formatCode="ge" sourceLinked="1"/>
        <c:majorTickMark val="none"/>
        <c:minorTickMark val="none"/>
        <c:tickLblPos val="none"/>
        <c:crossAx val="306318288"/>
        <c:crosses val="autoZero"/>
        <c:auto val="1"/>
        <c:lblOffset val="100"/>
        <c:baseTimeUnit val="years"/>
      </c:dateAx>
      <c:valAx>
        <c:axId val="30631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7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F-44FA-A29B-A4087B8ED306}"/>
            </c:ext>
          </c:extLst>
        </c:ser>
        <c:dLbls>
          <c:showLegendKey val="0"/>
          <c:showVal val="0"/>
          <c:showCatName val="0"/>
          <c:showSerName val="0"/>
          <c:showPercent val="0"/>
          <c:showBubbleSize val="0"/>
        </c:dLbls>
        <c:gapWidth val="150"/>
        <c:axId val="107308048"/>
        <c:axId val="18759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F-44FA-A29B-A4087B8ED306}"/>
            </c:ext>
          </c:extLst>
        </c:ser>
        <c:dLbls>
          <c:showLegendKey val="0"/>
          <c:showVal val="0"/>
          <c:showCatName val="0"/>
          <c:showSerName val="0"/>
          <c:showPercent val="0"/>
          <c:showBubbleSize val="0"/>
        </c:dLbls>
        <c:marker val="1"/>
        <c:smooth val="0"/>
        <c:axId val="107308048"/>
        <c:axId val="187599432"/>
      </c:lineChart>
      <c:dateAx>
        <c:axId val="107308048"/>
        <c:scaling>
          <c:orientation val="minMax"/>
        </c:scaling>
        <c:delete val="1"/>
        <c:axPos val="b"/>
        <c:numFmt formatCode="ge" sourceLinked="1"/>
        <c:majorTickMark val="none"/>
        <c:minorTickMark val="none"/>
        <c:tickLblPos val="none"/>
        <c:crossAx val="187599432"/>
        <c:crosses val="autoZero"/>
        <c:auto val="1"/>
        <c:lblOffset val="100"/>
        <c:baseTimeUnit val="years"/>
      </c:dateAx>
      <c:valAx>
        <c:axId val="18759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3D-4F7B-8F77-152F28B78657}"/>
            </c:ext>
          </c:extLst>
        </c:ser>
        <c:dLbls>
          <c:showLegendKey val="0"/>
          <c:showVal val="0"/>
          <c:showCatName val="0"/>
          <c:showSerName val="0"/>
          <c:showPercent val="0"/>
          <c:showBubbleSize val="0"/>
        </c:dLbls>
        <c:gapWidth val="150"/>
        <c:axId val="187600608"/>
        <c:axId val="18760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3D-4F7B-8F77-152F28B78657}"/>
            </c:ext>
          </c:extLst>
        </c:ser>
        <c:dLbls>
          <c:showLegendKey val="0"/>
          <c:showVal val="0"/>
          <c:showCatName val="0"/>
          <c:showSerName val="0"/>
          <c:showPercent val="0"/>
          <c:showBubbleSize val="0"/>
        </c:dLbls>
        <c:marker val="1"/>
        <c:smooth val="0"/>
        <c:axId val="187600608"/>
        <c:axId val="187601000"/>
      </c:lineChart>
      <c:dateAx>
        <c:axId val="187600608"/>
        <c:scaling>
          <c:orientation val="minMax"/>
        </c:scaling>
        <c:delete val="1"/>
        <c:axPos val="b"/>
        <c:numFmt formatCode="ge" sourceLinked="1"/>
        <c:majorTickMark val="none"/>
        <c:minorTickMark val="none"/>
        <c:tickLblPos val="none"/>
        <c:crossAx val="187601000"/>
        <c:crosses val="autoZero"/>
        <c:auto val="1"/>
        <c:lblOffset val="100"/>
        <c:baseTimeUnit val="years"/>
      </c:dateAx>
      <c:valAx>
        <c:axId val="1876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B0-473A-ABFF-66DA2C29FE9B}"/>
            </c:ext>
          </c:extLst>
        </c:ser>
        <c:dLbls>
          <c:showLegendKey val="0"/>
          <c:showVal val="0"/>
          <c:showCatName val="0"/>
          <c:showSerName val="0"/>
          <c:showPercent val="0"/>
          <c:showBubbleSize val="0"/>
        </c:dLbls>
        <c:gapWidth val="150"/>
        <c:axId val="306753584"/>
        <c:axId val="30675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B0-473A-ABFF-66DA2C29FE9B}"/>
            </c:ext>
          </c:extLst>
        </c:ser>
        <c:dLbls>
          <c:showLegendKey val="0"/>
          <c:showVal val="0"/>
          <c:showCatName val="0"/>
          <c:showSerName val="0"/>
          <c:showPercent val="0"/>
          <c:showBubbleSize val="0"/>
        </c:dLbls>
        <c:marker val="1"/>
        <c:smooth val="0"/>
        <c:axId val="306753584"/>
        <c:axId val="306753976"/>
      </c:lineChart>
      <c:dateAx>
        <c:axId val="306753584"/>
        <c:scaling>
          <c:orientation val="minMax"/>
        </c:scaling>
        <c:delete val="1"/>
        <c:axPos val="b"/>
        <c:numFmt formatCode="ge" sourceLinked="1"/>
        <c:majorTickMark val="none"/>
        <c:minorTickMark val="none"/>
        <c:tickLblPos val="none"/>
        <c:crossAx val="306753976"/>
        <c:crosses val="autoZero"/>
        <c:auto val="1"/>
        <c:lblOffset val="100"/>
        <c:baseTimeUnit val="years"/>
      </c:dateAx>
      <c:valAx>
        <c:axId val="30675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5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4-4C73-AD40-3C61A78BFC46}"/>
            </c:ext>
          </c:extLst>
        </c:ser>
        <c:dLbls>
          <c:showLegendKey val="0"/>
          <c:showVal val="0"/>
          <c:showCatName val="0"/>
          <c:showSerName val="0"/>
          <c:showPercent val="0"/>
          <c:showBubbleSize val="0"/>
        </c:dLbls>
        <c:gapWidth val="150"/>
        <c:axId val="306752800"/>
        <c:axId val="30675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4-4C73-AD40-3C61A78BFC46}"/>
            </c:ext>
          </c:extLst>
        </c:ser>
        <c:dLbls>
          <c:showLegendKey val="0"/>
          <c:showVal val="0"/>
          <c:showCatName val="0"/>
          <c:showSerName val="0"/>
          <c:showPercent val="0"/>
          <c:showBubbleSize val="0"/>
        </c:dLbls>
        <c:marker val="1"/>
        <c:smooth val="0"/>
        <c:axId val="306752800"/>
        <c:axId val="306752408"/>
      </c:lineChart>
      <c:dateAx>
        <c:axId val="306752800"/>
        <c:scaling>
          <c:orientation val="minMax"/>
        </c:scaling>
        <c:delete val="1"/>
        <c:axPos val="b"/>
        <c:numFmt formatCode="ge" sourceLinked="1"/>
        <c:majorTickMark val="none"/>
        <c:minorTickMark val="none"/>
        <c:tickLblPos val="none"/>
        <c:crossAx val="306752408"/>
        <c:crosses val="autoZero"/>
        <c:auto val="1"/>
        <c:lblOffset val="100"/>
        <c:baseTimeUnit val="years"/>
      </c:dateAx>
      <c:valAx>
        <c:axId val="30675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9A7-4935-9D72-2613574B98E6}"/>
            </c:ext>
          </c:extLst>
        </c:ser>
        <c:dLbls>
          <c:showLegendKey val="0"/>
          <c:showVal val="0"/>
          <c:showCatName val="0"/>
          <c:showSerName val="0"/>
          <c:showPercent val="0"/>
          <c:showBubbleSize val="0"/>
        </c:dLbls>
        <c:gapWidth val="150"/>
        <c:axId val="306777224"/>
        <c:axId val="30677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446.63</c:v>
                </c:pt>
                <c:pt idx="2">
                  <c:v>416.91</c:v>
                </c:pt>
                <c:pt idx="3">
                  <c:v>392.19</c:v>
                </c:pt>
                <c:pt idx="4">
                  <c:v>413.5</c:v>
                </c:pt>
              </c:numCache>
            </c:numRef>
          </c:val>
          <c:smooth val="0"/>
          <c:extLst>
            <c:ext xmlns:c16="http://schemas.microsoft.com/office/drawing/2014/chart" uri="{C3380CC4-5D6E-409C-BE32-E72D297353CC}">
              <c16:uniqueId val="{00000001-A9A7-4935-9D72-2613574B98E6}"/>
            </c:ext>
          </c:extLst>
        </c:ser>
        <c:dLbls>
          <c:showLegendKey val="0"/>
          <c:showVal val="0"/>
          <c:showCatName val="0"/>
          <c:showSerName val="0"/>
          <c:showPercent val="0"/>
          <c:showBubbleSize val="0"/>
        </c:dLbls>
        <c:marker val="1"/>
        <c:smooth val="0"/>
        <c:axId val="306777224"/>
        <c:axId val="306777616"/>
      </c:lineChart>
      <c:dateAx>
        <c:axId val="306777224"/>
        <c:scaling>
          <c:orientation val="minMax"/>
        </c:scaling>
        <c:delete val="1"/>
        <c:axPos val="b"/>
        <c:numFmt formatCode="ge" sourceLinked="1"/>
        <c:majorTickMark val="none"/>
        <c:minorTickMark val="none"/>
        <c:tickLblPos val="none"/>
        <c:crossAx val="306777616"/>
        <c:crosses val="autoZero"/>
        <c:auto val="1"/>
        <c:lblOffset val="100"/>
        <c:baseTimeUnit val="years"/>
      </c:dateAx>
      <c:valAx>
        <c:axId val="30677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7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6.71</c:v>
                </c:pt>
                <c:pt idx="2">
                  <c:v>25.91</c:v>
                </c:pt>
                <c:pt idx="3">
                  <c:v>38.770000000000003</c:v>
                </c:pt>
                <c:pt idx="4">
                  <c:v>46.84</c:v>
                </c:pt>
              </c:numCache>
            </c:numRef>
          </c:val>
          <c:extLst>
            <c:ext xmlns:c16="http://schemas.microsoft.com/office/drawing/2014/chart" uri="{C3380CC4-5D6E-409C-BE32-E72D297353CC}">
              <c16:uniqueId val="{00000000-C1BE-4DAD-9D9A-8DD01796AEF0}"/>
            </c:ext>
          </c:extLst>
        </c:ser>
        <c:dLbls>
          <c:showLegendKey val="0"/>
          <c:showVal val="0"/>
          <c:showCatName val="0"/>
          <c:showSerName val="0"/>
          <c:showPercent val="0"/>
          <c:showBubbleSize val="0"/>
        </c:dLbls>
        <c:gapWidth val="150"/>
        <c:axId val="306778792"/>
        <c:axId val="30677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58.53</c:v>
                </c:pt>
                <c:pt idx="2">
                  <c:v>57.93</c:v>
                </c:pt>
                <c:pt idx="3">
                  <c:v>57.03</c:v>
                </c:pt>
                <c:pt idx="4">
                  <c:v>55.84</c:v>
                </c:pt>
              </c:numCache>
            </c:numRef>
          </c:val>
          <c:smooth val="0"/>
          <c:extLst>
            <c:ext xmlns:c16="http://schemas.microsoft.com/office/drawing/2014/chart" uri="{C3380CC4-5D6E-409C-BE32-E72D297353CC}">
              <c16:uniqueId val="{00000001-C1BE-4DAD-9D9A-8DD01796AEF0}"/>
            </c:ext>
          </c:extLst>
        </c:ser>
        <c:dLbls>
          <c:showLegendKey val="0"/>
          <c:showVal val="0"/>
          <c:showCatName val="0"/>
          <c:showSerName val="0"/>
          <c:showPercent val="0"/>
          <c:showBubbleSize val="0"/>
        </c:dLbls>
        <c:marker val="1"/>
        <c:smooth val="0"/>
        <c:axId val="306778792"/>
        <c:axId val="306779184"/>
      </c:lineChart>
      <c:dateAx>
        <c:axId val="306778792"/>
        <c:scaling>
          <c:orientation val="minMax"/>
        </c:scaling>
        <c:delete val="1"/>
        <c:axPos val="b"/>
        <c:numFmt formatCode="ge" sourceLinked="1"/>
        <c:majorTickMark val="none"/>
        <c:minorTickMark val="none"/>
        <c:tickLblPos val="none"/>
        <c:crossAx val="306779184"/>
        <c:crosses val="autoZero"/>
        <c:auto val="1"/>
        <c:lblOffset val="100"/>
        <c:baseTimeUnit val="years"/>
      </c:dateAx>
      <c:valAx>
        <c:axId val="30677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7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2478.17</c:v>
                </c:pt>
                <c:pt idx="2">
                  <c:v>661.34</c:v>
                </c:pt>
                <c:pt idx="3">
                  <c:v>448.13</c:v>
                </c:pt>
                <c:pt idx="4">
                  <c:v>413.04</c:v>
                </c:pt>
              </c:numCache>
            </c:numRef>
          </c:val>
          <c:extLst>
            <c:ext xmlns:c16="http://schemas.microsoft.com/office/drawing/2014/chart" uri="{C3380CC4-5D6E-409C-BE32-E72D297353CC}">
              <c16:uniqueId val="{00000000-7845-46C1-8A93-D2B31D9E5D5E}"/>
            </c:ext>
          </c:extLst>
        </c:ser>
        <c:dLbls>
          <c:showLegendKey val="0"/>
          <c:showVal val="0"/>
          <c:showCatName val="0"/>
          <c:showSerName val="0"/>
          <c:showPercent val="0"/>
          <c:showBubbleSize val="0"/>
        </c:dLbls>
        <c:gapWidth val="150"/>
        <c:axId val="306753192"/>
        <c:axId val="30678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266.57</c:v>
                </c:pt>
                <c:pt idx="2">
                  <c:v>276.93</c:v>
                </c:pt>
                <c:pt idx="3">
                  <c:v>283.73</c:v>
                </c:pt>
                <c:pt idx="4">
                  <c:v>287.57</c:v>
                </c:pt>
              </c:numCache>
            </c:numRef>
          </c:val>
          <c:smooth val="0"/>
          <c:extLst>
            <c:ext xmlns:c16="http://schemas.microsoft.com/office/drawing/2014/chart" uri="{C3380CC4-5D6E-409C-BE32-E72D297353CC}">
              <c16:uniqueId val="{00000001-7845-46C1-8A93-D2B31D9E5D5E}"/>
            </c:ext>
          </c:extLst>
        </c:ser>
        <c:dLbls>
          <c:showLegendKey val="0"/>
          <c:showVal val="0"/>
          <c:showCatName val="0"/>
          <c:showSerName val="0"/>
          <c:showPercent val="0"/>
          <c:showBubbleSize val="0"/>
        </c:dLbls>
        <c:marker val="1"/>
        <c:smooth val="0"/>
        <c:axId val="306753192"/>
        <c:axId val="306780360"/>
      </c:lineChart>
      <c:dateAx>
        <c:axId val="306753192"/>
        <c:scaling>
          <c:orientation val="minMax"/>
        </c:scaling>
        <c:delete val="1"/>
        <c:axPos val="b"/>
        <c:numFmt formatCode="ge" sourceLinked="1"/>
        <c:majorTickMark val="none"/>
        <c:minorTickMark val="none"/>
        <c:tickLblPos val="none"/>
        <c:crossAx val="306780360"/>
        <c:crosses val="autoZero"/>
        <c:auto val="1"/>
        <c:lblOffset val="100"/>
        <c:baseTimeUnit val="years"/>
      </c:dateAx>
      <c:valAx>
        <c:axId val="30678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5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P13"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宮崎県　日南市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54999</v>
      </c>
      <c r="AM8" s="67"/>
      <c r="AN8" s="67"/>
      <c r="AO8" s="67"/>
      <c r="AP8" s="67"/>
      <c r="AQ8" s="67"/>
      <c r="AR8" s="67"/>
      <c r="AS8" s="67"/>
      <c r="AT8" s="66">
        <f>データ!T6</f>
        <v>536.11</v>
      </c>
      <c r="AU8" s="66"/>
      <c r="AV8" s="66"/>
      <c r="AW8" s="66"/>
      <c r="AX8" s="66"/>
      <c r="AY8" s="66"/>
      <c r="AZ8" s="66"/>
      <c r="BA8" s="66"/>
      <c r="BB8" s="66">
        <f>データ!U6</f>
        <v>102.59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2.11</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1152</v>
      </c>
      <c r="AM10" s="67"/>
      <c r="AN10" s="67"/>
      <c r="AO10" s="67"/>
      <c r="AP10" s="67"/>
      <c r="AQ10" s="67"/>
      <c r="AR10" s="67"/>
      <c r="AS10" s="67"/>
      <c r="AT10" s="66">
        <f>データ!W6</f>
        <v>0.01</v>
      </c>
      <c r="AU10" s="66"/>
      <c r="AV10" s="66"/>
      <c r="AW10" s="66"/>
      <c r="AX10" s="66"/>
      <c r="AY10" s="66"/>
      <c r="AZ10" s="66"/>
      <c r="BA10" s="66"/>
      <c r="BB10" s="66">
        <f>データ!X6</f>
        <v>115200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452041</v>
      </c>
      <c r="D6" s="33">
        <f t="shared" si="3"/>
        <v>47</v>
      </c>
      <c r="E6" s="33">
        <f t="shared" si="3"/>
        <v>18</v>
      </c>
      <c r="F6" s="33">
        <f t="shared" si="3"/>
        <v>0</v>
      </c>
      <c r="G6" s="33">
        <f t="shared" si="3"/>
        <v>0</v>
      </c>
      <c r="H6" s="33" t="str">
        <f t="shared" si="3"/>
        <v>宮崎県　日南市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2.11</v>
      </c>
      <c r="Q6" s="34">
        <f t="shared" si="3"/>
        <v>100</v>
      </c>
      <c r="R6" s="34">
        <f t="shared" si="3"/>
        <v>3240</v>
      </c>
      <c r="S6" s="34">
        <f t="shared" si="3"/>
        <v>54999</v>
      </c>
      <c r="T6" s="34">
        <f t="shared" si="3"/>
        <v>536.11</v>
      </c>
      <c r="U6" s="34">
        <f t="shared" si="3"/>
        <v>102.59</v>
      </c>
      <c r="V6" s="34">
        <f t="shared" si="3"/>
        <v>1152</v>
      </c>
      <c r="W6" s="34">
        <f t="shared" si="3"/>
        <v>0.01</v>
      </c>
      <c r="X6" s="34">
        <f t="shared" si="3"/>
        <v>115200</v>
      </c>
      <c r="Y6" s="35" t="str">
        <f>IF(Y7="",NA(),Y7)</f>
        <v>-</v>
      </c>
      <c r="Z6" s="35">
        <f t="shared" ref="Z6:AH6" si="4">IF(Z7="",NA(),Z7)</f>
        <v>123.67</v>
      </c>
      <c r="AA6" s="35">
        <f t="shared" si="4"/>
        <v>104.64</v>
      </c>
      <c r="AB6" s="35">
        <f t="shared" si="4"/>
        <v>61.97</v>
      </c>
      <c r="AC6" s="35">
        <f t="shared" si="4"/>
        <v>96.43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4">
        <f t="shared" si="7"/>
        <v>0</v>
      </c>
      <c r="BI6" s="34">
        <f t="shared" si="7"/>
        <v>0</v>
      </c>
      <c r="BJ6" s="34">
        <f t="shared" si="7"/>
        <v>0</v>
      </c>
      <c r="BK6" s="35" t="str">
        <f t="shared" si="7"/>
        <v>-</v>
      </c>
      <c r="BL6" s="35">
        <f t="shared" si="7"/>
        <v>446.63</v>
      </c>
      <c r="BM6" s="35">
        <f t="shared" si="7"/>
        <v>416.91</v>
      </c>
      <c r="BN6" s="35">
        <f t="shared" si="7"/>
        <v>392.19</v>
      </c>
      <c r="BO6" s="35">
        <f t="shared" si="7"/>
        <v>413.5</v>
      </c>
      <c r="BP6" s="34" t="str">
        <f>IF(BP7="","",IF(BP7="-","【-】","【"&amp;SUBSTITUTE(TEXT(BP7,"#,##0.00"),"-","△")&amp;"】"))</f>
        <v>【346.13】</v>
      </c>
      <c r="BQ6" s="35" t="str">
        <f>IF(BQ7="",NA(),BQ7)</f>
        <v>-</v>
      </c>
      <c r="BR6" s="35">
        <f t="shared" ref="BR6:BZ6" si="8">IF(BR7="",NA(),BR7)</f>
        <v>6.71</v>
      </c>
      <c r="BS6" s="35">
        <f t="shared" si="8"/>
        <v>25.91</v>
      </c>
      <c r="BT6" s="35">
        <f t="shared" si="8"/>
        <v>38.770000000000003</v>
      </c>
      <c r="BU6" s="35">
        <f t="shared" si="8"/>
        <v>46.84</v>
      </c>
      <c r="BV6" s="35" t="str">
        <f t="shared" si="8"/>
        <v>-</v>
      </c>
      <c r="BW6" s="35">
        <f t="shared" si="8"/>
        <v>58.53</v>
      </c>
      <c r="BX6" s="35">
        <f t="shared" si="8"/>
        <v>57.93</v>
      </c>
      <c r="BY6" s="35">
        <f t="shared" si="8"/>
        <v>57.03</v>
      </c>
      <c r="BZ6" s="35">
        <f t="shared" si="8"/>
        <v>55.84</v>
      </c>
      <c r="CA6" s="34" t="str">
        <f>IF(CA7="","",IF(CA7="-","【-】","【"&amp;SUBSTITUTE(TEXT(CA7,"#,##0.00"),"-","△")&amp;"】"))</f>
        <v>【59.83】</v>
      </c>
      <c r="CB6" s="35" t="str">
        <f>IF(CB7="",NA(),CB7)</f>
        <v>-</v>
      </c>
      <c r="CC6" s="35">
        <f t="shared" ref="CC6:CK6" si="9">IF(CC7="",NA(),CC7)</f>
        <v>2478.17</v>
      </c>
      <c r="CD6" s="35">
        <f t="shared" si="9"/>
        <v>661.34</v>
      </c>
      <c r="CE6" s="35">
        <f t="shared" si="9"/>
        <v>448.13</v>
      </c>
      <c r="CF6" s="35">
        <f t="shared" si="9"/>
        <v>413.04</v>
      </c>
      <c r="CG6" s="35" t="str">
        <f t="shared" si="9"/>
        <v>-</v>
      </c>
      <c r="CH6" s="35">
        <f t="shared" si="9"/>
        <v>266.57</v>
      </c>
      <c r="CI6" s="35">
        <f t="shared" si="9"/>
        <v>276.93</v>
      </c>
      <c r="CJ6" s="35">
        <f t="shared" si="9"/>
        <v>283.73</v>
      </c>
      <c r="CK6" s="35">
        <f t="shared" si="9"/>
        <v>287.57</v>
      </c>
      <c r="CL6" s="34" t="str">
        <f>IF(CL7="","",IF(CL7="-","【-】","【"&amp;SUBSTITUTE(TEXT(CL7,"#,##0.00"),"-","△")&amp;"】"))</f>
        <v>【268.69】</v>
      </c>
      <c r="CM6" s="35" t="str">
        <f>IF(CM7="",NA(),CM7)</f>
        <v>-</v>
      </c>
      <c r="CN6" s="35">
        <f t="shared" ref="CN6:CV6" si="10">IF(CN7="",NA(),CN7)</f>
        <v>16.98</v>
      </c>
      <c r="CO6" s="35">
        <f t="shared" si="10"/>
        <v>0.51</v>
      </c>
      <c r="CP6" s="35">
        <f t="shared" si="10"/>
        <v>0.33</v>
      </c>
      <c r="CQ6" s="35">
        <f t="shared" si="10"/>
        <v>0.24</v>
      </c>
      <c r="CR6" s="35" t="str">
        <f t="shared" si="10"/>
        <v>-</v>
      </c>
      <c r="CS6" s="35">
        <f t="shared" si="10"/>
        <v>58.06</v>
      </c>
      <c r="CT6" s="35">
        <f t="shared" si="10"/>
        <v>59.08</v>
      </c>
      <c r="CU6" s="35">
        <f t="shared" si="10"/>
        <v>58.25</v>
      </c>
      <c r="CV6" s="35">
        <f t="shared" si="10"/>
        <v>61.55</v>
      </c>
      <c r="CW6" s="34" t="str">
        <f>IF(CW7="","",IF(CW7="-","【-】","【"&amp;SUBSTITUTE(TEXT(CW7,"#,##0.00"),"-","△")&amp;"】"))</f>
        <v>【61.71】</v>
      </c>
      <c r="CX6" s="35" t="str">
        <f>IF(CX7="",NA(),CX7)</f>
        <v>-</v>
      </c>
      <c r="CY6" s="35">
        <f t="shared" ref="CY6:DG6" si="11">IF(CY7="",NA(),CY7)</f>
        <v>100</v>
      </c>
      <c r="CZ6" s="35">
        <f t="shared" si="11"/>
        <v>100</v>
      </c>
      <c r="DA6" s="35">
        <f t="shared" si="11"/>
        <v>100</v>
      </c>
      <c r="DB6" s="35">
        <f t="shared" si="11"/>
        <v>100</v>
      </c>
      <c r="DC6" s="35" t="str">
        <f t="shared" si="11"/>
        <v>-</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2016</v>
      </c>
      <c r="C7" s="37">
        <v>452041</v>
      </c>
      <c r="D7" s="37">
        <v>47</v>
      </c>
      <c r="E7" s="37">
        <v>18</v>
      </c>
      <c r="F7" s="37">
        <v>0</v>
      </c>
      <c r="G7" s="37">
        <v>0</v>
      </c>
      <c r="H7" s="37" t="s">
        <v>110</v>
      </c>
      <c r="I7" s="37" t="s">
        <v>111</v>
      </c>
      <c r="J7" s="37" t="s">
        <v>112</v>
      </c>
      <c r="K7" s="37" t="s">
        <v>113</v>
      </c>
      <c r="L7" s="37" t="s">
        <v>114</v>
      </c>
      <c r="M7" s="37"/>
      <c r="N7" s="38" t="s">
        <v>115</v>
      </c>
      <c r="O7" s="38" t="s">
        <v>116</v>
      </c>
      <c r="P7" s="38">
        <v>2.11</v>
      </c>
      <c r="Q7" s="38">
        <v>100</v>
      </c>
      <c r="R7" s="38">
        <v>3240</v>
      </c>
      <c r="S7" s="38">
        <v>54999</v>
      </c>
      <c r="T7" s="38">
        <v>536.11</v>
      </c>
      <c r="U7" s="38">
        <v>102.59</v>
      </c>
      <c r="V7" s="38">
        <v>1152</v>
      </c>
      <c r="W7" s="38">
        <v>0.01</v>
      </c>
      <c r="X7" s="38">
        <v>115200</v>
      </c>
      <c r="Y7" s="38" t="s">
        <v>115</v>
      </c>
      <c r="Z7" s="38">
        <v>123.67</v>
      </c>
      <c r="AA7" s="38">
        <v>104.64</v>
      </c>
      <c r="AB7" s="38">
        <v>61.97</v>
      </c>
      <c r="AC7" s="38">
        <v>96.43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v>0</v>
      </c>
      <c r="BH7" s="38">
        <v>0</v>
      </c>
      <c r="BI7" s="38">
        <v>0</v>
      </c>
      <c r="BJ7" s="38">
        <v>0</v>
      </c>
      <c r="BK7" s="38" t="s">
        <v>115</v>
      </c>
      <c r="BL7" s="38">
        <v>446.63</v>
      </c>
      <c r="BM7" s="38">
        <v>416.91</v>
      </c>
      <c r="BN7" s="38">
        <v>392.19</v>
      </c>
      <c r="BO7" s="38">
        <v>413.5</v>
      </c>
      <c r="BP7" s="38">
        <v>346.13</v>
      </c>
      <c r="BQ7" s="38" t="s">
        <v>115</v>
      </c>
      <c r="BR7" s="38">
        <v>6.71</v>
      </c>
      <c r="BS7" s="38">
        <v>25.91</v>
      </c>
      <c r="BT7" s="38">
        <v>38.770000000000003</v>
      </c>
      <c r="BU7" s="38">
        <v>46.84</v>
      </c>
      <c r="BV7" s="38" t="s">
        <v>115</v>
      </c>
      <c r="BW7" s="38">
        <v>58.53</v>
      </c>
      <c r="BX7" s="38">
        <v>57.93</v>
      </c>
      <c r="BY7" s="38">
        <v>57.03</v>
      </c>
      <c r="BZ7" s="38">
        <v>55.84</v>
      </c>
      <c r="CA7" s="38">
        <v>59.83</v>
      </c>
      <c r="CB7" s="38" t="s">
        <v>115</v>
      </c>
      <c r="CC7" s="38">
        <v>2478.17</v>
      </c>
      <c r="CD7" s="38">
        <v>661.34</v>
      </c>
      <c r="CE7" s="38">
        <v>448.13</v>
      </c>
      <c r="CF7" s="38">
        <v>413.04</v>
      </c>
      <c r="CG7" s="38" t="s">
        <v>115</v>
      </c>
      <c r="CH7" s="38">
        <v>266.57</v>
      </c>
      <c r="CI7" s="38">
        <v>276.93</v>
      </c>
      <c r="CJ7" s="38">
        <v>283.73</v>
      </c>
      <c r="CK7" s="38">
        <v>287.57</v>
      </c>
      <c r="CL7" s="38">
        <v>268.69</v>
      </c>
      <c r="CM7" s="38" t="s">
        <v>115</v>
      </c>
      <c r="CN7" s="38">
        <v>16.98</v>
      </c>
      <c r="CO7" s="38">
        <v>0.51</v>
      </c>
      <c r="CP7" s="38">
        <v>0.33</v>
      </c>
      <c r="CQ7" s="38">
        <v>0.24</v>
      </c>
      <c r="CR7" s="38" t="s">
        <v>115</v>
      </c>
      <c r="CS7" s="38">
        <v>58.06</v>
      </c>
      <c r="CT7" s="38">
        <v>59.08</v>
      </c>
      <c r="CU7" s="38">
        <v>58.25</v>
      </c>
      <c r="CV7" s="38">
        <v>61.55</v>
      </c>
      <c r="CW7" s="38">
        <v>61.71</v>
      </c>
      <c r="CX7" s="38" t="s">
        <v>115</v>
      </c>
      <c r="CY7" s="38">
        <v>100</v>
      </c>
      <c r="CZ7" s="38">
        <v>100</v>
      </c>
      <c r="DA7" s="38">
        <v>100</v>
      </c>
      <c r="DB7" s="38">
        <v>100</v>
      </c>
      <c r="DC7" s="38" t="s">
        <v>115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2018-02-20T07:58:51Z</cp:lastPrinted>
  <dcterms:created xsi:type="dcterms:W3CDTF">2017-12-25T02:42:18Z</dcterms:created>
  <dcterms:modified xsi:type="dcterms:W3CDTF">2018-02-26T12:57:33Z</dcterms:modified>
  <cp:category/>
</cp:coreProperties>
</file>