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defaultThemeVersion="124226"/>
  <mc:AlternateContent xmlns:mc="http://schemas.openxmlformats.org/markup-compatibility/2006">
    <mc:Choice Requires="x15">
      <x15ac:absPath xmlns:x15ac="http://schemas.microsoft.com/office/spreadsheetml/2010/11/ac" url="\\29p0037\財政担当共有\新共有ドライブ\03-02 【決　算】公営企業(公営企業全般含む)\平成２９年度\01 各種照会・回答\300125【　】公営企業に係る「経営比較分析表」の分析等について\03市町村→県\下水道\"/>
    </mc:Choice>
  </mc:AlternateContent>
  <workbookProtection workbookPassword="B319" lockStructure="1"/>
  <bookViews>
    <workbookView xWindow="0" yWindow="0" windowWidth="20496" windowHeight="7752" xr2:uid="{00000000-000D-0000-FFFF-FFFF00000000}"/>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T6" i="5"/>
  <c r="AT8" i="4" s="1"/>
  <c r="S6" i="5"/>
  <c r="R6" i="5"/>
  <c r="AD10" i="4" s="1"/>
  <c r="Q6" i="5"/>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T10" i="4"/>
  <c r="W10" i="4"/>
  <c r="BB8" i="4"/>
  <c r="AL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<sst xmlns="http://schemas.openxmlformats.org/spreadsheetml/2006/main" count="251" uniqueCount="125">
  <si>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</si>
  <si>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</si>
  <si>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</si>
  <si>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</si>
  <si>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</si>
  <si>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</si>
  <si>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</si>
  <si>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</si>
  <si>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</si>
  <si>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</si>
  <si>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</si>
  <si>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</si>
  <si>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</si>
  <si>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</si>
  <si>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</si>
  <si>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</si>
  <si>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</si>
  <si>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</si>
  <si>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</si>
  <si>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</si>
  <si>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</si>
  <si>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</si>
  <si>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</si>
  <si>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</si>
  <si>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</si>
  <si>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</si>
  <si>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</si>
  <si>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</si>
  <si>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</si>
  <si>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</si>
  <si>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</si>
  <si>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</si>
  <si>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</si>
  <si>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</si>
  <si>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</si>
  <si>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</si>
  <si>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</si>
  <si>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</si>
  <si>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</si>
  <si>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</si>
  <si>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</si>
  <si>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</si>
  <si>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</si>
  <si>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</si>
  <si>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</si>
  <si>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</si>
  <si>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</si>
  <si>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</si>
  <si>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</si>
  <si>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</si>
  <si>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</si>
  <si>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</si>
  <si>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</si>
  <si>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</si>
  <si>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</si>
  <si>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</si>
  <si>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</si>
  <si>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</si>
  <si>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</si>
  <si>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</si>
  <si>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</si>
  <si>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</si>
  <si>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</si>
  <si>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</si>
  <si>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</si>
  <si>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</si>
  <si>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</si>
  <si>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</si>
  <si>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</si>
  <si>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</si>
  <si>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</si>
  <si>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</si>
  <si>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</si>
  <si>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</si>
  <si>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</si>
  <si>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</si>
  <si>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</si>
  <si>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</si>
  <si>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</si>
  <si>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</si>
  <si>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</si>
  <si>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</si>
  <si>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</si>
  <si>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</si>
  <si>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</si>
  <si>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</si>
  <si>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</si>
  <si>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</si>
  <si>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</si>
  <si>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</si>
  <si>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</si>
  <si>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</si>
  <si>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</si>
  <si>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</si>
  <si>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</si>
  <si>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</si>
  <si>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</si>
  <si>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</si>
  <si>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</si>
  <si>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</si>
  <si>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</si>
  <si>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</si>
  <si>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</si>
  <si>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</si>
  <si>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</si>
  <si>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</si>
  <si>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</si>
  <si>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</si>
  <si>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</si>
  <si>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綾町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</si>
  <si>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</si>
  <si>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</si>
  <si>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</si>
  <si>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</si>
  <si>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</si>
  <si>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</si>
  <si>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</si>
  <si>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</si>
  <si>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</si>
  <si>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</si>
  <si>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</si>
  <si>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平成19年度より開始した事業であり、管渠については耐用年数を超えたものはなく、問題は生じていない。
　ただし、事業開始より10年が経過し、設備の修繕が多くなっているため、今後も老朽化による設備の改善に努めていく。</t>
    <rPh sb="1" eb="3">
      <t>ヘイセイ</t>
    </rPh>
    <rPh sb="5" eb="6">
      <t>ネン</t>
    </rPh>
    <rPh sb="6" eb="7">
      <t>ド</t>
    </rPh>
    <rPh sb="9" eb="11">
      <t>カイシ</t>
    </rPh>
    <rPh sb="13" eb="15">
      <t>ジギョウ</t>
    </rPh>
    <rPh sb="19" eb="20">
      <t>カン</t>
    </rPh>
    <rPh sb="20" eb="21">
      <t>ミゾ</t>
    </rPh>
    <rPh sb="26" eb="28">
      <t>タイヨウ</t>
    </rPh>
    <rPh sb="28" eb="30">
      <t>ネンスウ</t>
    </rPh>
    <rPh sb="31" eb="32">
      <t>コ</t>
    </rPh>
    <rPh sb="40" eb="42">
      <t>モンダイ</t>
    </rPh>
    <rPh sb="43" eb="44">
      <t>ショウ</t>
    </rPh>
    <rPh sb="56" eb="58">
      <t>ジギョウ</t>
    </rPh>
    <rPh sb="58" eb="60">
      <t>カイシ</t>
    </rPh>
    <rPh sb="64" eb="65">
      <t>ネン</t>
    </rPh>
    <rPh sb="66" eb="68">
      <t>ケイカ</t>
    </rPh>
    <rPh sb="70" eb="72">
      <t>セツビ</t>
    </rPh>
    <rPh sb="73" eb="75">
      <t>シュウゼン</t>
    </rPh>
    <rPh sb="76" eb="77">
      <t>オオ</t>
    </rPh>
    <rPh sb="86" eb="88">
      <t>コンゴ</t>
    </rPh>
    <rPh sb="89" eb="92">
      <t>ロウキュウカ</t>
    </rPh>
    <rPh sb="95" eb="97">
      <t>セツビ</t>
    </rPh>
    <rPh sb="98" eb="100">
      <t>カイゼン</t>
    </rPh>
    <rPh sb="101" eb="102">
      <t>ツト</t>
    </rPh>
    <phoneticPr fontId="4"/>
  </si>
  <si>
    <t>非設置</t>
    <rPh sb="0" eb="1">
      <t>ヒ</t>
    </rPh>
    <rPh sb="1" eb="3">
      <t>セッチ</t>
    </rPh>
    <phoneticPr fontId="7"/>
  </si>
  <si>
    <t>　収益的収支比率は、企業債の償還が開始されたことによって、近年100％を下回っており、経営の健全性を高める必要がある。
　経営の効率性については、施設利用率が平均値を上回っており、改善が見られるが、さらなる施設の効率性の改善に努めていく。
　経費回収率は、全国平均及び類似団体平均値を上回っているものの、100％を下回っていることから、使用料で回収すべき経費を汚水処理収益だけでは賄いきれず、一般会計からの繰入金に頼っている現状を示している。
　平成34年度を目途に、料金改定を行うことにより収益的収支比率は改善される見込みである。
　また、料金改定で汚水処理収益が上がることにより、経費回収率が改善される見込みである。
　企業債残高対事業規模比率についても、料金改定で処理収益が上がることにより、企業債残高は減少していき、数値が改善していくものと思われる。</t>
    <rPh sb="1" eb="3">
      <t>シュウエキ</t>
    </rPh>
    <rPh sb="3" eb="4">
      <t>テキ</t>
    </rPh>
    <rPh sb="4" eb="6">
      <t>シュウシ</t>
    </rPh>
    <rPh sb="6" eb="8">
      <t>ヒリツ</t>
    </rPh>
    <rPh sb="10" eb="12">
      <t>キギョウ</t>
    </rPh>
    <rPh sb="12" eb="13">
      <t>サイ</t>
    </rPh>
    <rPh sb="14" eb="16">
      <t>ショウカン</t>
    </rPh>
    <rPh sb="17" eb="19">
      <t>カイシ</t>
    </rPh>
    <rPh sb="29" eb="31">
      <t>キンネン</t>
    </rPh>
    <rPh sb="36" eb="37">
      <t>シタ</t>
    </rPh>
    <rPh sb="37" eb="38">
      <t>マワ</t>
    </rPh>
    <rPh sb="43" eb="45">
      <t>ケイエイ</t>
    </rPh>
    <rPh sb="46" eb="48">
      <t>ケンゼン</t>
    </rPh>
    <rPh sb="48" eb="49">
      <t>セイ</t>
    </rPh>
    <rPh sb="50" eb="51">
      <t>タカ</t>
    </rPh>
    <rPh sb="53" eb="55">
      <t>ヒツヨウ</t>
    </rPh>
    <rPh sb="61" eb="63">
      <t>ケイエイ</t>
    </rPh>
    <rPh sb="64" eb="67">
      <t>コウリツセイ</t>
    </rPh>
    <rPh sb="73" eb="75">
      <t>シセツ</t>
    </rPh>
    <rPh sb="75" eb="77">
      <t>リヨウ</t>
    </rPh>
    <rPh sb="77" eb="78">
      <t>リツ</t>
    </rPh>
    <rPh sb="79" eb="81">
      <t>ヘイキン</t>
    </rPh>
    <rPh sb="81" eb="82">
      <t>アタイ</t>
    </rPh>
    <rPh sb="83" eb="84">
      <t>ウエ</t>
    </rPh>
    <rPh sb="84" eb="85">
      <t>マワ</t>
    </rPh>
    <rPh sb="90" eb="92">
      <t>カイゼン</t>
    </rPh>
    <rPh sb="93" eb="94">
      <t>ミ</t>
    </rPh>
    <rPh sb="103" eb="105">
      <t>シセツ</t>
    </rPh>
    <rPh sb="106" eb="109">
      <t>コウリツセイ</t>
    </rPh>
    <rPh sb="110" eb="112">
      <t>カイゼン</t>
    </rPh>
    <rPh sb="113" eb="114">
      <t>ツト</t>
    </rPh>
    <rPh sb="142" eb="143">
      <t>ウエ</t>
    </rPh>
    <rPh sb="157" eb="159">
      <t>シタマワ</t>
    </rPh>
    <rPh sb="223" eb="225">
      <t>ヘイセイ</t>
    </rPh>
    <rPh sb="227" eb="229">
      <t>ネンド</t>
    </rPh>
    <rPh sb="230" eb="232">
      <t>メド</t>
    </rPh>
    <rPh sb="234" eb="236">
      <t>リョウキン</t>
    </rPh>
    <rPh sb="236" eb="238">
      <t>カイテイ</t>
    </rPh>
    <rPh sb="239" eb="240">
      <t>オコナ</t>
    </rPh>
    <rPh sb="246" eb="248">
      <t>シュウエキ</t>
    </rPh>
    <rPh sb="248" eb="249">
      <t>テキ</t>
    </rPh>
    <rPh sb="249" eb="251">
      <t>シュウシ</t>
    </rPh>
    <rPh sb="251" eb="253">
      <t>ヒリツ</t>
    </rPh>
    <rPh sb="254" eb="256">
      <t>カイゼン</t>
    </rPh>
    <rPh sb="259" eb="261">
      <t>ミコ</t>
    </rPh>
    <rPh sb="271" eb="273">
      <t>リョウキン</t>
    </rPh>
    <rPh sb="273" eb="275">
      <t>カイテイ</t>
    </rPh>
    <rPh sb="276" eb="278">
      <t>オスイ</t>
    </rPh>
    <rPh sb="278" eb="280">
      <t>ショリ</t>
    </rPh>
    <rPh sb="280" eb="282">
      <t>シュウエキ</t>
    </rPh>
    <rPh sb="283" eb="284">
      <t>ア</t>
    </rPh>
    <rPh sb="292" eb="294">
      <t>ケイヒ</t>
    </rPh>
    <rPh sb="294" eb="296">
      <t>カイシュウ</t>
    </rPh>
    <rPh sb="296" eb="297">
      <t>リツ</t>
    </rPh>
    <rPh sb="298" eb="300">
      <t>カイゼン</t>
    </rPh>
    <rPh sb="303" eb="305">
      <t>ミコ</t>
    </rPh>
    <rPh sb="312" eb="314">
      <t>キギョウ</t>
    </rPh>
    <rPh sb="314" eb="315">
      <t>サイ</t>
    </rPh>
    <rPh sb="315" eb="317">
      <t>ザンダカ</t>
    </rPh>
    <rPh sb="317" eb="318">
      <t>タイ</t>
    </rPh>
    <rPh sb="318" eb="320">
      <t>ジギョウ</t>
    </rPh>
    <rPh sb="320" eb="322">
      <t>キボ</t>
    </rPh>
    <rPh sb="322" eb="324">
      <t>ヒリツ</t>
    </rPh>
    <rPh sb="330" eb="332">
      <t>リョウキン</t>
    </rPh>
    <rPh sb="332" eb="334">
      <t>カイテイ</t>
    </rPh>
    <rPh sb="335" eb="337">
      <t>ショリ</t>
    </rPh>
    <rPh sb="337" eb="339">
      <t>シュウエキ</t>
    </rPh>
    <rPh sb="340" eb="341">
      <t>ア</t>
    </rPh>
    <rPh sb="349" eb="351">
      <t>キギョウ</t>
    </rPh>
    <rPh sb="351" eb="352">
      <t>サイ</t>
    </rPh>
    <rPh sb="352" eb="354">
      <t>ザンダカ</t>
    </rPh>
    <rPh sb="355" eb="357">
      <t>ゲンショウ</t>
    </rPh>
    <rPh sb="362" eb="364">
      <t>スウチ</t>
    </rPh>
    <rPh sb="365" eb="367">
      <t>カイゼン</t>
    </rPh>
    <rPh sb="374" eb="375">
      <t>オモ</t>
    </rPh>
    <phoneticPr fontId="4"/>
  </si>
  <si>
    <t>　事業の費用を一般会計からの繰入で賄っているのが現状である。
平成30年度に料金改定を行う予定にしていたが、平成33年度に公共下水道事業の下水処理場増設の計画があり、平成34年度に料金を改定する見込みであることから、本事業においても平成34年度を目途に料金改定を行う予定である。
　これにより、汚水処理収益が増加し、収益的収支比率及び経費回収率等が改善する見込みである。
　また、企業債残高対事業規模比率についても同様に、料金改定で処理収益が上がることにより、企業債残高は減少していくものと思われる。
　事業を開始して10年目を迎え、設備の修繕が多くなっているため、今後も設備の改善に努めていく。  経営戦略については、平成29年度までに策定の予定です。</t>
    <rPh sb="1" eb="3">
      <t>ジギョウ</t>
    </rPh>
    <rPh sb="4" eb="6">
      <t>ヒヨウ</t>
    </rPh>
    <rPh sb="7" eb="8">
      <t>イチ</t>
    </rPh>
    <rPh sb="8" eb="9">
      <t>ハン</t>
    </rPh>
    <rPh sb="9" eb="11">
      <t>カイケイ</t>
    </rPh>
    <rPh sb="14" eb="16">
      <t>クリイレ</t>
    </rPh>
    <rPh sb="17" eb="18">
      <t>マカナ</t>
    </rPh>
    <rPh sb="123" eb="125">
      <t>メド</t>
    </rPh>
    <rPh sb="147" eb="149">
      <t>オスイ</t>
    </rPh>
    <rPh sb="149" eb="151">
      <t>ショリ</t>
    </rPh>
    <rPh sb="151" eb="153">
      <t>シュウエキ</t>
    </rPh>
    <rPh sb="154" eb="156">
      <t>ゾウカ</t>
    </rPh>
    <rPh sb="158" eb="160">
      <t>シュウエキ</t>
    </rPh>
    <rPh sb="160" eb="161">
      <t>テキ</t>
    </rPh>
    <rPh sb="161" eb="163">
      <t>シュウシ</t>
    </rPh>
    <rPh sb="163" eb="164">
      <t>ヒ</t>
    </rPh>
    <rPh sb="164" eb="165">
      <t>リツ</t>
    </rPh>
    <rPh sb="165" eb="166">
      <t>オヨ</t>
    </rPh>
    <rPh sb="167" eb="169">
      <t>ケイヒ</t>
    </rPh>
    <rPh sb="169" eb="171">
      <t>カイシュウ</t>
    </rPh>
    <rPh sb="171" eb="172">
      <t>リツ</t>
    </rPh>
    <rPh sb="172" eb="173">
      <t>トウ</t>
    </rPh>
    <rPh sb="178" eb="180">
      <t>ミコ</t>
    </rPh>
    <rPh sb="190" eb="192">
      <t>キギョウ</t>
    </rPh>
    <rPh sb="192" eb="193">
      <t>サイ</t>
    </rPh>
    <rPh sb="193" eb="195">
      <t>ザンダカ</t>
    </rPh>
    <rPh sb="195" eb="196">
      <t>タイ</t>
    </rPh>
    <rPh sb="196" eb="198">
      <t>ジギョウ</t>
    </rPh>
    <rPh sb="198" eb="200">
      <t>キボ</t>
    </rPh>
    <rPh sb="200" eb="202">
      <t>ヒリツ</t>
    </rPh>
    <rPh sb="207" eb="209">
      <t>ドウヨウ</t>
    </rPh>
    <rPh sb="211" eb="213">
      <t>リョウキン</t>
    </rPh>
    <rPh sb="213" eb="215">
      <t>カイテイ</t>
    </rPh>
    <rPh sb="216" eb="218">
      <t>ショリ</t>
    </rPh>
    <rPh sb="218" eb="220">
      <t>シュウエキ</t>
    </rPh>
    <rPh sb="221" eb="222">
      <t>ア</t>
    </rPh>
    <rPh sb="230" eb="232">
      <t>キギョウ</t>
    </rPh>
    <rPh sb="232" eb="233">
      <t>サイ</t>
    </rPh>
    <rPh sb="233" eb="235">
      <t>ザンダカ</t>
    </rPh>
    <rPh sb="236" eb="238">
      <t>ゲンショウ</t>
    </rPh>
    <rPh sb="245" eb="246">
      <t>オモ</t>
    </rPh>
    <rPh sb="252" eb="254">
      <t>ジギョウ</t>
    </rPh>
    <rPh sb="255" eb="257">
      <t>カイシ</t>
    </rPh>
    <rPh sb="261" eb="263">
      <t>ネンメ</t>
    </rPh>
    <rPh sb="264" eb="265">
      <t>ムカ</t>
    </rPh>
    <rPh sb="267" eb="269">
      <t>セツビ</t>
    </rPh>
    <rPh sb="270" eb="272">
      <t>シュウゼン</t>
    </rPh>
    <rPh sb="273" eb="274">
      <t>オオ</t>
    </rPh>
    <rPh sb="283" eb="285">
      <t>コンゴ</t>
    </rPh>
    <rPh sb="286" eb="288">
      <t>セツビ</t>
    </rPh>
    <rPh sb="289" eb="291">
      <t>カイゼン</t>
    </rPh>
    <rPh sb="292" eb="29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</si>
</sst>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18" fillId="0" borderId="2" xfId="1" applyNumberFormat="1" applyFont="1" applyBorder="1" applyAlignment="1" applyProtection="1">
      <alignment horizontal="center" vertical="center"/>
      <protection locked="0"/>
    </xf>
  </cellXfs>
  <cellStyles count="19">
    <cellStyle name="桁区切り 2" xfId="2" xr:uid="{00000000-0005-0000-0000-000000000000}"/>
    <cellStyle name="桁区切り 3" xfId="3" xr:uid="{00000000-0005-0000-0000-000001000000}"/>
    <cellStyle name="桁区切り 3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_【重要】（県）指数表_書式まとめ" xfId="10" xr:uid="{00000000-0005-0000-0000-00000A000000}"/>
    <cellStyle name="標準 3" xfId="11" xr:uid="{00000000-0005-0000-0000-00000B000000}"/>
    <cellStyle name="標準 3 2" xfId="12" xr:uid="{00000000-0005-0000-0000-00000C000000}"/>
    <cellStyle name="標準 3 2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BC-4984-8401-B3D64B7CFE21}"/>
            </c:ext>
          </c:extLst>
        </c:ser>
        <c:dLbls>
          <c:showLegendKey val="0"/>
          <c:showVal val="0"/>
          <c:showCatName val="0"/>
          <c:showSerName val="0"/>
          <c:showPercent val="0"/>
          <c:showBubbleSize val="0"/>
        </c:dLbls>
        <c:gapWidth val="150"/>
        <c:axId val="263147216"/>
        <c:axId val="26314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EBC-4984-8401-B3D64B7CFE21}"/>
            </c:ext>
          </c:extLst>
        </c:ser>
        <c:dLbls>
          <c:showLegendKey val="0"/>
          <c:showVal val="0"/>
          <c:showCatName val="0"/>
          <c:showSerName val="0"/>
          <c:showPercent val="0"/>
          <c:showBubbleSize val="0"/>
        </c:dLbls>
        <c:marker val="1"/>
        <c:smooth val="0"/>
        <c:axId val="263147216"/>
        <c:axId val="263147600"/>
      </c:lineChart>
      <c:dateAx>
        <c:axId val="263147216"/>
        <c:scaling>
          <c:orientation val="minMax"/>
        </c:scaling>
        <c:delete val="1"/>
        <c:axPos val="b"/>
        <c:numFmt formatCode="ge" sourceLinked="1"/>
        <c:majorTickMark val="none"/>
        <c:minorTickMark val="none"/>
        <c:tickLblPos val="none"/>
        <c:crossAx val="263147600"/>
        <c:crosses val="autoZero"/>
        <c:auto val="1"/>
        <c:lblOffset val="100"/>
        <c:baseTimeUnit val="years"/>
      </c:dateAx>
      <c:valAx>
        <c:axId val="26314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14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58.82</c:v>
                </c:pt>
                <c:pt idx="1">
                  <c:v>58.24</c:v>
                </c:pt>
                <c:pt idx="2">
                  <c:v>59.46</c:v>
                </c:pt>
                <c:pt idx="3">
                  <c:v>62.38</c:v>
                </c:pt>
                <c:pt idx="4">
                  <c:v>69.87</c:v>
                </c:pt>
              </c:numCache>
            </c:numRef>
          </c:val>
          <c:extLst>
            <c:ext xmlns:c16="http://schemas.microsoft.com/office/drawing/2014/chart" uri="{C3380CC4-5D6E-409C-BE32-E72D297353CC}">
              <c16:uniqueId val="{00000000-B679-4C8C-8682-5911A3AD87E0}"/>
            </c:ext>
          </c:extLst>
        </c:ser>
        <c:dLbls>
          <c:showLegendKey val="0"/>
          <c:showVal val="0"/>
          <c:showCatName val="0"/>
          <c:showSerName val="0"/>
          <c:showPercent val="0"/>
          <c:showBubbleSize val="0"/>
        </c:dLbls>
        <c:gapWidth val="150"/>
        <c:axId val="263999304"/>
        <c:axId val="26399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c:ext xmlns:c16="http://schemas.microsoft.com/office/drawing/2014/chart" uri="{C3380CC4-5D6E-409C-BE32-E72D297353CC}">
              <c16:uniqueId val="{00000001-B679-4C8C-8682-5911A3AD87E0}"/>
            </c:ext>
          </c:extLst>
        </c:ser>
        <c:dLbls>
          <c:showLegendKey val="0"/>
          <c:showVal val="0"/>
          <c:showCatName val="0"/>
          <c:showSerName val="0"/>
          <c:showPercent val="0"/>
          <c:showBubbleSize val="0"/>
        </c:dLbls>
        <c:marker val="1"/>
        <c:smooth val="0"/>
        <c:axId val="263999304"/>
        <c:axId val="263999696"/>
      </c:lineChart>
      <c:dateAx>
        <c:axId val="263999304"/>
        <c:scaling>
          <c:orientation val="minMax"/>
        </c:scaling>
        <c:delete val="1"/>
        <c:axPos val="b"/>
        <c:numFmt formatCode="ge" sourceLinked="1"/>
        <c:majorTickMark val="none"/>
        <c:minorTickMark val="none"/>
        <c:tickLblPos val="none"/>
        <c:crossAx val="263999696"/>
        <c:crosses val="autoZero"/>
        <c:auto val="1"/>
        <c:lblOffset val="100"/>
        <c:baseTimeUnit val="years"/>
      </c:dateAx>
      <c:valAx>
        <c:axId val="26399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99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96.18</c:v>
                </c:pt>
                <c:pt idx="1">
                  <c:v>97.93</c:v>
                </c:pt>
                <c:pt idx="2">
                  <c:v>97.71</c:v>
                </c:pt>
                <c:pt idx="3">
                  <c:v>96.06</c:v>
                </c:pt>
                <c:pt idx="4">
                  <c:v>95.07</c:v>
                </c:pt>
              </c:numCache>
            </c:numRef>
          </c:val>
          <c:extLst>
            <c:ext xmlns:c16="http://schemas.microsoft.com/office/drawing/2014/chart" uri="{C3380CC4-5D6E-409C-BE32-E72D297353CC}">
              <c16:uniqueId val="{00000000-D70B-4E29-9613-BE1B960E7386}"/>
            </c:ext>
          </c:extLst>
        </c:ser>
        <c:dLbls>
          <c:showLegendKey val="0"/>
          <c:showVal val="0"/>
          <c:showCatName val="0"/>
          <c:showSerName val="0"/>
          <c:showPercent val="0"/>
          <c:showBubbleSize val="0"/>
        </c:dLbls>
        <c:gapWidth val="150"/>
        <c:axId val="264000872"/>
        <c:axId val="26400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c:ext xmlns:c16="http://schemas.microsoft.com/office/drawing/2014/chart" uri="{C3380CC4-5D6E-409C-BE32-E72D297353CC}">
              <c16:uniqueId val="{00000001-D70B-4E29-9613-BE1B960E7386}"/>
            </c:ext>
          </c:extLst>
        </c:ser>
        <c:dLbls>
          <c:showLegendKey val="0"/>
          <c:showVal val="0"/>
          <c:showCatName val="0"/>
          <c:showSerName val="0"/>
          <c:showPercent val="0"/>
          <c:showBubbleSize val="0"/>
        </c:dLbls>
        <c:marker val="1"/>
        <c:smooth val="0"/>
        <c:axId val="264000872"/>
        <c:axId val="264001264"/>
      </c:lineChart>
      <c:dateAx>
        <c:axId val="264000872"/>
        <c:scaling>
          <c:orientation val="minMax"/>
        </c:scaling>
        <c:delete val="1"/>
        <c:axPos val="b"/>
        <c:numFmt formatCode="ge" sourceLinked="1"/>
        <c:majorTickMark val="none"/>
        <c:minorTickMark val="none"/>
        <c:tickLblPos val="none"/>
        <c:crossAx val="264001264"/>
        <c:crosses val="autoZero"/>
        <c:auto val="1"/>
        <c:lblOffset val="100"/>
        <c:baseTimeUnit val="years"/>
      </c:dateAx>
      <c:valAx>
        <c:axId val="26400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00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93.41</c:v>
                </c:pt>
                <c:pt idx="2">
                  <c:v>89.82</c:v>
                </c:pt>
                <c:pt idx="3">
                  <c:v>88.34</c:v>
                </c:pt>
                <c:pt idx="4">
                  <c:v>92.13</c:v>
                </c:pt>
              </c:numCache>
            </c:numRef>
          </c:val>
          <c:extLst>
            <c:ext xmlns:c16="http://schemas.microsoft.com/office/drawing/2014/chart" uri="{C3380CC4-5D6E-409C-BE32-E72D297353CC}">
              <c16:uniqueId val="{00000000-BA1E-47EA-A930-C7D8B7CDBC9F}"/>
            </c:ext>
          </c:extLst>
        </c:ser>
        <c:dLbls>
          <c:showLegendKey val="0"/>
          <c:showVal val="0"/>
          <c:showCatName val="0"/>
          <c:showSerName val="0"/>
          <c:showPercent val="0"/>
          <c:showBubbleSize val="0"/>
        </c:dLbls>
        <c:gapWidth val="150"/>
        <c:axId val="263576280"/>
        <c:axId val="26357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1E-47EA-A930-C7D8B7CDBC9F}"/>
            </c:ext>
          </c:extLst>
        </c:ser>
        <c:dLbls>
          <c:showLegendKey val="0"/>
          <c:showVal val="0"/>
          <c:showCatName val="0"/>
          <c:showSerName val="0"/>
          <c:showPercent val="0"/>
          <c:showBubbleSize val="0"/>
        </c:dLbls>
        <c:marker val="1"/>
        <c:smooth val="0"/>
        <c:axId val="263576280"/>
        <c:axId val="263576664"/>
      </c:lineChart>
      <c:dateAx>
        <c:axId val="263576280"/>
        <c:scaling>
          <c:orientation val="minMax"/>
        </c:scaling>
        <c:delete val="1"/>
        <c:axPos val="b"/>
        <c:numFmt formatCode="ge" sourceLinked="1"/>
        <c:majorTickMark val="none"/>
        <c:minorTickMark val="none"/>
        <c:tickLblPos val="none"/>
        <c:crossAx val="263576664"/>
        <c:crosses val="autoZero"/>
        <c:auto val="1"/>
        <c:lblOffset val="100"/>
        <c:baseTimeUnit val="years"/>
      </c:dateAx>
      <c:valAx>
        <c:axId val="26357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57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C5-421E-9FAD-199C470C60BA}"/>
            </c:ext>
          </c:extLst>
        </c:ser>
        <c:dLbls>
          <c:showLegendKey val="0"/>
          <c:showVal val="0"/>
          <c:showCatName val="0"/>
          <c:showSerName val="0"/>
          <c:showPercent val="0"/>
          <c:showBubbleSize val="0"/>
        </c:dLbls>
        <c:gapWidth val="150"/>
        <c:axId val="263619936"/>
        <c:axId val="26362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C5-421E-9FAD-199C470C60BA}"/>
            </c:ext>
          </c:extLst>
        </c:ser>
        <c:dLbls>
          <c:showLegendKey val="0"/>
          <c:showVal val="0"/>
          <c:showCatName val="0"/>
          <c:showSerName val="0"/>
          <c:showPercent val="0"/>
          <c:showBubbleSize val="0"/>
        </c:dLbls>
        <c:marker val="1"/>
        <c:smooth val="0"/>
        <c:axId val="263619936"/>
        <c:axId val="263624416"/>
      </c:lineChart>
      <c:dateAx>
        <c:axId val="263619936"/>
        <c:scaling>
          <c:orientation val="minMax"/>
        </c:scaling>
        <c:delete val="1"/>
        <c:axPos val="b"/>
        <c:numFmt formatCode="ge" sourceLinked="1"/>
        <c:majorTickMark val="none"/>
        <c:minorTickMark val="none"/>
        <c:tickLblPos val="none"/>
        <c:crossAx val="263624416"/>
        <c:crosses val="autoZero"/>
        <c:auto val="1"/>
        <c:lblOffset val="100"/>
        <c:baseTimeUnit val="years"/>
      </c:dateAx>
      <c:valAx>
        <c:axId val="2636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6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41-4C4C-8689-F4ACCEEEDEB3}"/>
            </c:ext>
          </c:extLst>
        </c:ser>
        <c:dLbls>
          <c:showLegendKey val="0"/>
          <c:showVal val="0"/>
          <c:showCatName val="0"/>
          <c:showSerName val="0"/>
          <c:showPercent val="0"/>
          <c:showBubbleSize val="0"/>
        </c:dLbls>
        <c:gapWidth val="150"/>
        <c:axId val="263723520"/>
        <c:axId val="26373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41-4C4C-8689-F4ACCEEEDEB3}"/>
            </c:ext>
          </c:extLst>
        </c:ser>
        <c:dLbls>
          <c:showLegendKey val="0"/>
          <c:showVal val="0"/>
          <c:showCatName val="0"/>
          <c:showSerName val="0"/>
          <c:showPercent val="0"/>
          <c:showBubbleSize val="0"/>
        </c:dLbls>
        <c:marker val="1"/>
        <c:smooth val="0"/>
        <c:axId val="263723520"/>
        <c:axId val="263736216"/>
      </c:lineChart>
      <c:dateAx>
        <c:axId val="263723520"/>
        <c:scaling>
          <c:orientation val="minMax"/>
        </c:scaling>
        <c:delete val="1"/>
        <c:axPos val="b"/>
        <c:numFmt formatCode="ge" sourceLinked="1"/>
        <c:majorTickMark val="none"/>
        <c:minorTickMark val="none"/>
        <c:tickLblPos val="none"/>
        <c:crossAx val="263736216"/>
        <c:crosses val="autoZero"/>
        <c:auto val="1"/>
        <c:lblOffset val="100"/>
        <c:baseTimeUnit val="years"/>
      </c:dateAx>
      <c:valAx>
        <c:axId val="26373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7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A5-465C-BC75-52B64D6456E3}"/>
            </c:ext>
          </c:extLst>
        </c:ser>
        <c:dLbls>
          <c:showLegendKey val="0"/>
          <c:showVal val="0"/>
          <c:showCatName val="0"/>
          <c:showSerName val="0"/>
          <c:showPercent val="0"/>
          <c:showBubbleSize val="0"/>
        </c:dLbls>
        <c:gapWidth val="150"/>
        <c:axId val="263743552"/>
        <c:axId val="26374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A5-465C-BC75-52B64D6456E3}"/>
            </c:ext>
          </c:extLst>
        </c:ser>
        <c:dLbls>
          <c:showLegendKey val="0"/>
          <c:showVal val="0"/>
          <c:showCatName val="0"/>
          <c:showSerName val="0"/>
          <c:showPercent val="0"/>
          <c:showBubbleSize val="0"/>
        </c:dLbls>
        <c:marker val="1"/>
        <c:smooth val="0"/>
        <c:axId val="263743552"/>
        <c:axId val="263743944"/>
      </c:lineChart>
      <c:dateAx>
        <c:axId val="263743552"/>
        <c:scaling>
          <c:orientation val="minMax"/>
        </c:scaling>
        <c:delete val="1"/>
        <c:axPos val="b"/>
        <c:numFmt formatCode="ge" sourceLinked="1"/>
        <c:majorTickMark val="none"/>
        <c:minorTickMark val="none"/>
        <c:tickLblPos val="none"/>
        <c:crossAx val="263743944"/>
        <c:crosses val="autoZero"/>
        <c:auto val="1"/>
        <c:lblOffset val="100"/>
        <c:baseTimeUnit val="years"/>
      </c:dateAx>
      <c:valAx>
        <c:axId val="26374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7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CF-4D5C-8C1D-67718D4195E9}"/>
            </c:ext>
          </c:extLst>
        </c:ser>
        <c:dLbls>
          <c:showLegendKey val="0"/>
          <c:showVal val="0"/>
          <c:showCatName val="0"/>
          <c:showSerName val="0"/>
          <c:showPercent val="0"/>
          <c:showBubbleSize val="0"/>
        </c:dLbls>
        <c:gapWidth val="150"/>
        <c:axId val="263745120"/>
        <c:axId val="26374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CF-4D5C-8C1D-67718D4195E9}"/>
            </c:ext>
          </c:extLst>
        </c:ser>
        <c:dLbls>
          <c:showLegendKey val="0"/>
          <c:showVal val="0"/>
          <c:showCatName val="0"/>
          <c:showSerName val="0"/>
          <c:showPercent val="0"/>
          <c:showBubbleSize val="0"/>
        </c:dLbls>
        <c:marker val="1"/>
        <c:smooth val="0"/>
        <c:axId val="263745120"/>
        <c:axId val="263745512"/>
      </c:lineChart>
      <c:dateAx>
        <c:axId val="263745120"/>
        <c:scaling>
          <c:orientation val="minMax"/>
        </c:scaling>
        <c:delete val="1"/>
        <c:axPos val="b"/>
        <c:numFmt formatCode="ge" sourceLinked="1"/>
        <c:majorTickMark val="none"/>
        <c:minorTickMark val="none"/>
        <c:tickLblPos val="none"/>
        <c:crossAx val="263745512"/>
        <c:crosses val="autoZero"/>
        <c:auto val="1"/>
        <c:lblOffset val="100"/>
        <c:baseTimeUnit val="years"/>
      </c:dateAx>
      <c:valAx>
        <c:axId val="26374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7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1392.12</c:v>
                </c:pt>
                <c:pt idx="1">
                  <c:v>1400.76</c:v>
                </c:pt>
                <c:pt idx="2">
                  <c:v>1316.14</c:v>
                </c:pt>
                <c:pt idx="3">
                  <c:v>1415.66</c:v>
                </c:pt>
                <c:pt idx="4">
                  <c:v>1325.55</c:v>
                </c:pt>
              </c:numCache>
            </c:numRef>
          </c:val>
          <c:extLst>
            <c:ext xmlns:c16="http://schemas.microsoft.com/office/drawing/2014/chart" uri="{C3380CC4-5D6E-409C-BE32-E72D297353CC}">
              <c16:uniqueId val="{00000000-EB51-4C32-863A-9333E5D78A05}"/>
            </c:ext>
          </c:extLst>
        </c:ser>
        <c:dLbls>
          <c:showLegendKey val="0"/>
          <c:showVal val="0"/>
          <c:showCatName val="0"/>
          <c:showSerName val="0"/>
          <c:showPercent val="0"/>
          <c:showBubbleSize val="0"/>
        </c:dLbls>
        <c:gapWidth val="150"/>
        <c:axId val="263884632"/>
        <c:axId val="26388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c:ext xmlns:c16="http://schemas.microsoft.com/office/drawing/2014/chart" uri="{C3380CC4-5D6E-409C-BE32-E72D297353CC}">
              <c16:uniqueId val="{00000001-EB51-4C32-863A-9333E5D78A05}"/>
            </c:ext>
          </c:extLst>
        </c:ser>
        <c:dLbls>
          <c:showLegendKey val="0"/>
          <c:showVal val="0"/>
          <c:showCatName val="0"/>
          <c:showSerName val="0"/>
          <c:showPercent val="0"/>
          <c:showBubbleSize val="0"/>
        </c:dLbls>
        <c:marker val="1"/>
        <c:smooth val="0"/>
        <c:axId val="263884632"/>
        <c:axId val="263885024"/>
      </c:lineChart>
      <c:dateAx>
        <c:axId val="263884632"/>
        <c:scaling>
          <c:orientation val="minMax"/>
        </c:scaling>
        <c:delete val="1"/>
        <c:axPos val="b"/>
        <c:numFmt formatCode="ge" sourceLinked="1"/>
        <c:majorTickMark val="none"/>
        <c:minorTickMark val="none"/>
        <c:tickLblPos val="none"/>
        <c:crossAx val="263885024"/>
        <c:crosses val="autoZero"/>
        <c:auto val="1"/>
        <c:lblOffset val="100"/>
        <c:baseTimeUnit val="years"/>
      </c:dateAx>
      <c:valAx>
        <c:axId val="26388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88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90.68</c:v>
                </c:pt>
                <c:pt idx="1">
                  <c:v>87.19</c:v>
                </c:pt>
                <c:pt idx="2">
                  <c:v>93.93</c:v>
                </c:pt>
                <c:pt idx="3">
                  <c:v>88.99</c:v>
                </c:pt>
                <c:pt idx="4">
                  <c:v>81.239999999999995</c:v>
                </c:pt>
              </c:numCache>
            </c:numRef>
          </c:val>
          <c:extLst>
            <c:ext xmlns:c16="http://schemas.microsoft.com/office/drawing/2014/chart" uri="{C3380CC4-5D6E-409C-BE32-E72D297353CC}">
              <c16:uniqueId val="{00000000-E3C2-4796-9D40-19479B9B0D32}"/>
            </c:ext>
          </c:extLst>
        </c:ser>
        <c:dLbls>
          <c:showLegendKey val="0"/>
          <c:showVal val="0"/>
          <c:showCatName val="0"/>
          <c:showSerName val="0"/>
          <c:showPercent val="0"/>
          <c:showBubbleSize val="0"/>
        </c:dLbls>
        <c:gapWidth val="150"/>
        <c:axId val="263886200"/>
        <c:axId val="2638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c:ext xmlns:c16="http://schemas.microsoft.com/office/drawing/2014/chart" uri="{C3380CC4-5D6E-409C-BE32-E72D297353CC}">
              <c16:uniqueId val="{00000001-E3C2-4796-9D40-19479B9B0D32}"/>
            </c:ext>
          </c:extLst>
        </c:ser>
        <c:dLbls>
          <c:showLegendKey val="0"/>
          <c:showVal val="0"/>
          <c:showCatName val="0"/>
          <c:showSerName val="0"/>
          <c:showPercent val="0"/>
          <c:showBubbleSize val="0"/>
        </c:dLbls>
        <c:marker val="1"/>
        <c:smooth val="0"/>
        <c:axId val="263886200"/>
        <c:axId val="263886592"/>
      </c:lineChart>
      <c:dateAx>
        <c:axId val="263886200"/>
        <c:scaling>
          <c:orientation val="minMax"/>
        </c:scaling>
        <c:delete val="1"/>
        <c:axPos val="b"/>
        <c:numFmt formatCode="ge" sourceLinked="1"/>
        <c:majorTickMark val="none"/>
        <c:minorTickMark val="none"/>
        <c:tickLblPos val="none"/>
        <c:crossAx val="263886592"/>
        <c:crosses val="autoZero"/>
        <c:auto val="1"/>
        <c:lblOffset val="100"/>
        <c:baseTimeUnit val="years"/>
      </c:dateAx>
      <c:valAx>
        <c:axId val="2638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88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149.99</c:v>
                </c:pt>
                <c:pt idx="1">
                  <c:v>150</c:v>
                </c:pt>
                <c:pt idx="2">
                  <c:v>150</c:v>
                </c:pt>
                <c:pt idx="3">
                  <c:v>150</c:v>
                </c:pt>
                <c:pt idx="4">
                  <c:v>150</c:v>
                </c:pt>
              </c:numCache>
            </c:numRef>
          </c:val>
          <c:extLst>
            <c:ext xmlns:c16="http://schemas.microsoft.com/office/drawing/2014/chart" uri="{C3380CC4-5D6E-409C-BE32-E72D297353CC}">
              <c16:uniqueId val="{00000000-FD2C-4CD6-B5C5-4228965234A4}"/>
            </c:ext>
          </c:extLst>
        </c:ser>
        <c:dLbls>
          <c:showLegendKey val="0"/>
          <c:showVal val="0"/>
          <c:showCatName val="0"/>
          <c:showSerName val="0"/>
          <c:showPercent val="0"/>
          <c:showBubbleSize val="0"/>
        </c:dLbls>
        <c:gapWidth val="150"/>
        <c:axId val="263887768"/>
        <c:axId val="26388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c:ext xmlns:c16="http://schemas.microsoft.com/office/drawing/2014/chart" uri="{C3380CC4-5D6E-409C-BE32-E72D297353CC}">
              <c16:uniqueId val="{00000001-FD2C-4CD6-B5C5-4228965234A4}"/>
            </c:ext>
          </c:extLst>
        </c:ser>
        <c:dLbls>
          <c:showLegendKey val="0"/>
          <c:showVal val="0"/>
          <c:showCatName val="0"/>
          <c:showSerName val="0"/>
          <c:showPercent val="0"/>
          <c:showBubbleSize val="0"/>
        </c:dLbls>
        <c:marker val="1"/>
        <c:smooth val="0"/>
        <c:axId val="263887768"/>
        <c:axId val="263888160"/>
      </c:lineChart>
      <c:dateAx>
        <c:axId val="263887768"/>
        <c:scaling>
          <c:orientation val="minMax"/>
        </c:scaling>
        <c:delete val="1"/>
        <c:axPos val="b"/>
        <c:numFmt formatCode="ge" sourceLinked="1"/>
        <c:majorTickMark val="none"/>
        <c:minorTickMark val="none"/>
        <c:tickLblPos val="none"/>
        <c:crossAx val="263888160"/>
        <c:crosses val="autoZero"/>
        <c:auto val="1"/>
        <c:lblOffset val="100"/>
        <c:baseTimeUnit val="years"/>
      </c:dateAx>
      <c:valAx>
        <c:axId val="26388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88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AD8" sqref="AD8:AJ8"/>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74" t="str">
        <f>データ!H6</f>
        <v>宮崎県　綾町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89" t="s">
        <v>122</v>
      </c>
      <c r="AE8" s="89"/>
      <c r="AF8" s="89"/>
      <c r="AG8" s="89"/>
      <c r="AH8" s="89"/>
      <c r="AI8" s="89"/>
      <c r="AJ8" s="89"/>
      <c r="AK8" s="4"/>
      <c r="AL8" s="67">
        <f>データ!S6</f>
        <v>7558</v>
      </c>
      <c r="AM8" s="67"/>
      <c r="AN8" s="67"/>
      <c r="AO8" s="67"/>
      <c r="AP8" s="67"/>
      <c r="AQ8" s="67"/>
      <c r="AR8" s="67"/>
      <c r="AS8" s="67"/>
      <c r="AT8" s="66">
        <f>データ!T6</f>
        <v>95.19</v>
      </c>
      <c r="AU8" s="66"/>
      <c r="AV8" s="66"/>
      <c r="AW8" s="66"/>
      <c r="AX8" s="66"/>
      <c r="AY8" s="66"/>
      <c r="AZ8" s="66"/>
      <c r="BA8" s="66"/>
      <c r="BB8" s="66">
        <f>データ!U6</f>
        <v>79.400000000000006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2">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8.92</v>
      </c>
      <c r="Q10" s="66"/>
      <c r="R10" s="66"/>
      <c r="S10" s="66"/>
      <c r="T10" s="66"/>
      <c r="U10" s="66"/>
      <c r="V10" s="66"/>
      <c r="W10" s="66">
        <f>データ!Q6</f>
        <v>100</v>
      </c>
      <c r="X10" s="66"/>
      <c r="Y10" s="66"/>
      <c r="Z10" s="66"/>
      <c r="AA10" s="66"/>
      <c r="AB10" s="66"/>
      <c r="AC10" s="66"/>
      <c r="AD10" s="67">
        <f>データ!R6</f>
        <v>2870</v>
      </c>
      <c r="AE10" s="67"/>
      <c r="AF10" s="67"/>
      <c r="AG10" s="67"/>
      <c r="AH10" s="67"/>
      <c r="AI10" s="67"/>
      <c r="AJ10" s="67"/>
      <c r="AK10" s="2"/>
      <c r="AL10" s="67">
        <f>データ!V6</f>
        <v>669</v>
      </c>
      <c r="AM10" s="67"/>
      <c r="AN10" s="67"/>
      <c r="AO10" s="67"/>
      <c r="AP10" s="67"/>
      <c r="AQ10" s="67"/>
      <c r="AR10" s="67"/>
      <c r="AS10" s="67"/>
      <c r="AT10" s="66">
        <f>データ!W6</f>
        <v>2.2000000000000002</v>
      </c>
      <c r="AU10" s="66"/>
      <c r="AV10" s="66"/>
      <c r="AW10" s="66"/>
      <c r="AX10" s="66"/>
      <c r="AY10" s="66"/>
      <c r="AZ10" s="66"/>
      <c r="BA10" s="66"/>
      <c r="BB10" s="66">
        <f>データ!X6</f>
        <v>304.08999999999997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2">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2">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2">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2">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2">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3" t="s">
        <v>124</v>
      </c>
      <c r="BM66" s="84"/>
      <c r="BN66" s="84"/>
      <c r="BO66" s="84"/>
      <c r="BP66" s="84"/>
      <c r="BQ66" s="84"/>
      <c r="BR66" s="84"/>
      <c r="BS66" s="84"/>
      <c r="BT66" s="84"/>
      <c r="BU66" s="84"/>
      <c r="BV66" s="84"/>
      <c r="BW66" s="84"/>
      <c r="BX66" s="84"/>
      <c r="BY66" s="84"/>
      <c r="BZ66" s="85"/>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3"/>
      <c r="BM67" s="84"/>
      <c r="BN67" s="84"/>
      <c r="BO67" s="84"/>
      <c r="BP67" s="84"/>
      <c r="BQ67" s="84"/>
      <c r="BR67" s="84"/>
      <c r="BS67" s="84"/>
      <c r="BT67" s="84"/>
      <c r="BU67" s="84"/>
      <c r="BV67" s="84"/>
      <c r="BW67" s="84"/>
      <c r="BX67" s="84"/>
      <c r="BY67" s="84"/>
      <c r="BZ67" s="85"/>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3"/>
      <c r="BM68" s="84"/>
      <c r="BN68" s="84"/>
      <c r="BO68" s="84"/>
      <c r="BP68" s="84"/>
      <c r="BQ68" s="84"/>
      <c r="BR68" s="84"/>
      <c r="BS68" s="84"/>
      <c r="BT68" s="84"/>
      <c r="BU68" s="84"/>
      <c r="BV68" s="84"/>
      <c r="BW68" s="84"/>
      <c r="BX68" s="84"/>
      <c r="BY68" s="84"/>
      <c r="BZ68" s="85"/>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3"/>
      <c r="BM69" s="84"/>
      <c r="BN69" s="84"/>
      <c r="BO69" s="84"/>
      <c r="BP69" s="84"/>
      <c r="BQ69" s="84"/>
      <c r="BR69" s="84"/>
      <c r="BS69" s="84"/>
      <c r="BT69" s="84"/>
      <c r="BU69" s="84"/>
      <c r="BV69" s="84"/>
      <c r="BW69" s="84"/>
      <c r="BX69" s="84"/>
      <c r="BY69" s="84"/>
      <c r="BZ69" s="85"/>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3"/>
      <c r="BM70" s="84"/>
      <c r="BN70" s="84"/>
      <c r="BO70" s="84"/>
      <c r="BP70" s="84"/>
      <c r="BQ70" s="84"/>
      <c r="BR70" s="84"/>
      <c r="BS70" s="84"/>
      <c r="BT70" s="84"/>
      <c r="BU70" s="84"/>
      <c r="BV70" s="84"/>
      <c r="BW70" s="84"/>
      <c r="BX70" s="84"/>
      <c r="BY70" s="84"/>
      <c r="BZ70" s="85"/>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3"/>
      <c r="BM71" s="84"/>
      <c r="BN71" s="84"/>
      <c r="BO71" s="84"/>
      <c r="BP71" s="84"/>
      <c r="BQ71" s="84"/>
      <c r="BR71" s="84"/>
      <c r="BS71" s="84"/>
      <c r="BT71" s="84"/>
      <c r="BU71" s="84"/>
      <c r="BV71" s="84"/>
      <c r="BW71" s="84"/>
      <c r="BX71" s="84"/>
      <c r="BY71" s="84"/>
      <c r="BZ71" s="85"/>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3"/>
      <c r="BM72" s="84"/>
      <c r="BN72" s="84"/>
      <c r="BO72" s="84"/>
      <c r="BP72" s="84"/>
      <c r="BQ72" s="84"/>
      <c r="BR72" s="84"/>
      <c r="BS72" s="84"/>
      <c r="BT72" s="84"/>
      <c r="BU72" s="84"/>
      <c r="BV72" s="84"/>
      <c r="BW72" s="84"/>
      <c r="BX72" s="84"/>
      <c r="BY72" s="84"/>
      <c r="BZ72" s="85"/>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3"/>
      <c r="BM73" s="84"/>
      <c r="BN73" s="84"/>
      <c r="BO73" s="84"/>
      <c r="BP73" s="84"/>
      <c r="BQ73" s="84"/>
      <c r="BR73" s="84"/>
      <c r="BS73" s="84"/>
      <c r="BT73" s="84"/>
      <c r="BU73" s="84"/>
      <c r="BV73" s="84"/>
      <c r="BW73" s="84"/>
      <c r="BX73" s="84"/>
      <c r="BY73" s="84"/>
      <c r="BZ73" s="85"/>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3"/>
      <c r="BM74" s="84"/>
      <c r="BN74" s="84"/>
      <c r="BO74" s="84"/>
      <c r="BP74" s="84"/>
      <c r="BQ74" s="84"/>
      <c r="BR74" s="84"/>
      <c r="BS74" s="84"/>
      <c r="BT74" s="84"/>
      <c r="BU74" s="84"/>
      <c r="BV74" s="84"/>
      <c r="BW74" s="84"/>
      <c r="BX74" s="84"/>
      <c r="BY74" s="84"/>
      <c r="BZ74" s="85"/>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3"/>
      <c r="BM75" s="84"/>
      <c r="BN75" s="84"/>
      <c r="BO75" s="84"/>
      <c r="BP75" s="84"/>
      <c r="BQ75" s="84"/>
      <c r="BR75" s="84"/>
      <c r="BS75" s="84"/>
      <c r="BT75" s="84"/>
      <c r="BU75" s="84"/>
      <c r="BV75" s="84"/>
      <c r="BW75" s="84"/>
      <c r="BX75" s="84"/>
      <c r="BY75" s="84"/>
      <c r="BZ75" s="85"/>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3"/>
      <c r="BM76" s="84"/>
      <c r="BN76" s="84"/>
      <c r="BO76" s="84"/>
      <c r="BP76" s="84"/>
      <c r="BQ76" s="84"/>
      <c r="BR76" s="84"/>
      <c r="BS76" s="84"/>
      <c r="BT76" s="84"/>
      <c r="BU76" s="84"/>
      <c r="BV76" s="84"/>
      <c r="BW76" s="84"/>
      <c r="BX76" s="84"/>
      <c r="BY76" s="84"/>
      <c r="BZ76" s="85"/>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3"/>
      <c r="BM77" s="84"/>
      <c r="BN77" s="84"/>
      <c r="BO77" s="84"/>
      <c r="BP77" s="84"/>
      <c r="BQ77" s="84"/>
      <c r="BR77" s="84"/>
      <c r="BS77" s="84"/>
      <c r="BT77" s="84"/>
      <c r="BU77" s="84"/>
      <c r="BV77" s="84"/>
      <c r="BW77" s="84"/>
      <c r="BX77" s="84"/>
      <c r="BY77" s="84"/>
      <c r="BZ77" s="85"/>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3"/>
      <c r="BM78" s="84"/>
      <c r="BN78" s="84"/>
      <c r="BO78" s="84"/>
      <c r="BP78" s="84"/>
      <c r="BQ78" s="84"/>
      <c r="BR78" s="84"/>
      <c r="BS78" s="84"/>
      <c r="BT78" s="84"/>
      <c r="BU78" s="84"/>
      <c r="BV78" s="84"/>
      <c r="BW78" s="84"/>
      <c r="BX78" s="84"/>
      <c r="BY78" s="84"/>
      <c r="BZ78" s="85"/>
    </row>
    <row r="79" spans="1:78" ht="13.5" customHeight="1" x14ac:dyDescent="0.2">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83"/>
      <c r="BM79" s="84"/>
      <c r="BN79" s="84"/>
      <c r="BO79" s="84"/>
      <c r="BP79" s="84"/>
      <c r="BQ79" s="84"/>
      <c r="BR79" s="84"/>
      <c r="BS79" s="84"/>
      <c r="BT79" s="84"/>
      <c r="BU79" s="84"/>
      <c r="BV79" s="84"/>
      <c r="BW79" s="84"/>
      <c r="BX79" s="84"/>
      <c r="BY79" s="84"/>
      <c r="BZ79" s="85"/>
    </row>
    <row r="80" spans="1:78" ht="13.5" customHeight="1" x14ac:dyDescent="0.2">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83"/>
      <c r="BM80" s="84"/>
      <c r="BN80" s="84"/>
      <c r="BO80" s="84"/>
      <c r="BP80" s="84"/>
      <c r="BQ80" s="84"/>
      <c r="BR80" s="84"/>
      <c r="BS80" s="84"/>
      <c r="BT80" s="84"/>
      <c r="BU80" s="84"/>
      <c r="BV80" s="84"/>
      <c r="BW80" s="84"/>
      <c r="BX80" s="84"/>
      <c r="BY80" s="84"/>
      <c r="BZ80" s="8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3"/>
      <c r="BM81" s="84"/>
      <c r="BN81" s="84"/>
      <c r="BO81" s="84"/>
      <c r="BP81" s="84"/>
      <c r="BQ81" s="84"/>
      <c r="BR81" s="84"/>
      <c r="BS81" s="84"/>
      <c r="BT81" s="84"/>
      <c r="BU81" s="84"/>
      <c r="BV81" s="84"/>
      <c r="BW81" s="84"/>
      <c r="BX81" s="84"/>
      <c r="BY81" s="84"/>
      <c r="BZ81" s="8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ColWidth="9" defaultRowHeight="13.2" x14ac:dyDescent="0.2"/>
  <cols>
    <col min="1" max="1" width="9" style="3"/>
    <col min="2" max="144" width="11.88671875" style="3" customWidth="1"/>
    <col min="145" max="16384" width="9" style="3"/>
  </cols>
  <sheetData>
    <row r="1" spans="1:145" x14ac:dyDescent="0.2">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68</v>
      </c>
      <c r="B4" s="30"/>
      <c r="C4" s="30"/>
      <c r="D4" s="30"/>
      <c r="E4" s="30"/>
      <c r="F4" s="30"/>
      <c r="G4" s="30"/>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2">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2">
      <c r="A6" s="28" t="s">
        <v>108</v>
      </c>
      <c r="B6" s="33">
        <f>B7</f>
        <v>2016</v>
      </c>
      <c r="C6" s="33">
        <f t="shared" ref="C6:X6" si="3">C7</f>
        <v>453838</v>
      </c>
      <c r="D6" s="33">
        <f t="shared" si="3"/>
        <v>47</v>
      </c>
      <c r="E6" s="33">
        <f t="shared" si="3"/>
        <v>18</v>
      </c>
      <c r="F6" s="33">
        <f t="shared" si="3"/>
        <v>0</v>
      </c>
      <c r="G6" s="33">
        <f t="shared" si="3"/>
        <v>0</v>
      </c>
      <c r="H6" s="33" t="str">
        <f t="shared" si="3"/>
        <v>宮崎県　綾町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8.92</v>
      </c>
      <c r="Q6" s="34">
        <f t="shared" si="3"/>
        <v>100</v>
      </c>
      <c r="R6" s="34">
        <f t="shared" si="3"/>
        <v>2870</v>
      </c>
      <c r="S6" s="34">
        <f t="shared" si="3"/>
        <v>7558</v>
      </c>
      <c r="T6" s="34">
        <f t="shared" si="3"/>
        <v>95.19</v>
      </c>
      <c r="U6" s="34">
        <f t="shared" si="3"/>
        <v>79.400000000000006</v>
      </c>
      <c r="V6" s="34">
        <f t="shared" si="3"/>
        <v>669</v>
      </c>
      <c r="W6" s="34">
        <f t="shared" si="3"/>
        <v>2.2000000000000002</v>
      </c>
      <c r="X6" s="34">
        <f t="shared" si="3"/>
        <v>304.08999999999997</v>
      </c>
      <c r="Y6" s="35">
        <f>IF(Y7="",NA(),Y7)</f>
        <v>100</v>
      </c>
      <c r="Z6" s="35">
        <f t="shared" ref="Z6:AH6" si="4">IF(Z7="",NA(),Z7)</f>
        <v>93.41</v>
      </c>
      <c r="AA6" s="35">
        <f t="shared" si="4"/>
        <v>89.82</v>
      </c>
      <c r="AB6" s="35">
        <f t="shared" si="4"/>
        <v>88.34</v>
      </c>
      <c r="AC6" s="35">
        <f t="shared" si="4"/>
        <v>92.13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1392.12</v>
      </c>
      <c r="BG6" s="35">
        <f t="shared" ref="BG6:BO6" si="7">IF(BG7="",NA(),BG7)</f>
        <v>1400.76</v>
      </c>
      <c r="BH6" s="35">
        <f t="shared" si="7"/>
        <v>1316.14</v>
      </c>
      <c r="BI6" s="35">
        <f t="shared" si="7"/>
        <v>1415.66</v>
      </c>
      <c r="BJ6" s="35">
        <f t="shared" si="7"/>
        <v>1325.55</v>
      </c>
      <c r="BK6" s="35">
        <f t="shared" si="7"/>
        <v>430.64</v>
      </c>
      <c r="BL6" s="35">
        <f t="shared" si="7"/>
        <v>446.63</v>
      </c>
      <c r="BM6" s="35">
        <f t="shared" si="7"/>
        <v>416.91</v>
      </c>
      <c r="BN6" s="35">
        <f t="shared" si="7"/>
        <v>392.19</v>
      </c>
      <c r="BO6" s="35">
        <f t="shared" si="7"/>
        <v>413.5</v>
      </c>
      <c r="BP6" s="34" t="str">
        <f>IF(BP7="","",IF(BP7="-","【-】","【"&amp;SUBSTITUTE(TEXT(BP7,"#,##0.00"),"-","△")&amp;"】"))</f>
        <v>【346.13】</v>
      </c>
      <c r="BQ6" s="35">
        <f>IF(BQ7="",NA(),BQ7)</f>
        <v>90.68</v>
      </c>
      <c r="BR6" s="35">
        <f t="shared" ref="BR6:BZ6" si="8">IF(BR7="",NA(),BR7)</f>
        <v>87.19</v>
      </c>
      <c r="BS6" s="35">
        <f t="shared" si="8"/>
        <v>93.93</v>
      </c>
      <c r="BT6" s="35">
        <f t="shared" si="8"/>
        <v>88.99</v>
      </c>
      <c r="BU6" s="35">
        <f t="shared" si="8"/>
        <v>81.239999999999995</v>
      </c>
      <c r="BV6" s="35">
        <f t="shared" si="8"/>
        <v>58.78</v>
      </c>
      <c r="BW6" s="35">
        <f t="shared" si="8"/>
        <v>58.53</v>
      </c>
      <c r="BX6" s="35">
        <f t="shared" si="8"/>
        <v>57.93</v>
      </c>
      <c r="BY6" s="35">
        <f t="shared" si="8"/>
        <v>57.03</v>
      </c>
      <c r="BZ6" s="35">
        <f t="shared" si="8"/>
        <v>55.84</v>
      </c>
      <c r="CA6" s="34" t="str">
        <f>IF(CA7="","",IF(CA7="-","【-】","【"&amp;SUBSTITUTE(TEXT(CA7,"#,##0.00"),"-","△")&amp;"】"))</f>
        <v>【59.83】</v>
      </c>
      <c r="CB6" s="35">
        <f>IF(CB7="",NA(),CB7)</f>
        <v>149.99</v>
      </c>
      <c r="CC6" s="35">
        <f t="shared" ref="CC6:CK6" si="9">IF(CC7="",NA(),CC7)</f>
        <v>150</v>
      </c>
      <c r="CD6" s="35">
        <f t="shared" si="9"/>
        <v>150</v>
      </c>
      <c r="CE6" s="35">
        <f t="shared" si="9"/>
        <v>150</v>
      </c>
      <c r="CF6" s="35">
        <f t="shared" si="9"/>
        <v>150</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58.82</v>
      </c>
      <c r="CN6" s="35">
        <f t="shared" ref="CN6:CV6" si="10">IF(CN7="",NA(),CN7)</f>
        <v>58.24</v>
      </c>
      <c r="CO6" s="35">
        <f t="shared" si="10"/>
        <v>59.46</v>
      </c>
      <c r="CP6" s="35">
        <f t="shared" si="10"/>
        <v>62.38</v>
      </c>
      <c r="CQ6" s="35">
        <f t="shared" si="10"/>
        <v>69.87</v>
      </c>
      <c r="CR6" s="35">
        <f t="shared" si="10"/>
        <v>61.93</v>
      </c>
      <c r="CS6" s="35">
        <f t="shared" si="10"/>
        <v>58.06</v>
      </c>
      <c r="CT6" s="35">
        <f t="shared" si="10"/>
        <v>59.08</v>
      </c>
      <c r="CU6" s="35">
        <f t="shared" si="10"/>
        <v>58.25</v>
      </c>
      <c r="CV6" s="35">
        <f t="shared" si="10"/>
        <v>61.55</v>
      </c>
      <c r="CW6" s="34" t="str">
        <f>IF(CW7="","",IF(CW7="-","【-】","【"&amp;SUBSTITUTE(TEXT(CW7,"#,##0.00"),"-","△")&amp;"】"))</f>
        <v>【61.71】</v>
      </c>
      <c r="CX6" s="35">
        <f>IF(CX7="",NA(),CX7)</f>
        <v>96.18</v>
      </c>
      <c r="CY6" s="35">
        <f t="shared" ref="CY6:DG6" si="11">IF(CY7="",NA(),CY7)</f>
        <v>97.93</v>
      </c>
      <c r="CZ6" s="35">
        <f t="shared" si="11"/>
        <v>97.71</v>
      </c>
      <c r="DA6" s="35">
        <f t="shared" si="11"/>
        <v>96.06</v>
      </c>
      <c r="DB6" s="35">
        <f t="shared" si="11"/>
        <v>95.07</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2016</v>
      </c>
      <c r="C7" s="37">
        <v>453838</v>
      </c>
      <c r="D7" s="37">
        <v>47</v>
      </c>
      <c r="E7" s="37">
        <v>18</v>
      </c>
      <c r="F7" s="37">
        <v>0</v>
      </c>
      <c r="G7" s="37">
        <v>0</v>
      </c>
      <c r="H7" s="37" t="s">
        <v>109</v>
      </c>
      <c r="I7" s="37" t="s">
        <v>110</v>
      </c>
      <c r="J7" s="37" t="s">
        <v>111</v>
      </c>
      <c r="K7" s="37" t="s">
        <v>112</v>
      </c>
      <c r="L7" s="37" t="s">
        <v>113</v>
      </c>
      <c r="M7" s="37"/>
      <c r="N7" s="38" t="s">
        <v>114</v>
      </c>
      <c r="O7" s="38" t="s">
        <v>115</v>
      </c>
      <c r="P7" s="38">
        <v>8.92</v>
      </c>
      <c r="Q7" s="38">
        <v>100</v>
      </c>
      <c r="R7" s="38">
        <v>2870</v>
      </c>
      <c r="S7" s="38">
        <v>7558</v>
      </c>
      <c r="T7" s="38">
        <v>95.19</v>
      </c>
      <c r="U7" s="38">
        <v>79.400000000000006</v>
      </c>
      <c r="V7" s="38">
        <v>669</v>
      </c>
      <c r="W7" s="38">
        <v>2.2000000000000002</v>
      </c>
      <c r="X7" s="38">
        <v>304.08999999999997</v>
      </c>
      <c r="Y7" s="38">
        <v>100</v>
      </c>
      <c r="Z7" s="38">
        <v>93.41</v>
      </c>
      <c r="AA7" s="38">
        <v>89.82</v>
      </c>
      <c r="AB7" s="38">
        <v>88.34</v>
      </c>
      <c r="AC7" s="38">
        <v>92.13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1392.12</v>
      </c>
      <c r="BG7" s="38">
        <v>1400.76</v>
      </c>
      <c r="BH7" s="38">
        <v>1316.14</v>
      </c>
      <c r="BI7" s="38">
        <v>1415.66</v>
      </c>
      <c r="BJ7" s="38">
        <v>1325.55</v>
      </c>
      <c r="BK7" s="38">
        <v>430.64</v>
      </c>
      <c r="BL7" s="38">
        <v>446.63</v>
      </c>
      <c r="BM7" s="38">
        <v>416.91</v>
      </c>
      <c r="BN7" s="38">
        <v>392.19</v>
      </c>
      <c r="BO7" s="38">
        <v>413.5</v>
      </c>
      <c r="BP7" s="38">
        <v>346.13</v>
      </c>
      <c r="BQ7" s="38">
        <v>90.68</v>
      </c>
      <c r="BR7" s="38">
        <v>87.19</v>
      </c>
      <c r="BS7" s="38">
        <v>93.93</v>
      </c>
      <c r="BT7" s="38">
        <v>88.99</v>
      </c>
      <c r="BU7" s="38">
        <v>81.239999999999995</v>
      </c>
      <c r="BV7" s="38">
        <v>58.78</v>
      </c>
      <c r="BW7" s="38">
        <v>58.53</v>
      </c>
      <c r="BX7" s="38">
        <v>57.93</v>
      </c>
      <c r="BY7" s="38">
        <v>57.03</v>
      </c>
      <c r="BZ7" s="38">
        <v>55.84</v>
      </c>
      <c r="CA7" s="38">
        <v>59.83</v>
      </c>
      <c r="CB7" s="38">
        <v>149.99</v>
      </c>
      <c r="CC7" s="38">
        <v>150</v>
      </c>
      <c r="CD7" s="38">
        <v>150</v>
      </c>
      <c r="CE7" s="38">
        <v>150</v>
      </c>
      <c r="CF7" s="38">
        <v>150</v>
      </c>
      <c r="CG7" s="38">
        <v>257.02999999999997</v>
      </c>
      <c r="CH7" s="38">
        <v>266.57</v>
      </c>
      <c r="CI7" s="38">
        <v>276.93</v>
      </c>
      <c r="CJ7" s="38">
        <v>283.73</v>
      </c>
      <c r="CK7" s="38">
        <v>287.57</v>
      </c>
      <c r="CL7" s="38">
        <v>268.69</v>
      </c>
      <c r="CM7" s="38">
        <v>58.82</v>
      </c>
      <c r="CN7" s="38">
        <v>58.24</v>
      </c>
      <c r="CO7" s="38">
        <v>59.46</v>
      </c>
      <c r="CP7" s="38">
        <v>62.38</v>
      </c>
      <c r="CQ7" s="38">
        <v>69.87</v>
      </c>
      <c r="CR7" s="38">
        <v>61.93</v>
      </c>
      <c r="CS7" s="38">
        <v>58.06</v>
      </c>
      <c r="CT7" s="38">
        <v>59.08</v>
      </c>
      <c r="CU7" s="38">
        <v>58.25</v>
      </c>
      <c r="CV7" s="38">
        <v>61.55</v>
      </c>
      <c r="CW7" s="38">
        <v>61.71</v>
      </c>
      <c r="CX7" s="38">
        <v>96.18</v>
      </c>
      <c r="CY7" s="38">
        <v>97.93</v>
      </c>
      <c r="CZ7" s="38">
        <v>97.71</v>
      </c>
      <c r="DA7" s="38">
        <v>96.06</v>
      </c>
      <c r="DB7" s="38">
        <v>95.07</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2018-02-23T01:14:27Z</cp:lastPrinted>
  <dcterms:created xsi:type="dcterms:W3CDTF">2017-12-25T02:42:19Z</dcterms:created>
  <dcterms:modified xsi:type="dcterms:W3CDTF">2018-02-27T00:23:09Z</dcterms:modified>
  <cp:category/>
</cp:coreProperties>
</file>