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s12213\Desktop\"/>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<sst xmlns="http://schemas.openxmlformats.org/spreadsheetml/2006/main" count="232" uniqueCount="120">
  <si>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</si>
  <si>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</si>
  <si>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</si>
  <si>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</si>
  <si>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</si>
  <si>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</si>
  <si>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</si>
  <si>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</si>
  <si>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</si>
  <si>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</si>
  <si>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</si>
  <si>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</si>
  <si>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</si>
  <si>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</si>
  <si>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</si>
  <si>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</si>
  <si>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</si>
  <si>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</si>
  <si>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</si>
  <si>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</si>
  <si>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</si>
  <si>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</si>
  <si>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</si>
  <si>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</si>
  <si>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</si>
  <si>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</si>
  <si>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</si>
  <si>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</si>
  <si>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</si>
  <si>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</si>
  <si>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</si>
  <si>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</si>
  <si>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</si>
  <si>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</si>
  <si>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</si>
  <si>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</si>
  <si>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</si>
  <si>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</si>
  <si>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</si>
  <si>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</si>
  <si>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</si>
  <si>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</si>
  <si>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</si>
  <si>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</si>
  <si>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</si>
  <si>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</si>
  <si>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</si>
  <si>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</si>
  <si>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</si>
  <si>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</si>
  <si>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</si>
  <si>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</si>
  <si>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</si>
  <si>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</si>
  <si>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</si>
  <si>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</si>
  <si>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</si>
  <si>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</si>
  <si>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</si>
  <si>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</si>
  <si>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</si>
  <si>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</si>
  <si>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</si>
  <si>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</si>
  <si>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</si>
  <si>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</si>
  <si>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</si>
  <si>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</si>
  <si>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</si>
  <si>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</si>
  <si>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</si>
  <si>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</si>
  <si>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</si>
  <si>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</si>
  <si>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</si>
  <si>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</si>
  <si>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</si>
  <si>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</si>
  <si>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</si>
  <si>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</si>
  <si>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</si>
  <si>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</si>
  <si>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</si>
  <si>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</si>
  <si>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</si>
  <si>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</si>
  <si>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</si>
  <si>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</si>
  <si>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</si>
  <si>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</si>
  <si>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</si>
  <si>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</si>
  <si>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</si>
  <si>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</si>
  <si>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</si>
  <si>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</si>
  <si>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</si>
  <si>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</si>
  <si>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</si>
  <si>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</si>
  <si>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</si>
  <si>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</si>
  <si>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</si>
  <si>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</si>
  <si>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</si>
  <si>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小林市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</si>
  <si>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</si>
  <si>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</si>
  <si>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</si>
  <si>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</si>
  <si>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</si>
  <si>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</si>
  <si>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</si>
  <si>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</si>
  <si>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</si>
  <si>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</si>
  <si>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</si>
  <si>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前年度と比較して低下しましたが、100％以上であり安定した経営は行えていると考えられます。前年度と比べ収益は増額しましたが、漏水対策に取り組み、管路復旧を修繕費で支出したため費用も増額しました。
③流動比率が前年度と比較して低下した原因は、企業債を借りなかったことで現金が減額したことによるものです。支払能力は十分あると考えられますが、平均値よりも低いため、給水収益を上げ現金資産を増加維持する必要があります。
④企業債残高対給水収益比率は類似団体の平均値よりも低い状況です。前年度と比較し率が減少した原因は、給水収益の増額が考えられます。今後も給水収益は確保維持するとともに、企業債の繰上げ償還を検討する必要があります。
⑤料金回収率は今のところ問題ない数値と考えますが、減価償却費の増加により、率は年々減少していくと考えらます。給水収益と施設整備費等のバランスを図ることが重要だと考えます。
⑦施設利用率は前年度よりも減少していますが、平均値よりも高く、問題はないと思われます。給水人口の減少とともに、配水量の減少が予想されますので、施設の縮小等も考慮する必要があると思われます。
⑧有収率は平成27年度の大寒波襲来による大規模な漏水によって落ち込みましたが、平成28年度に漏水調査を行い管路の修繕を行ったため、増加しています。しかし、平均値より低い数値であるため、菅路修繕を行い有収率を上げる必要があると考えます。</t>
    <rPh sb="1" eb="3">
      <t>ケイジョウ</t>
    </rPh>
    <rPh sb="3" eb="5">
      <t>シュウシ</t>
    </rPh>
    <rPh sb="5" eb="7">
      <t>ヒリツ</t>
    </rPh>
    <rPh sb="16" eb="18">
      <t>テイカ</t>
    </rPh>
    <rPh sb="53" eb="56">
      <t>ゼンネンド</t>
    </rPh>
    <rPh sb="57" eb="58">
      <t>クラ</t>
    </rPh>
    <rPh sb="59" eb="61">
      <t>シュウエキ</t>
    </rPh>
    <rPh sb="70" eb="72">
      <t>ロウスイ</t>
    </rPh>
    <rPh sb="72" eb="74">
      <t>タイサク</t>
    </rPh>
    <rPh sb="75" eb="76">
      <t>ト</t>
    </rPh>
    <rPh sb="77" eb="78">
      <t>ク</t>
    </rPh>
    <rPh sb="80" eb="82">
      <t>カンロ</t>
    </rPh>
    <rPh sb="82" eb="84">
      <t>フッキュウ</t>
    </rPh>
    <rPh sb="85" eb="86">
      <t>シュウ</t>
    </rPh>
    <rPh sb="86" eb="87">
      <t>ゼン</t>
    </rPh>
    <rPh sb="87" eb="88">
      <t>ヒ</t>
    </rPh>
    <rPh sb="89" eb="91">
      <t>シシュツ</t>
    </rPh>
    <rPh sb="95" eb="97">
      <t>ヒヨウ</t>
    </rPh>
    <rPh sb="98" eb="100">
      <t>ゾウガク</t>
    </rPh>
    <rPh sb="120" eb="122">
      <t>テイカ</t>
    </rPh>
    <rPh sb="124" eb="126">
      <t>ゲンイン</t>
    </rPh>
    <rPh sb="205" eb="207">
      <t>ヒツヨウ</t>
    </rPh>
    <rPh sb="215" eb="217">
      <t>キギョウ</t>
    </rPh>
    <rPh sb="217" eb="218">
      <t>サイ</t>
    </rPh>
    <rPh sb="218" eb="220">
      <t>ザンダカ</t>
    </rPh>
    <rPh sb="220" eb="221">
      <t>タイ</t>
    </rPh>
    <rPh sb="221" eb="223">
      <t>キュウスイ</t>
    </rPh>
    <rPh sb="223" eb="225">
      <t>シュウエキ</t>
    </rPh>
    <rPh sb="225" eb="227">
      <t>ヒリツ</t>
    </rPh>
    <rPh sb="228" eb="230">
      <t>ルイジ</t>
    </rPh>
    <rPh sb="230" eb="232">
      <t>ダンタイ</t>
    </rPh>
    <rPh sb="233" eb="236">
      <t>ヘイキンチ</t>
    </rPh>
    <rPh sb="239" eb="240">
      <t>ヒク</t>
    </rPh>
    <rPh sb="241" eb="243">
      <t>ジョウキョウ</t>
    </rPh>
    <rPh sb="246" eb="249">
      <t>ゼンネンド</t>
    </rPh>
    <rPh sb="250" eb="252">
      <t>ヒカク</t>
    </rPh>
    <rPh sb="253" eb="254">
      <t>リツ</t>
    </rPh>
    <rPh sb="255" eb="257">
      <t>ゲンショウ</t>
    </rPh>
    <rPh sb="259" eb="261">
      <t>ゲンイン</t>
    </rPh>
    <rPh sb="263" eb="265">
      <t>キュウスイ</t>
    </rPh>
    <rPh sb="265" eb="267">
      <t>シュウエキ</t>
    </rPh>
    <rPh sb="268" eb="270">
      <t>ゾウガク</t>
    </rPh>
    <rPh sb="271" eb="272">
      <t>カンガ</t>
    </rPh>
    <rPh sb="278" eb="280">
      <t>コンゴ</t>
    </rPh>
    <rPh sb="281" eb="283">
      <t>キュウスイ</t>
    </rPh>
    <rPh sb="283" eb="285">
      <t>シュウエキ</t>
    </rPh>
    <rPh sb="286" eb="288">
      <t>カクホ</t>
    </rPh>
    <rPh sb="288" eb="290">
      <t>イジ</t>
    </rPh>
    <rPh sb="297" eb="299">
      <t>キギョウ</t>
    </rPh>
    <rPh sb="299" eb="300">
      <t>サイ</t>
    </rPh>
    <rPh sb="301" eb="303">
      <t>クリア</t>
    </rPh>
    <rPh sb="304" eb="306">
      <t>ショウカン</t>
    </rPh>
    <rPh sb="307" eb="309">
      <t>ケントウ</t>
    </rPh>
    <rPh sb="311" eb="313">
      <t>ヒツヨウ</t>
    </rPh>
    <rPh sb="321" eb="323">
      <t>リョウキン</t>
    </rPh>
    <rPh sb="323" eb="325">
      <t>カイシュウ</t>
    </rPh>
    <rPh sb="325" eb="326">
      <t>リツ</t>
    </rPh>
    <rPh sb="327" eb="328">
      <t>イマ</t>
    </rPh>
    <rPh sb="332" eb="334">
      <t>モンダイ</t>
    </rPh>
    <rPh sb="336" eb="338">
      <t>スウチ</t>
    </rPh>
    <rPh sb="339" eb="340">
      <t>カンガ</t>
    </rPh>
    <rPh sb="345" eb="347">
      <t>ゲンカ</t>
    </rPh>
    <rPh sb="347" eb="349">
      <t>ショウキャク</t>
    </rPh>
    <rPh sb="349" eb="350">
      <t>ヒ</t>
    </rPh>
    <rPh sb="359" eb="361">
      <t>ネンネン</t>
    </rPh>
    <rPh sb="361" eb="363">
      <t>ゲンショウ</t>
    </rPh>
    <rPh sb="368" eb="369">
      <t>カンガ</t>
    </rPh>
    <rPh sb="374" eb="376">
      <t>キュウスイ</t>
    </rPh>
    <rPh sb="376" eb="378">
      <t>シュウエキ</t>
    </rPh>
    <rPh sb="379" eb="381">
      <t>シセツ</t>
    </rPh>
    <rPh sb="381" eb="384">
      <t>セイビヒ</t>
    </rPh>
    <rPh sb="384" eb="385">
      <t>トウ</t>
    </rPh>
    <rPh sb="391" eb="392">
      <t>ハカ</t>
    </rPh>
    <rPh sb="396" eb="398">
      <t>ジュウヨウ</t>
    </rPh>
    <rPh sb="400" eb="401">
      <t>カンガ</t>
    </rPh>
    <rPh sb="407" eb="409">
      <t>シセツ</t>
    </rPh>
    <rPh sb="468" eb="470">
      <t>ヨソウ</t>
    </rPh>
    <rPh sb="506" eb="508">
      <t>ヘイセイ</t>
    </rPh>
    <rPh sb="510" eb="512">
      <t>ネンド</t>
    </rPh>
    <rPh sb="513" eb="514">
      <t>ダイ</t>
    </rPh>
    <rPh sb="514" eb="516">
      <t>カンパ</t>
    </rPh>
    <rPh sb="516" eb="518">
      <t>シュウライ</t>
    </rPh>
    <rPh sb="521" eb="524">
      <t>ダイキボ</t>
    </rPh>
    <rPh sb="531" eb="532">
      <t>オ</t>
    </rPh>
    <rPh sb="533" eb="534">
      <t>コ</t>
    </rPh>
    <rPh sb="540" eb="542">
      <t>ヘイセイ</t>
    </rPh>
    <rPh sb="544" eb="546">
      <t>ネンド</t>
    </rPh>
    <rPh sb="547" eb="549">
      <t>ロウスイ</t>
    </rPh>
    <rPh sb="578" eb="581">
      <t>ヘイキンチ</t>
    </rPh>
    <rPh sb="583" eb="584">
      <t>ヒク</t>
    </rPh>
    <rPh sb="585" eb="587">
      <t>スウチ</t>
    </rPh>
    <rPh sb="593" eb="594">
      <t>カン</t>
    </rPh>
    <rPh sb="594" eb="595">
      <t>ロ</t>
    </rPh>
    <rPh sb="595" eb="597">
      <t>シュウゼン</t>
    </rPh>
    <rPh sb="598" eb="599">
      <t>オコナ</t>
    </rPh>
    <rPh sb="600" eb="601">
      <t>ア</t>
    </rPh>
    <rPh sb="601" eb="602">
      <t>オサ</t>
    </rPh>
    <rPh sb="602" eb="603">
      <t>リツ</t>
    </rPh>
    <rPh sb="604" eb="605">
      <t>ア</t>
    </rPh>
    <rPh sb="607" eb="609">
      <t>ヒツヨウ</t>
    </rPh>
    <rPh sb="613" eb="614">
      <t>カンガ</t>
    </rPh>
    <phoneticPr fontId="4"/>
  </si>
  <si>
    <t>①有形固定資産減価償却率48.37％、管路経年化率17.52％といずれも前年度より増加し、全国平均値より高い状況にあることから、固定資産の老朽化が進み、法定耐用年数を超えた菅路も増加したと考えられます。管路経年化率が27年度以降急激に増加しており、今後も年々増加していくと思われます。
③菅路更新率は平均値より高い数値ですが、それ以上に施設の老朽化が進んでいると思われます。今後は老朽管の更新工事だけではなく、修繕での対応も必要になると思われます。</t>
    <rPh sb="1" eb="3">
      <t>ユウケイ</t>
    </rPh>
    <rPh sb="3" eb="5">
      <t>コテイ</t>
    </rPh>
    <rPh sb="5" eb="7">
      <t>シサン</t>
    </rPh>
    <rPh sb="7" eb="9">
      <t>ゲンカ</t>
    </rPh>
    <rPh sb="9" eb="11">
      <t>ショウキャク</t>
    </rPh>
    <rPh sb="11" eb="12">
      <t>リツ</t>
    </rPh>
    <rPh sb="19" eb="21">
      <t>カンロ</t>
    </rPh>
    <rPh sb="21" eb="24">
      <t>ケイネンカ</t>
    </rPh>
    <rPh sb="24" eb="25">
      <t>リツ</t>
    </rPh>
    <rPh sb="36" eb="39">
      <t>ゼンネンド</t>
    </rPh>
    <rPh sb="41" eb="43">
      <t>ゾウカ</t>
    </rPh>
    <rPh sb="45" eb="47">
      <t>ゼンコク</t>
    </rPh>
    <rPh sb="47" eb="50">
      <t>ヘイキンチ</t>
    </rPh>
    <rPh sb="52" eb="53">
      <t>タカ</t>
    </rPh>
    <rPh sb="54" eb="56">
      <t>ジョウキョウ</t>
    </rPh>
    <rPh sb="64" eb="66">
      <t>コテイ</t>
    </rPh>
    <rPh sb="66" eb="68">
      <t>シサン</t>
    </rPh>
    <rPh sb="69" eb="72">
      <t>ロウキュウカ</t>
    </rPh>
    <rPh sb="73" eb="74">
      <t>スス</t>
    </rPh>
    <rPh sb="76" eb="78">
      <t>ホウテイ</t>
    </rPh>
    <rPh sb="78" eb="80">
      <t>タイヨウ</t>
    </rPh>
    <rPh sb="80" eb="82">
      <t>ネンスウ</t>
    </rPh>
    <rPh sb="83" eb="84">
      <t>コ</t>
    </rPh>
    <rPh sb="86" eb="87">
      <t>カン</t>
    </rPh>
    <rPh sb="87" eb="88">
      <t>ロ</t>
    </rPh>
    <rPh sb="89" eb="91">
      <t>ゾウカ</t>
    </rPh>
    <rPh sb="94" eb="95">
      <t>カンガ</t>
    </rPh>
    <rPh sb="101" eb="103">
      <t>カンロ</t>
    </rPh>
    <rPh sb="103" eb="106">
      <t>ケイネンカ</t>
    </rPh>
    <rPh sb="106" eb="107">
      <t>リツ</t>
    </rPh>
    <rPh sb="110" eb="112">
      <t>ネンド</t>
    </rPh>
    <rPh sb="112" eb="114">
      <t>イコウ</t>
    </rPh>
    <rPh sb="114" eb="116">
      <t>キュウゲキ</t>
    </rPh>
    <rPh sb="117" eb="119">
      <t>ゾウカ</t>
    </rPh>
    <rPh sb="124" eb="126">
      <t>コンゴ</t>
    </rPh>
    <rPh sb="127" eb="129">
      <t>ネンネン</t>
    </rPh>
    <rPh sb="129" eb="131">
      <t>ゾウカ</t>
    </rPh>
    <rPh sb="136" eb="137">
      <t>オモ</t>
    </rPh>
    <rPh sb="144" eb="145">
      <t>カン</t>
    </rPh>
    <rPh sb="145" eb="146">
      <t>ロ</t>
    </rPh>
    <rPh sb="146" eb="148">
      <t>コウシン</t>
    </rPh>
    <rPh sb="148" eb="149">
      <t>リツ</t>
    </rPh>
    <rPh sb="150" eb="153">
      <t>ヘイキンチ</t>
    </rPh>
    <rPh sb="155" eb="156">
      <t>タカ</t>
    </rPh>
    <rPh sb="157" eb="159">
      <t>スウチ</t>
    </rPh>
    <rPh sb="165" eb="167">
      <t>イジョウ</t>
    </rPh>
    <rPh sb="168" eb="170">
      <t>シセツ</t>
    </rPh>
    <rPh sb="171" eb="174">
      <t>ロウキュウカ</t>
    </rPh>
    <rPh sb="175" eb="176">
      <t>スス</t>
    </rPh>
    <rPh sb="181" eb="182">
      <t>オモ</t>
    </rPh>
    <rPh sb="190" eb="192">
      <t>ロウキュウ</t>
    </rPh>
    <rPh sb="192" eb="193">
      <t>カン</t>
    </rPh>
    <rPh sb="194" eb="196">
      <t>コウシン</t>
    </rPh>
    <rPh sb="196" eb="198">
      <t>コウジ</t>
    </rPh>
    <rPh sb="205" eb="206">
      <t>シュウ</t>
    </rPh>
    <rPh sb="206" eb="207">
      <t>ゼン</t>
    </rPh>
    <rPh sb="209" eb="211">
      <t>タイオウ</t>
    </rPh>
    <rPh sb="212" eb="214">
      <t>ヒツヨウ</t>
    </rPh>
    <rPh sb="218" eb="219">
      <t>オモ</t>
    </rPh>
    <phoneticPr fontId="4"/>
  </si>
  <si>
    <t>　人口減少による収益の減額が見込まれる中、収益を確保するためにはさらなる料金改定が必要になると思われます。また、資産の老朽化による修繕費用も見込まれますが、純利益確保のため費用の削減も必要となります。更新工事についても水道ビジョンや平成30年度に策定する経営戦略を基に適正な資産管理、更新計画を立て、施設縮小による費用削減も考慮しなければならないと考えます。</t>
    <rPh sb="1" eb="3">
      <t>ジンコウ</t>
    </rPh>
    <rPh sb="3" eb="5">
      <t>ゲンショウ</t>
    </rPh>
    <rPh sb="8" eb="10">
      <t>シュウエキ</t>
    </rPh>
    <rPh sb="11" eb="12">
      <t>ゲン</t>
    </rPh>
    <rPh sb="12" eb="13">
      <t>ガク</t>
    </rPh>
    <rPh sb="14" eb="16">
      <t>ミコ</t>
    </rPh>
    <rPh sb="19" eb="20">
      <t>ナカ</t>
    </rPh>
    <rPh sb="21" eb="23">
      <t>シュウエキ</t>
    </rPh>
    <rPh sb="24" eb="26">
      <t>カクホ</t>
    </rPh>
    <rPh sb="36" eb="38">
      <t>リョウキン</t>
    </rPh>
    <rPh sb="38" eb="40">
      <t>カイテイ</t>
    </rPh>
    <rPh sb="41" eb="43">
      <t>ヒツヨウ</t>
    </rPh>
    <rPh sb="47" eb="48">
      <t>オモ</t>
    </rPh>
    <rPh sb="56" eb="58">
      <t>シサン</t>
    </rPh>
    <rPh sb="59" eb="62">
      <t>ロウキュウカ</t>
    </rPh>
    <rPh sb="65" eb="67">
      <t>シュウゼン</t>
    </rPh>
    <rPh sb="67" eb="69">
      <t>ヒヨウ</t>
    </rPh>
    <rPh sb="70" eb="72">
      <t>ミコ</t>
    </rPh>
    <rPh sb="78" eb="81">
      <t>ジュンリエキ</t>
    </rPh>
    <rPh sb="81" eb="83">
      <t>カクホ</t>
    </rPh>
    <rPh sb="86" eb="88">
      <t>ヒヨウ</t>
    </rPh>
    <rPh sb="89" eb="91">
      <t>サクゲン</t>
    </rPh>
    <rPh sb="92" eb="94">
      <t>ヒツヨウ</t>
    </rPh>
    <rPh sb="100" eb="102">
      <t>コウシン</t>
    </rPh>
    <rPh sb="102" eb="104">
      <t>コウジ</t>
    </rPh>
    <rPh sb="109" eb="111">
      <t>スイドウ</t>
    </rPh>
    <rPh sb="116" eb="118">
      <t>ヘイセイ</t>
    </rPh>
    <rPh sb="120" eb="122">
      <t>ネンド</t>
    </rPh>
    <rPh sb="123" eb="125">
      <t>サクテイ</t>
    </rPh>
    <rPh sb="127" eb="129">
      <t>ケイエイ</t>
    </rPh>
    <rPh sb="129" eb="131">
      <t>センリャク</t>
    </rPh>
    <rPh sb="132" eb="133">
      <t>モト</t>
    </rPh>
    <rPh sb="134" eb="136">
      <t>テキセイ</t>
    </rPh>
    <rPh sb="137" eb="139">
      <t>シサン</t>
    </rPh>
    <rPh sb="139" eb="141">
      <t>カンリ</t>
    </rPh>
    <rPh sb="142" eb="144">
      <t>コウシン</t>
    </rPh>
    <rPh sb="144" eb="146">
      <t>ケイカク</t>
    </rPh>
    <rPh sb="147" eb="148">
      <t>タ</t>
    </rPh>
    <rPh sb="150" eb="152">
      <t>シセツ</t>
    </rPh>
    <rPh sb="152" eb="154">
      <t>シュクショウ</t>
    </rPh>
    <rPh sb="157" eb="159">
      <t>ヒヨウ</t>
    </rPh>
    <rPh sb="159" eb="161">
      <t>サクゲン</t>
    </rPh>
    <rPh sb="162" eb="164">
      <t>コウリョ</t>
    </rPh>
    <rPh sb="174" eb="1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</si>
</sst>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0.43</c:v>
                </c:pt>
                <c:pt idx="2">
                  <c:v>1.04</c:v>
                </c:pt>
                <c:pt idx="3">
                  <c:v>1.49</c:v>
                </c:pt>
                <c:pt idx="4">
                  <c:v>1.79</c:v>
                </c:pt>
              </c:numCache>
            </c:numRef>
          </c:val>
          <c:extLst>
            <c:ext xmlns:c16="http://schemas.microsoft.com/office/drawing/2014/chart" uri="{C3380CC4-5D6E-409C-BE32-E72D297353CC}">
              <c16:uniqueId val="{00000000-0A87-4137-AB99-49FD79019F7A}"/>
            </c:ext>
          </c:extLst>
        </c:ser>
        <c:dLbls>
          <c:showLegendKey val="0"/>
          <c:showVal val="0"/>
          <c:showCatName val="0"/>
          <c:showSerName val="0"/>
          <c:showPercent val="0"/>
          <c:showBubbleSize val="0"/>
        </c:dLbls>
        <c:gapWidth val="150"/>
        <c:axId val="99454336"/>
        <c:axId val="99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0.66</c:v>
                </c:pt>
                <c:pt idx="3">
                  <c:v>0.99</c:v>
                </c:pt>
                <c:pt idx="4">
                  <c:v>0.71</c:v>
                </c:pt>
              </c:numCache>
            </c:numRef>
          </c:val>
          <c:smooth val="0"/>
          <c:extLst>
            <c:ext xmlns:c16="http://schemas.microsoft.com/office/drawing/2014/chart" uri="{C3380CC4-5D6E-409C-BE32-E72D297353CC}">
              <c16:uniqueId val="{00000001-0A87-4137-AB99-49FD79019F7A}"/>
            </c:ext>
          </c:extLst>
        </c:ser>
        <c:dLbls>
          <c:showLegendKey val="0"/>
          <c:showVal val="0"/>
          <c:showCatName val="0"/>
          <c:showSerName val="0"/>
          <c:showPercent val="0"/>
          <c:showBubbleSize val="0"/>
        </c:dLbls>
        <c:marker val="1"/>
        <c:smooth val="0"/>
        <c:axId val="99454336"/>
        <c:axId val="99464704"/>
      </c:lineChart>
      <c:dateAx>
        <c:axId val="99454336"/>
        <c:scaling>
          <c:orientation val="minMax"/>
        </c:scaling>
        <c:delete val="1"/>
        <c:axPos val="b"/>
        <c:numFmt formatCode="ge" sourceLinked="1"/>
        <c:majorTickMark val="none"/>
        <c:minorTickMark val="none"/>
        <c:tickLblPos val="none"/>
        <c:crossAx val="99464704"/>
        <c:crosses val="autoZero"/>
        <c:auto val="1"/>
        <c:lblOffset val="100"/>
        <c:baseTimeUnit val="years"/>
      </c:dateAx>
      <c:valAx>
        <c:axId val="99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69.69</c:v>
                </c:pt>
                <c:pt idx="1">
                  <c:v>70.430000000000007</c:v>
                </c:pt>
                <c:pt idx="2">
                  <c:v>85.4</c:v>
                </c:pt>
                <c:pt idx="3">
                  <c:v>89.53</c:v>
                </c:pt>
                <c:pt idx="4">
                  <c:v>84.11</c:v>
                </c:pt>
              </c:numCache>
            </c:numRef>
          </c:val>
          <c:extLst>
            <c:ext xmlns:c16="http://schemas.microsoft.com/office/drawing/2014/chart" uri="{C3380CC4-5D6E-409C-BE32-E72D297353CC}">
              <c16:uniqueId val="{00000000-6FED-4213-89FC-A4BF20ED8F04}"/>
            </c:ext>
          </c:extLst>
        </c:ser>
        <c:dLbls>
          <c:showLegendKey val="0"/>
          <c:showVal val="0"/>
          <c:showCatName val="0"/>
          <c:showSerName val="0"/>
          <c:showPercent val="0"/>
          <c:showBubbleSize val="0"/>
        </c:dLbls>
        <c:gapWidth val="150"/>
        <c:axId val="100072064"/>
        <c:axId val="1000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55.13</c:v>
                </c:pt>
                <c:pt idx="3">
                  <c:v>54.77</c:v>
                </c:pt>
                <c:pt idx="4">
                  <c:v>54.92</c:v>
                </c:pt>
              </c:numCache>
            </c:numRef>
          </c:val>
          <c:smooth val="0"/>
          <c:extLst>
            <c:ext xmlns:c16="http://schemas.microsoft.com/office/drawing/2014/chart" uri="{C3380CC4-5D6E-409C-BE32-E72D297353CC}">
              <c16:uniqueId val="{00000001-6FED-4213-89FC-A4BF20ED8F04}"/>
            </c:ext>
          </c:extLst>
        </c:ser>
        <c:dLbls>
          <c:showLegendKey val="0"/>
          <c:showVal val="0"/>
          <c:showCatName val="0"/>
          <c:showSerName val="0"/>
          <c:showPercent val="0"/>
          <c:showBubbleSize val="0"/>
        </c:dLbls>
        <c:marker val="1"/>
        <c:smooth val="0"/>
        <c:axId val="100072064"/>
        <c:axId val="100071296"/>
      </c:lineChart>
      <c:dateAx>
        <c:axId val="100072064"/>
        <c:scaling>
          <c:orientation val="minMax"/>
        </c:scaling>
        <c:delete val="1"/>
        <c:axPos val="b"/>
        <c:numFmt formatCode="ge" sourceLinked="1"/>
        <c:majorTickMark val="none"/>
        <c:minorTickMark val="none"/>
        <c:tickLblPos val="none"/>
        <c:crossAx val="100071296"/>
        <c:crosses val="autoZero"/>
        <c:auto val="1"/>
        <c:lblOffset val="100"/>
        <c:baseTimeUnit val="years"/>
      </c:dateAx>
      <c:valAx>
        <c:axId val="1000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82.08</c:v>
                </c:pt>
                <c:pt idx="1">
                  <c:v>81.8</c:v>
                </c:pt>
                <c:pt idx="2">
                  <c:v>78.92</c:v>
                </c:pt>
                <c:pt idx="3">
                  <c:v>76.42</c:v>
                </c:pt>
                <c:pt idx="4">
                  <c:v>81.28</c:v>
                </c:pt>
              </c:numCache>
            </c:numRef>
          </c:val>
          <c:extLst>
            <c:ext xmlns:c16="http://schemas.microsoft.com/office/drawing/2014/chart" uri="{C3380CC4-5D6E-409C-BE32-E72D297353CC}">
              <c16:uniqueId val="{00000000-5679-46EB-B5CA-2771C54D0BB7}"/>
            </c:ext>
          </c:extLst>
        </c:ser>
        <c:dLbls>
          <c:showLegendKey val="0"/>
          <c:showVal val="0"/>
          <c:showCatName val="0"/>
          <c:showSerName val="0"/>
          <c:showPercent val="0"/>
          <c:showBubbleSize val="0"/>
        </c:dLbls>
        <c:gapWidth val="150"/>
        <c:axId val="99980416"/>
        <c:axId val="999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83</c:v>
                </c:pt>
                <c:pt idx="3">
                  <c:v>82.89</c:v>
                </c:pt>
                <c:pt idx="4">
                  <c:v>82.66</c:v>
                </c:pt>
              </c:numCache>
            </c:numRef>
          </c:val>
          <c:smooth val="0"/>
          <c:extLst>
            <c:ext xmlns:c16="http://schemas.microsoft.com/office/drawing/2014/chart" uri="{C3380CC4-5D6E-409C-BE32-E72D297353CC}">
              <c16:uniqueId val="{00000001-5679-46EB-B5CA-2771C54D0BB7}"/>
            </c:ext>
          </c:extLst>
        </c:ser>
        <c:dLbls>
          <c:showLegendKey val="0"/>
          <c:showVal val="0"/>
          <c:showCatName val="0"/>
          <c:showSerName val="0"/>
          <c:showPercent val="0"/>
          <c:showBubbleSize val="0"/>
        </c:dLbls>
        <c:marker val="1"/>
        <c:smooth val="0"/>
        <c:axId val="99980416"/>
        <c:axId val="99982336"/>
      </c:lineChart>
      <c:dateAx>
        <c:axId val="99980416"/>
        <c:scaling>
          <c:orientation val="minMax"/>
        </c:scaling>
        <c:delete val="1"/>
        <c:axPos val="b"/>
        <c:numFmt formatCode="ge" sourceLinked="1"/>
        <c:majorTickMark val="none"/>
        <c:minorTickMark val="none"/>
        <c:tickLblPos val="none"/>
        <c:crossAx val="99982336"/>
        <c:crosses val="autoZero"/>
        <c:auto val="1"/>
        <c:lblOffset val="100"/>
        <c:baseTimeUnit val="years"/>
      </c:dateAx>
      <c:valAx>
        <c:axId val="999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105.24</c:v>
                </c:pt>
                <c:pt idx="1">
                  <c:v>110.12</c:v>
                </c:pt>
                <c:pt idx="2">
                  <c:v>110.39</c:v>
                </c:pt>
                <c:pt idx="3">
                  <c:v>128.11000000000001</c:v>
                </c:pt>
                <c:pt idx="4">
                  <c:v>126.42</c:v>
                </c:pt>
              </c:numCache>
            </c:numRef>
          </c:val>
          <c:extLst>
            <c:ext xmlns:c16="http://schemas.microsoft.com/office/drawing/2014/chart" uri="{C3380CC4-5D6E-409C-BE32-E72D297353CC}">
              <c16:uniqueId val="{00000000-EAFD-4661-8F86-2BBBEEF4218C}"/>
            </c:ext>
          </c:extLst>
        </c:ser>
        <c:dLbls>
          <c:showLegendKey val="0"/>
          <c:showVal val="0"/>
          <c:showCatName val="0"/>
          <c:showSerName val="0"/>
          <c:showPercent val="0"/>
          <c:showBubbleSize val="0"/>
        </c:dLbls>
        <c:gapWidth val="150"/>
        <c:axId val="99617408"/>
        <c:axId val="996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110.01</c:v>
                </c:pt>
                <c:pt idx="3">
                  <c:v>111.21</c:v>
                </c:pt>
                <c:pt idx="4">
                  <c:v>111.71</c:v>
                </c:pt>
              </c:numCache>
            </c:numRef>
          </c:val>
          <c:smooth val="0"/>
          <c:extLst>
            <c:ext xmlns:c16="http://schemas.microsoft.com/office/drawing/2014/chart" uri="{C3380CC4-5D6E-409C-BE32-E72D297353CC}">
              <c16:uniqueId val="{00000001-EAFD-4661-8F86-2BBBEEF4218C}"/>
            </c:ext>
          </c:extLst>
        </c:ser>
        <c:dLbls>
          <c:showLegendKey val="0"/>
          <c:showVal val="0"/>
          <c:showCatName val="0"/>
          <c:showSerName val="0"/>
          <c:showPercent val="0"/>
          <c:showBubbleSize val="0"/>
        </c:dLbls>
        <c:marker val="1"/>
        <c:smooth val="0"/>
        <c:axId val="99617408"/>
        <c:axId val="99631872"/>
      </c:lineChart>
      <c:dateAx>
        <c:axId val="99617408"/>
        <c:scaling>
          <c:orientation val="minMax"/>
        </c:scaling>
        <c:delete val="1"/>
        <c:axPos val="b"/>
        <c:numFmt formatCode="ge" sourceLinked="1"/>
        <c:majorTickMark val="none"/>
        <c:minorTickMark val="none"/>
        <c:tickLblPos val="none"/>
        <c:crossAx val="99631872"/>
        <c:crosses val="autoZero"/>
        <c:auto val="1"/>
        <c:lblOffset val="100"/>
        <c:baseTimeUnit val="years"/>
      </c:dateAx>
      <c:valAx>
        <c:axId val="996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44.77</c:v>
                </c:pt>
                <c:pt idx="1">
                  <c:v>46.91</c:v>
                </c:pt>
                <c:pt idx="2">
                  <c:v>48.41</c:v>
                </c:pt>
                <c:pt idx="3">
                  <c:v>48.35</c:v>
                </c:pt>
                <c:pt idx="4">
                  <c:v>48.37</c:v>
                </c:pt>
              </c:numCache>
            </c:numRef>
          </c:val>
          <c:extLst>
            <c:ext xmlns:c16="http://schemas.microsoft.com/office/drawing/2014/chart" uri="{C3380CC4-5D6E-409C-BE32-E72D297353CC}">
              <c16:uniqueId val="{00000000-3986-459D-9507-856E4F3FDD66}"/>
            </c:ext>
          </c:extLst>
        </c:ser>
        <c:dLbls>
          <c:showLegendKey val="0"/>
          <c:showVal val="0"/>
          <c:showCatName val="0"/>
          <c:showSerName val="0"/>
          <c:showPercent val="0"/>
          <c:showBubbleSize val="0"/>
        </c:dLbls>
        <c:gapWidth val="150"/>
        <c:axId val="99661696"/>
        <c:axId val="996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46.66</c:v>
                </c:pt>
                <c:pt idx="3">
                  <c:v>47.46</c:v>
                </c:pt>
                <c:pt idx="4">
                  <c:v>48.49</c:v>
                </c:pt>
              </c:numCache>
            </c:numRef>
          </c:val>
          <c:smooth val="0"/>
          <c:extLst>
            <c:ext xmlns:c16="http://schemas.microsoft.com/office/drawing/2014/chart" uri="{C3380CC4-5D6E-409C-BE32-E72D297353CC}">
              <c16:uniqueId val="{00000001-3986-459D-9507-856E4F3FDD66}"/>
            </c:ext>
          </c:extLst>
        </c:ser>
        <c:dLbls>
          <c:showLegendKey val="0"/>
          <c:showVal val="0"/>
          <c:showCatName val="0"/>
          <c:showSerName val="0"/>
          <c:showPercent val="0"/>
          <c:showBubbleSize val="0"/>
        </c:dLbls>
        <c:marker val="1"/>
        <c:smooth val="0"/>
        <c:axId val="99661696"/>
        <c:axId val="99676160"/>
      </c:lineChart>
      <c:dateAx>
        <c:axId val="99661696"/>
        <c:scaling>
          <c:orientation val="minMax"/>
        </c:scaling>
        <c:delete val="1"/>
        <c:axPos val="b"/>
        <c:numFmt formatCode="ge" sourceLinked="1"/>
        <c:majorTickMark val="none"/>
        <c:minorTickMark val="none"/>
        <c:tickLblPos val="none"/>
        <c:crossAx val="99676160"/>
        <c:crosses val="autoZero"/>
        <c:auto val="1"/>
        <c:lblOffset val="100"/>
        <c:baseTimeUnit val="years"/>
      </c:dateAx>
      <c:valAx>
        <c:axId val="996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7.97</c:v>
                </c:pt>
                <c:pt idx="1">
                  <c:v>8.14</c:v>
                </c:pt>
                <c:pt idx="2">
                  <c:v>8.59</c:v>
                </c:pt>
                <c:pt idx="3">
                  <c:v>17.23</c:v>
                </c:pt>
                <c:pt idx="4">
                  <c:v>17.52</c:v>
                </c:pt>
              </c:numCache>
            </c:numRef>
          </c:val>
          <c:extLst>
            <c:ext xmlns:c16="http://schemas.microsoft.com/office/drawing/2014/chart" uri="{C3380CC4-5D6E-409C-BE32-E72D297353CC}">
              <c16:uniqueId val="{00000000-E161-4EA7-896C-6F7A443ADE8C}"/>
            </c:ext>
          </c:extLst>
        </c:ser>
        <c:dLbls>
          <c:showLegendKey val="0"/>
          <c:showVal val="0"/>
          <c:showCatName val="0"/>
          <c:showSerName val="0"/>
          <c:showPercent val="0"/>
          <c:showBubbleSize val="0"/>
        </c:dLbls>
        <c:gapWidth val="150"/>
        <c:axId val="99390592"/>
        <c:axId val="99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9.85</c:v>
                </c:pt>
                <c:pt idx="3">
                  <c:v>9.7100000000000009</c:v>
                </c:pt>
                <c:pt idx="4">
                  <c:v>12.79</c:v>
                </c:pt>
              </c:numCache>
            </c:numRef>
          </c:val>
          <c:smooth val="0"/>
          <c:extLst>
            <c:ext xmlns:c16="http://schemas.microsoft.com/office/drawing/2014/chart" uri="{C3380CC4-5D6E-409C-BE32-E72D297353CC}">
              <c16:uniqueId val="{00000001-E161-4EA7-896C-6F7A443ADE8C}"/>
            </c:ext>
          </c:extLst>
        </c:ser>
        <c:dLbls>
          <c:showLegendKey val="0"/>
          <c:showVal val="0"/>
          <c:showCatName val="0"/>
          <c:showSerName val="0"/>
          <c:showPercent val="0"/>
          <c:showBubbleSize val="0"/>
        </c:dLbls>
        <c:marker val="1"/>
        <c:smooth val="0"/>
        <c:axId val="99390592"/>
        <c:axId val="99392512"/>
      </c:lineChart>
      <c:dateAx>
        <c:axId val="99390592"/>
        <c:scaling>
          <c:orientation val="minMax"/>
        </c:scaling>
        <c:delete val="1"/>
        <c:axPos val="b"/>
        <c:numFmt formatCode="ge" sourceLinked="1"/>
        <c:majorTickMark val="none"/>
        <c:minorTickMark val="none"/>
        <c:tickLblPos val="none"/>
        <c:crossAx val="99392512"/>
        <c:crosses val="autoZero"/>
        <c:auto val="1"/>
        <c:lblOffset val="100"/>
        <c:baseTimeUnit val="years"/>
      </c:dateAx>
      <c:valAx>
        <c:axId val="99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4-403B-9E39-D8BBECAB7498}"/>
            </c:ext>
          </c:extLst>
        </c:ser>
        <c:dLbls>
          <c:showLegendKey val="0"/>
          <c:showVal val="0"/>
          <c:showCatName val="0"/>
          <c:showSerName val="0"/>
          <c:showPercent val="0"/>
          <c:showBubbleSize val="0"/>
        </c:dLbls>
        <c:gapWidth val="150"/>
        <c:axId val="99731328"/>
        <c:axId val="997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2.8</c:v>
                </c:pt>
                <c:pt idx="3">
                  <c:v>1.93</c:v>
                </c:pt>
                <c:pt idx="4">
                  <c:v>1.72</c:v>
                </c:pt>
              </c:numCache>
            </c:numRef>
          </c:val>
          <c:smooth val="0"/>
          <c:extLst>
            <c:ext xmlns:c16="http://schemas.microsoft.com/office/drawing/2014/chart" uri="{C3380CC4-5D6E-409C-BE32-E72D297353CC}">
              <c16:uniqueId val="{00000001-BA94-403B-9E39-D8BBECAB7498}"/>
            </c:ext>
          </c:extLst>
        </c:ser>
        <c:dLbls>
          <c:showLegendKey val="0"/>
          <c:showVal val="0"/>
          <c:showCatName val="0"/>
          <c:showSerName val="0"/>
          <c:showPercent val="0"/>
          <c:showBubbleSize val="0"/>
        </c:dLbls>
        <c:marker val="1"/>
        <c:smooth val="0"/>
        <c:axId val="99731328"/>
        <c:axId val="99741696"/>
      </c:lineChart>
      <c:dateAx>
        <c:axId val="99731328"/>
        <c:scaling>
          <c:orientation val="minMax"/>
        </c:scaling>
        <c:delete val="1"/>
        <c:axPos val="b"/>
        <c:numFmt formatCode="ge" sourceLinked="1"/>
        <c:majorTickMark val="none"/>
        <c:minorTickMark val="none"/>
        <c:tickLblPos val="none"/>
        <c:crossAx val="99741696"/>
        <c:crosses val="autoZero"/>
        <c:auto val="1"/>
        <c:lblOffset val="100"/>
        <c:baseTimeUnit val="years"/>
      </c:dateAx>
      <c:valAx>
        <c:axId val="9974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849.02</c:v>
                </c:pt>
                <c:pt idx="1">
                  <c:v>1258.21</c:v>
                </c:pt>
                <c:pt idx="2">
                  <c:v>291.61</c:v>
                </c:pt>
                <c:pt idx="3">
                  <c:v>231.33</c:v>
                </c:pt>
                <c:pt idx="4">
                  <c:v>212.23</c:v>
                </c:pt>
              </c:numCache>
            </c:numRef>
          </c:val>
          <c:extLst>
            <c:ext xmlns:c16="http://schemas.microsoft.com/office/drawing/2014/chart" uri="{C3380CC4-5D6E-409C-BE32-E72D297353CC}">
              <c16:uniqueId val="{00000000-D11F-43B2-851F-AE314623D54A}"/>
            </c:ext>
          </c:extLst>
        </c:ser>
        <c:dLbls>
          <c:showLegendKey val="0"/>
          <c:showVal val="0"/>
          <c:showCatName val="0"/>
          <c:showSerName val="0"/>
          <c:showPercent val="0"/>
          <c:showBubbleSize val="0"/>
        </c:dLbls>
        <c:gapWidth val="150"/>
        <c:axId val="99841152"/>
        <c:axId val="998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381.53</c:v>
                </c:pt>
                <c:pt idx="3">
                  <c:v>391.54</c:v>
                </c:pt>
                <c:pt idx="4">
                  <c:v>384.34</c:v>
                </c:pt>
              </c:numCache>
            </c:numRef>
          </c:val>
          <c:smooth val="0"/>
          <c:extLst>
            <c:ext xmlns:c16="http://schemas.microsoft.com/office/drawing/2014/chart" uri="{C3380CC4-5D6E-409C-BE32-E72D297353CC}">
              <c16:uniqueId val="{00000001-D11F-43B2-851F-AE314623D54A}"/>
            </c:ext>
          </c:extLst>
        </c:ser>
        <c:dLbls>
          <c:showLegendKey val="0"/>
          <c:showVal val="0"/>
          <c:showCatName val="0"/>
          <c:showSerName val="0"/>
          <c:showPercent val="0"/>
          <c:showBubbleSize val="0"/>
        </c:dLbls>
        <c:marker val="1"/>
        <c:smooth val="0"/>
        <c:axId val="99841152"/>
        <c:axId val="99843072"/>
      </c:lineChart>
      <c:dateAx>
        <c:axId val="99841152"/>
        <c:scaling>
          <c:orientation val="minMax"/>
        </c:scaling>
        <c:delete val="1"/>
        <c:axPos val="b"/>
        <c:numFmt formatCode="ge" sourceLinked="1"/>
        <c:majorTickMark val="none"/>
        <c:minorTickMark val="none"/>
        <c:tickLblPos val="none"/>
        <c:crossAx val="99843072"/>
        <c:crosses val="autoZero"/>
        <c:auto val="1"/>
        <c:lblOffset val="100"/>
        <c:baseTimeUnit val="years"/>
      </c:dateAx>
      <c:valAx>
        <c:axId val="9984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398.62</c:v>
                </c:pt>
                <c:pt idx="1">
                  <c:v>364.42</c:v>
                </c:pt>
                <c:pt idx="2">
                  <c:v>346.62</c:v>
                </c:pt>
                <c:pt idx="3">
                  <c:v>307.85000000000002</c:v>
                </c:pt>
                <c:pt idx="4">
                  <c:v>275.43</c:v>
                </c:pt>
              </c:numCache>
            </c:numRef>
          </c:val>
          <c:extLst>
            <c:ext xmlns:c16="http://schemas.microsoft.com/office/drawing/2014/chart" uri="{C3380CC4-5D6E-409C-BE32-E72D297353CC}">
              <c16:uniqueId val="{00000000-DF78-432C-95E7-CF260CFB5020}"/>
            </c:ext>
          </c:extLst>
        </c:ser>
        <c:dLbls>
          <c:showLegendKey val="0"/>
          <c:showVal val="0"/>
          <c:showCatName val="0"/>
          <c:showSerName val="0"/>
          <c:showPercent val="0"/>
          <c:showBubbleSize val="0"/>
        </c:dLbls>
        <c:gapWidth val="150"/>
        <c:axId val="99869056"/>
        <c:axId val="99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393.27</c:v>
                </c:pt>
                <c:pt idx="3">
                  <c:v>386.97</c:v>
                </c:pt>
                <c:pt idx="4">
                  <c:v>380.58</c:v>
                </c:pt>
              </c:numCache>
            </c:numRef>
          </c:val>
          <c:smooth val="0"/>
          <c:extLst>
            <c:ext xmlns:c16="http://schemas.microsoft.com/office/drawing/2014/chart" uri="{C3380CC4-5D6E-409C-BE32-E72D297353CC}">
              <c16:uniqueId val="{00000001-DF78-432C-95E7-CF260CFB5020}"/>
            </c:ext>
          </c:extLst>
        </c:ser>
        <c:dLbls>
          <c:showLegendKey val="0"/>
          <c:showVal val="0"/>
          <c:showCatName val="0"/>
          <c:showSerName val="0"/>
          <c:showPercent val="0"/>
          <c:showBubbleSize val="0"/>
        </c:dLbls>
        <c:marker val="1"/>
        <c:smooth val="0"/>
        <c:axId val="99869056"/>
        <c:axId val="99870976"/>
      </c:lineChart>
      <c:dateAx>
        <c:axId val="99869056"/>
        <c:scaling>
          <c:orientation val="minMax"/>
        </c:scaling>
        <c:delete val="1"/>
        <c:axPos val="b"/>
        <c:numFmt formatCode="ge" sourceLinked="1"/>
        <c:majorTickMark val="none"/>
        <c:minorTickMark val="none"/>
        <c:tickLblPos val="none"/>
        <c:crossAx val="99870976"/>
        <c:crosses val="autoZero"/>
        <c:auto val="1"/>
        <c:lblOffset val="100"/>
        <c:baseTimeUnit val="years"/>
      </c:dateAx>
      <c:valAx>
        <c:axId val="9987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99.58</c:v>
                </c:pt>
                <c:pt idx="1">
                  <c:v>104.1</c:v>
                </c:pt>
                <c:pt idx="2">
                  <c:v>105.3</c:v>
                </c:pt>
                <c:pt idx="3">
                  <c:v>124.83</c:v>
                </c:pt>
                <c:pt idx="4">
                  <c:v>122.79</c:v>
                </c:pt>
              </c:numCache>
            </c:numRef>
          </c:val>
          <c:extLst>
            <c:ext xmlns:c16="http://schemas.microsoft.com/office/drawing/2014/chart" uri="{C3380CC4-5D6E-409C-BE32-E72D297353CC}">
              <c16:uniqueId val="{00000000-F93F-4B14-BCF6-FBFC10BD295C}"/>
            </c:ext>
          </c:extLst>
        </c:ser>
        <c:dLbls>
          <c:showLegendKey val="0"/>
          <c:showVal val="0"/>
          <c:showCatName val="0"/>
          <c:showSerName val="0"/>
          <c:showPercent val="0"/>
          <c:showBubbleSize val="0"/>
        </c:dLbls>
        <c:gapWidth val="150"/>
        <c:axId val="99921280"/>
        <c:axId val="99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100.47</c:v>
                </c:pt>
                <c:pt idx="3">
                  <c:v>101.72</c:v>
                </c:pt>
                <c:pt idx="4">
                  <c:v>102.38</c:v>
                </c:pt>
              </c:numCache>
            </c:numRef>
          </c:val>
          <c:smooth val="0"/>
          <c:extLst>
            <c:ext xmlns:c16="http://schemas.microsoft.com/office/drawing/2014/chart" uri="{C3380CC4-5D6E-409C-BE32-E72D297353CC}">
              <c16:uniqueId val="{00000001-F93F-4B14-BCF6-FBFC10BD295C}"/>
            </c:ext>
          </c:extLst>
        </c:ser>
        <c:dLbls>
          <c:showLegendKey val="0"/>
          <c:showVal val="0"/>
          <c:showCatName val="0"/>
          <c:showSerName val="0"/>
          <c:showPercent val="0"/>
          <c:showBubbleSize val="0"/>
        </c:dLbls>
        <c:marker val="1"/>
        <c:smooth val="0"/>
        <c:axId val="99921280"/>
        <c:axId val="99923456"/>
      </c:lineChart>
      <c:dateAx>
        <c:axId val="99921280"/>
        <c:scaling>
          <c:orientation val="minMax"/>
        </c:scaling>
        <c:delete val="1"/>
        <c:axPos val="b"/>
        <c:numFmt formatCode="ge" sourceLinked="1"/>
        <c:majorTickMark val="none"/>
        <c:minorTickMark val="none"/>
        <c:tickLblPos val="none"/>
        <c:crossAx val="99923456"/>
        <c:crosses val="autoZero"/>
        <c:auto val="1"/>
        <c:lblOffset val="100"/>
        <c:baseTimeUnit val="years"/>
      </c:dateAx>
      <c:valAx>
        <c:axId val="99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100.73</c:v>
                </c:pt>
                <c:pt idx="1">
                  <c:v>96.41</c:v>
                </c:pt>
                <c:pt idx="2">
                  <c:v>95.09</c:v>
                </c:pt>
                <c:pt idx="3">
                  <c:v>93.42</c:v>
                </c:pt>
                <c:pt idx="4">
                  <c:v>97.65</c:v>
                </c:pt>
              </c:numCache>
            </c:numRef>
          </c:val>
          <c:extLst>
            <c:ext xmlns:c16="http://schemas.microsoft.com/office/drawing/2014/chart" uri="{C3380CC4-5D6E-409C-BE32-E72D297353CC}">
              <c16:uniqueId val="{00000000-3B3B-45A3-A485-E95BCFB96367}"/>
            </c:ext>
          </c:extLst>
        </c:ser>
        <c:dLbls>
          <c:showLegendKey val="0"/>
          <c:showVal val="0"/>
          <c:showCatName val="0"/>
          <c:showSerName val="0"/>
          <c:showPercent val="0"/>
          <c:showBubbleSize val="0"/>
        </c:dLbls>
        <c:gapWidth val="150"/>
        <c:axId val="100014720"/>
        <c:axId val="1000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169.82</c:v>
                </c:pt>
                <c:pt idx="3">
                  <c:v>168.2</c:v>
                </c:pt>
                <c:pt idx="4">
                  <c:v>168.67</c:v>
                </c:pt>
              </c:numCache>
            </c:numRef>
          </c:val>
          <c:smooth val="0"/>
          <c:extLst>
            <c:ext xmlns:c16="http://schemas.microsoft.com/office/drawing/2014/chart" uri="{C3380CC4-5D6E-409C-BE32-E72D297353CC}">
              <c16:uniqueId val="{00000001-3B3B-45A3-A485-E95BCFB96367}"/>
            </c:ext>
          </c:extLst>
        </c:ser>
        <c:dLbls>
          <c:showLegendKey val="0"/>
          <c:showVal val="0"/>
          <c:showCatName val="0"/>
          <c:showSerName val="0"/>
          <c:showPercent val="0"/>
          <c:showBubbleSize val="0"/>
        </c:dLbls>
        <c:marker val="1"/>
        <c:smooth val="0"/>
        <c:axId val="100014720"/>
        <c:axId val="100037376"/>
      </c:lineChart>
      <c:dateAx>
        <c:axId val="100014720"/>
        <c:scaling>
          <c:orientation val="minMax"/>
        </c:scaling>
        <c:delete val="1"/>
        <c:axPos val="b"/>
        <c:numFmt formatCode="ge" sourceLinked="1"/>
        <c:majorTickMark val="none"/>
        <c:minorTickMark val="none"/>
        <c:tickLblPos val="none"/>
        <c:crossAx val="100037376"/>
        <c:crosses val="autoZero"/>
        <c:auto val="1"/>
        <c:lblOffset val="100"/>
        <c:baseTimeUnit val="years"/>
      </c:dateAx>
      <c:valAx>
        <c:axId val="1000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640625" defaultRowHeight="13.2"/>
  <cols>
    <col min="1" max="1" width="2.6640625" style="3" customWidth="1"/>
    <col min="2" max="62" width="3.77734375" style="3" customWidth="1"/>
    <col min="63" max="63" width="2.6640625" style="3"/>
    <col min="64" max="78" width="3.77734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小林市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47090</v>
      </c>
      <c r="AM8" s="61"/>
      <c r="AN8" s="61"/>
      <c r="AO8" s="61"/>
      <c r="AP8" s="61"/>
      <c r="AQ8" s="61"/>
      <c r="AR8" s="61"/>
      <c r="AS8" s="61"/>
      <c r="AT8" s="51">
        <f>データ!$S$6</f>
        <v>562.95000000000005</v>
      </c>
      <c r="AU8" s="52"/>
      <c r="AV8" s="52"/>
      <c r="AW8" s="52"/>
      <c r="AX8" s="52"/>
      <c r="AY8" s="52"/>
      <c r="AZ8" s="52"/>
      <c r="BA8" s="52"/>
      <c r="BB8" s="53">
        <f>データ!$T$6</f>
        <v>83.65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59.01</v>
      </c>
      <c r="J10" s="52"/>
      <c r="K10" s="52"/>
      <c r="L10" s="52"/>
      <c r="M10" s="52"/>
      <c r="N10" s="52"/>
      <c r="O10" s="64"/>
      <c r="P10" s="53">
        <f>データ!$P$6</f>
        <v>63.44</v>
      </c>
      <c r="Q10" s="53"/>
      <c r="R10" s="53"/>
      <c r="S10" s="53"/>
      <c r="T10" s="53"/>
      <c r="U10" s="53"/>
      <c r="V10" s="53"/>
      <c r="W10" s="61">
        <f>データ!$Q$6</f>
        <v>2365</v>
      </c>
      <c r="X10" s="61"/>
      <c r="Y10" s="61"/>
      <c r="Z10" s="61"/>
      <c r="AA10" s="61"/>
      <c r="AB10" s="61"/>
      <c r="AC10" s="61"/>
      <c r="AD10" s="2"/>
      <c r="AE10" s="2"/>
      <c r="AF10" s="2"/>
      <c r="AG10" s="2"/>
      <c r="AH10" s="5"/>
      <c r="AI10" s="5"/>
      <c r="AJ10" s="5"/>
      <c r="AK10" s="5"/>
      <c r="AL10" s="61">
        <f>データ!$U$6</f>
        <v>29616</v>
      </c>
      <c r="AM10" s="61"/>
      <c r="AN10" s="61"/>
      <c r="AO10" s="61"/>
      <c r="AP10" s="61"/>
      <c r="AQ10" s="61"/>
      <c r="AR10" s="61"/>
      <c r="AS10" s="61"/>
      <c r="AT10" s="51">
        <f>データ!$V$6</f>
        <v>135.9</v>
      </c>
      <c r="AU10" s="52"/>
      <c r="AV10" s="52"/>
      <c r="AW10" s="52"/>
      <c r="AX10" s="52"/>
      <c r="AY10" s="52"/>
      <c r="AZ10" s="52"/>
      <c r="BA10" s="52"/>
      <c r="BB10" s="53">
        <f>データ!$W$6</f>
        <v>217.92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452050</v>
      </c>
      <c r="D6" s="34">
        <f t="shared" si="3"/>
        <v>46</v>
      </c>
      <c r="E6" s="34">
        <f t="shared" si="3"/>
        <v>1</v>
      </c>
      <c r="F6" s="34">
        <f t="shared" si="3"/>
        <v>0</v>
      </c>
      <c r="G6" s="34">
        <f t="shared" si="3"/>
        <v>1</v>
      </c>
      <c r="H6" s="34" t="str">
        <f t="shared" si="3"/>
        <v>宮崎県　小林市</v>
      </c>
      <c r="I6" s="34" t="str">
        <f t="shared" si="3"/>
        <v>法適用</v>
      </c>
      <c r="J6" s="34" t="str">
        <f t="shared" si="3"/>
        <v>水道事業</v>
      </c>
      <c r="K6" s="34" t="str">
        <f t="shared" si="3"/>
        <v>末端給水事業</v>
      </c>
      <c r="L6" s="34" t="str">
        <f t="shared" si="3"/>
        <v>A6</v>
      </c>
      <c r="M6" s="34">
        <f t="shared" si="3"/>
        <v>0</v>
      </c>
      <c r="N6" s="35" t="str">
        <f t="shared" si="3"/>
        <v>-</v>
      </c>
      <c r="O6" s="35">
        <f t="shared" si="3"/>
        <v>59.01</v>
      </c>
      <c r="P6" s="35">
        <f t="shared" si="3"/>
        <v>63.44</v>
      </c>
      <c r="Q6" s="35">
        <f t="shared" si="3"/>
        <v>2365</v>
      </c>
      <c r="R6" s="35">
        <f t="shared" si="3"/>
        <v>47090</v>
      </c>
      <c r="S6" s="35">
        <f t="shared" si="3"/>
        <v>562.95000000000005</v>
      </c>
      <c r="T6" s="35">
        <f t="shared" si="3"/>
        <v>83.65</v>
      </c>
      <c r="U6" s="35">
        <f t="shared" si="3"/>
        <v>29616</v>
      </c>
      <c r="V6" s="35">
        <f t="shared" si="3"/>
        <v>135.9</v>
      </c>
      <c r="W6" s="35">
        <f t="shared" si="3"/>
        <v>217.92</v>
      </c>
      <c r="X6" s="36">
        <f>IF(X7="",NA(),X7)</f>
        <v>105.24</v>
      </c>
      <c r="Y6" s="36">
        <f t="shared" ref="Y6:AG6" si="4">IF(Y7="",NA(),Y7)</f>
        <v>110.12</v>
      </c>
      <c r="Z6" s="36">
        <f t="shared" si="4"/>
        <v>110.39</v>
      </c>
      <c r="AA6" s="36">
        <f t="shared" si="4"/>
        <v>128.11000000000001</v>
      </c>
      <c r="AB6" s="36">
        <f t="shared" si="4"/>
        <v>126.42</v>
      </c>
      <c r="AC6" s="36">
        <f t="shared" si="4"/>
        <v>106.41</v>
      </c>
      <c r="AD6" s="36">
        <f t="shared" si="4"/>
        <v>106.89</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2.8</v>
      </c>
      <c r="AQ6" s="36">
        <f t="shared" si="5"/>
        <v>1.93</v>
      </c>
      <c r="AR6" s="36">
        <f t="shared" si="5"/>
        <v>1.72</v>
      </c>
      <c r="AS6" s="35" t="str">
        <f>IF(AS7="","",IF(AS7="-","【-】","【"&amp;SUBSTITUTE(TEXT(AS7,"#,##0.00"),"-","△")&amp;"】"))</f>
        <v>【0.79】</v>
      </c>
      <c r="AT6" s="36">
        <f>IF(AT7="",NA(),AT7)</f>
        <v>849.02</v>
      </c>
      <c r="AU6" s="36">
        <f t="shared" ref="AU6:BC6" si="6">IF(AU7="",NA(),AU7)</f>
        <v>1258.21</v>
      </c>
      <c r="AV6" s="36">
        <f t="shared" si="6"/>
        <v>291.61</v>
      </c>
      <c r="AW6" s="36">
        <f t="shared" si="6"/>
        <v>231.33</v>
      </c>
      <c r="AX6" s="36">
        <f t="shared" si="6"/>
        <v>212.23</v>
      </c>
      <c r="AY6" s="36">
        <f t="shared" si="6"/>
        <v>852.01</v>
      </c>
      <c r="AZ6" s="36">
        <f t="shared" si="6"/>
        <v>909.68</v>
      </c>
      <c r="BA6" s="36">
        <f t="shared" si="6"/>
        <v>381.53</v>
      </c>
      <c r="BB6" s="36">
        <f t="shared" si="6"/>
        <v>391.54</v>
      </c>
      <c r="BC6" s="36">
        <f t="shared" si="6"/>
        <v>384.34</v>
      </c>
      <c r="BD6" s="35" t="str">
        <f>IF(BD7="","",IF(BD7="-","【-】","【"&amp;SUBSTITUTE(TEXT(BD7,"#,##0.00"),"-","△")&amp;"】"))</f>
        <v>【262.87】</v>
      </c>
      <c r="BE6" s="36">
        <f>IF(BE7="",NA(),BE7)</f>
        <v>398.62</v>
      </c>
      <c r="BF6" s="36">
        <f t="shared" ref="BF6:BN6" si="7">IF(BF7="",NA(),BF7)</f>
        <v>364.42</v>
      </c>
      <c r="BG6" s="36">
        <f t="shared" si="7"/>
        <v>346.62</v>
      </c>
      <c r="BH6" s="36">
        <f t="shared" si="7"/>
        <v>307.85000000000002</v>
      </c>
      <c r="BI6" s="36">
        <f t="shared" si="7"/>
        <v>275.43</v>
      </c>
      <c r="BJ6" s="36">
        <f t="shared" si="7"/>
        <v>391.4</v>
      </c>
      <c r="BK6" s="36">
        <f t="shared" si="7"/>
        <v>382.65</v>
      </c>
      <c r="BL6" s="36">
        <f t="shared" si="7"/>
        <v>393.27</v>
      </c>
      <c r="BM6" s="36">
        <f t="shared" si="7"/>
        <v>386.97</v>
      </c>
      <c r="BN6" s="36">
        <f t="shared" si="7"/>
        <v>380.58</v>
      </c>
      <c r="BO6" s="35" t="str">
        <f>IF(BO7="","",IF(BO7="-","【-】","【"&amp;SUBSTITUTE(TEXT(BO7,"#,##0.00"),"-","△")&amp;"】"))</f>
        <v>【270.87】</v>
      </c>
      <c r="BP6" s="36">
        <f>IF(BP7="",NA(),BP7)</f>
        <v>99.58</v>
      </c>
      <c r="BQ6" s="36">
        <f t="shared" ref="BQ6:BY6" si="8">IF(BQ7="",NA(),BQ7)</f>
        <v>104.1</v>
      </c>
      <c r="BR6" s="36">
        <f t="shared" si="8"/>
        <v>105.3</v>
      </c>
      <c r="BS6" s="36">
        <f t="shared" si="8"/>
        <v>124.83</v>
      </c>
      <c r="BT6" s="36">
        <f t="shared" si="8"/>
        <v>122.79</v>
      </c>
      <c r="BU6" s="36">
        <f t="shared" si="8"/>
        <v>95.91</v>
      </c>
      <c r="BV6" s="36">
        <f t="shared" si="8"/>
        <v>96.1</v>
      </c>
      <c r="BW6" s="36">
        <f t="shared" si="8"/>
        <v>100.47</v>
      </c>
      <c r="BX6" s="36">
        <f t="shared" si="8"/>
        <v>101.72</v>
      </c>
      <c r="BY6" s="36">
        <f t="shared" si="8"/>
        <v>102.38</v>
      </c>
      <c r="BZ6" s="35" t="str">
        <f>IF(BZ7="","",IF(BZ7="-","【-】","【"&amp;SUBSTITUTE(TEXT(BZ7,"#,##0.00"),"-","△")&amp;"】"))</f>
        <v>【105.59】</v>
      </c>
      <c r="CA6" s="36">
        <f>IF(CA7="",NA(),CA7)</f>
        <v>100.73</v>
      </c>
      <c r="CB6" s="36">
        <f t="shared" ref="CB6:CJ6" si="9">IF(CB7="",NA(),CB7)</f>
        <v>96.41</v>
      </c>
      <c r="CC6" s="36">
        <f t="shared" si="9"/>
        <v>95.09</v>
      </c>
      <c r="CD6" s="36">
        <f t="shared" si="9"/>
        <v>93.42</v>
      </c>
      <c r="CE6" s="36">
        <f t="shared" si="9"/>
        <v>97.65</v>
      </c>
      <c r="CF6" s="36">
        <f t="shared" si="9"/>
        <v>179.29</v>
      </c>
      <c r="CG6" s="36">
        <f t="shared" si="9"/>
        <v>178.39</v>
      </c>
      <c r="CH6" s="36">
        <f t="shared" si="9"/>
        <v>169.82</v>
      </c>
      <c r="CI6" s="36">
        <f t="shared" si="9"/>
        <v>168.2</v>
      </c>
      <c r="CJ6" s="36">
        <f t="shared" si="9"/>
        <v>168.67</v>
      </c>
      <c r="CK6" s="35" t="str">
        <f>IF(CK7="","",IF(CK7="-","【-】","【"&amp;SUBSTITUTE(TEXT(CK7,"#,##0.00"),"-","△")&amp;"】"))</f>
        <v>【163.27】</v>
      </c>
      <c r="CL6" s="36">
        <f>IF(CL7="",NA(),CL7)</f>
        <v>69.69</v>
      </c>
      <c r="CM6" s="36">
        <f t="shared" ref="CM6:CU6" si="10">IF(CM7="",NA(),CM7)</f>
        <v>70.430000000000007</v>
      </c>
      <c r="CN6" s="36">
        <f t="shared" si="10"/>
        <v>85.4</v>
      </c>
      <c r="CO6" s="36">
        <f t="shared" si="10"/>
        <v>89.53</v>
      </c>
      <c r="CP6" s="36">
        <f t="shared" si="10"/>
        <v>84.11</v>
      </c>
      <c r="CQ6" s="36">
        <f t="shared" si="10"/>
        <v>59.09</v>
      </c>
      <c r="CR6" s="36">
        <f t="shared" si="10"/>
        <v>59.23</v>
      </c>
      <c r="CS6" s="36">
        <f t="shared" si="10"/>
        <v>55.13</v>
      </c>
      <c r="CT6" s="36">
        <f t="shared" si="10"/>
        <v>54.77</v>
      </c>
      <c r="CU6" s="36">
        <f t="shared" si="10"/>
        <v>54.92</v>
      </c>
      <c r="CV6" s="35" t="str">
        <f>IF(CV7="","",IF(CV7="-","【-】","【"&amp;SUBSTITUTE(TEXT(CV7,"#,##0.00"),"-","△")&amp;"】"))</f>
        <v>【59.94】</v>
      </c>
      <c r="CW6" s="36">
        <f>IF(CW7="",NA(),CW7)</f>
        <v>82.08</v>
      </c>
      <c r="CX6" s="36">
        <f t="shared" ref="CX6:DF6" si="11">IF(CX7="",NA(),CX7)</f>
        <v>81.8</v>
      </c>
      <c r="CY6" s="36">
        <f t="shared" si="11"/>
        <v>78.92</v>
      </c>
      <c r="CZ6" s="36">
        <f t="shared" si="11"/>
        <v>76.42</v>
      </c>
      <c r="DA6" s="36">
        <f t="shared" si="11"/>
        <v>81.28</v>
      </c>
      <c r="DB6" s="36">
        <f t="shared" si="11"/>
        <v>85.4</v>
      </c>
      <c r="DC6" s="36">
        <f t="shared" si="11"/>
        <v>85.53</v>
      </c>
      <c r="DD6" s="36">
        <f t="shared" si="11"/>
        <v>83</v>
      </c>
      <c r="DE6" s="36">
        <f t="shared" si="11"/>
        <v>82.89</v>
      </c>
      <c r="DF6" s="36">
        <f t="shared" si="11"/>
        <v>82.66</v>
      </c>
      <c r="DG6" s="35" t="str">
        <f>IF(DG7="","",IF(DG7="-","【-】","【"&amp;SUBSTITUTE(TEXT(DG7,"#,##0.00"),"-","△")&amp;"】"))</f>
        <v>【90.22】</v>
      </c>
      <c r="DH6" s="36">
        <f>IF(DH7="",NA(),DH7)</f>
        <v>44.77</v>
      </c>
      <c r="DI6" s="36">
        <f t="shared" ref="DI6:DQ6" si="12">IF(DI7="",NA(),DI7)</f>
        <v>46.91</v>
      </c>
      <c r="DJ6" s="36">
        <f t="shared" si="12"/>
        <v>48.41</v>
      </c>
      <c r="DK6" s="36">
        <f t="shared" si="12"/>
        <v>48.35</v>
      </c>
      <c r="DL6" s="36">
        <f t="shared" si="12"/>
        <v>48.37</v>
      </c>
      <c r="DM6" s="36">
        <f t="shared" si="12"/>
        <v>36.36</v>
      </c>
      <c r="DN6" s="36">
        <f t="shared" si="12"/>
        <v>37.340000000000003</v>
      </c>
      <c r="DO6" s="36">
        <f t="shared" si="12"/>
        <v>46.66</v>
      </c>
      <c r="DP6" s="36">
        <f t="shared" si="12"/>
        <v>47.46</v>
      </c>
      <c r="DQ6" s="36">
        <f t="shared" si="12"/>
        <v>48.49</v>
      </c>
      <c r="DR6" s="35" t="str">
        <f>IF(DR7="","",IF(DR7="-","【-】","【"&amp;SUBSTITUTE(TEXT(DR7,"#,##0.00"),"-","△")&amp;"】"))</f>
        <v>【47.91】</v>
      </c>
      <c r="DS6" s="36">
        <f>IF(DS7="",NA(),DS7)</f>
        <v>7.97</v>
      </c>
      <c r="DT6" s="36">
        <f t="shared" ref="DT6:EB6" si="13">IF(DT7="",NA(),DT7)</f>
        <v>8.14</v>
      </c>
      <c r="DU6" s="36">
        <f t="shared" si="13"/>
        <v>8.59</v>
      </c>
      <c r="DV6" s="36">
        <f t="shared" si="13"/>
        <v>17.23</v>
      </c>
      <c r="DW6" s="36">
        <f t="shared" si="13"/>
        <v>17.52</v>
      </c>
      <c r="DX6" s="36">
        <f t="shared" si="13"/>
        <v>7.8</v>
      </c>
      <c r="DY6" s="36">
        <f t="shared" si="13"/>
        <v>8.39</v>
      </c>
      <c r="DZ6" s="36">
        <f t="shared" si="13"/>
        <v>9.85</v>
      </c>
      <c r="EA6" s="36">
        <f t="shared" si="13"/>
        <v>9.7100000000000009</v>
      </c>
      <c r="EB6" s="36">
        <f t="shared" si="13"/>
        <v>12.79</v>
      </c>
      <c r="EC6" s="35" t="str">
        <f>IF(EC7="","",IF(EC7="-","【-】","【"&amp;SUBSTITUTE(TEXT(EC7,"#,##0.00"),"-","△")&amp;"】"))</f>
        <v>【15.00】</v>
      </c>
      <c r="ED6" s="36">
        <f>IF(ED7="",NA(),ED7)</f>
        <v>0.52</v>
      </c>
      <c r="EE6" s="36">
        <f t="shared" ref="EE6:EM6" si="14">IF(EE7="",NA(),EE7)</f>
        <v>0.43</v>
      </c>
      <c r="EF6" s="36">
        <f t="shared" si="14"/>
        <v>1.04</v>
      </c>
      <c r="EG6" s="36">
        <f t="shared" si="14"/>
        <v>1.49</v>
      </c>
      <c r="EH6" s="36">
        <f t="shared" si="14"/>
        <v>1.79</v>
      </c>
      <c r="EI6" s="36">
        <f t="shared" si="14"/>
        <v>0.81</v>
      </c>
      <c r="EJ6" s="36">
        <f t="shared" si="14"/>
        <v>0.59</v>
      </c>
      <c r="EK6" s="36">
        <f t="shared" si="14"/>
        <v>0.66</v>
      </c>
      <c r="EL6" s="36">
        <f t="shared" si="14"/>
        <v>0.99</v>
      </c>
      <c r="EM6" s="36">
        <f t="shared" si="14"/>
        <v>0.71</v>
      </c>
      <c r="EN6" s="35" t="str">
        <f>IF(EN7="","",IF(EN7="-","【-】","【"&amp;SUBSTITUTE(TEXT(EN7,"#,##0.00"),"-","△")&amp;"】"))</f>
        <v>【0.76】</v>
      </c>
    </row>
    <row r="7" spans="1:144" s="37" customFormat="1">
      <c r="A7" s="29"/>
      <c r="B7" s="38">
        <v>2016</v>
      </c>
      <c r="C7" s="38">
        <v>452050</v>
      </c>
      <c r="D7" s="38">
        <v>46</v>
      </c>
      <c r="E7" s="38">
        <v>1</v>
      </c>
      <c r="F7" s="38">
        <v>0</v>
      </c>
      <c r="G7" s="38">
        <v>1</v>
      </c>
      <c r="H7" s="38" t="s">
        <v>105</v>
      </c>
      <c r="I7" s="38" t="s">
        <v>106</v>
      </c>
      <c r="J7" s="38" t="s">
        <v>107</v>
      </c>
      <c r="K7" s="38" t="s">
        <v>108</v>
      </c>
      <c r="L7" s="38" t="s">
        <v>109</v>
      </c>
      <c r="M7" s="38"/>
      <c r="N7" s="39" t="s">
        <v>110</v>
      </c>
      <c r="O7" s="39">
        <v>59.01</v>
      </c>
      <c r="P7" s="39">
        <v>63.44</v>
      </c>
      <c r="Q7" s="39">
        <v>2365</v>
      </c>
      <c r="R7" s="39">
        <v>47090</v>
      </c>
      <c r="S7" s="39">
        <v>562.95000000000005</v>
      </c>
      <c r="T7" s="39">
        <v>83.65</v>
      </c>
      <c r="U7" s="39">
        <v>29616</v>
      </c>
      <c r="V7" s="39">
        <v>135.9</v>
      </c>
      <c r="W7" s="39">
        <v>217.92</v>
      </c>
      <c r="X7" s="39">
        <v>105.24</v>
      </c>
      <c r="Y7" s="39">
        <v>110.12</v>
      </c>
      <c r="Z7" s="39">
        <v>110.39</v>
      </c>
      <c r="AA7" s="39">
        <v>128.11000000000001</v>
      </c>
      <c r="AB7" s="39">
        <v>126.42</v>
      </c>
      <c r="AC7" s="39">
        <v>106.41</v>
      </c>
      <c r="AD7" s="39">
        <v>106.89</v>
      </c>
      <c r="AE7" s="39">
        <v>110.01</v>
      </c>
      <c r="AF7" s="39">
        <v>111.21</v>
      </c>
      <c r="AG7" s="39">
        <v>111.71</v>
      </c>
      <c r="AH7" s="39">
        <v>114.35</v>
      </c>
      <c r="AI7" s="39">
        <v>0</v>
      </c>
      <c r="AJ7" s="39">
        <v>0</v>
      </c>
      <c r="AK7" s="39">
        <v>0</v>
      </c>
      <c r="AL7" s="39">
        <v>0</v>
      </c>
      <c r="AM7" s="39">
        <v>0</v>
      </c>
      <c r="AN7" s="39">
        <v>6.33</v>
      </c>
      <c r="AO7" s="39">
        <v>7.76</v>
      </c>
      <c r="AP7" s="39">
        <v>2.8</v>
      </c>
      <c r="AQ7" s="39">
        <v>1.93</v>
      </c>
      <c r="AR7" s="39">
        <v>1.72</v>
      </c>
      <c r="AS7" s="39">
        <v>0.79</v>
      </c>
      <c r="AT7" s="39">
        <v>849.02</v>
      </c>
      <c r="AU7" s="39">
        <v>1258.21</v>
      </c>
      <c r="AV7" s="39">
        <v>291.61</v>
      </c>
      <c r="AW7" s="39">
        <v>231.33</v>
      </c>
      <c r="AX7" s="39">
        <v>212.23</v>
      </c>
      <c r="AY7" s="39">
        <v>852.01</v>
      </c>
      <c r="AZ7" s="39">
        <v>909.68</v>
      </c>
      <c r="BA7" s="39">
        <v>381.53</v>
      </c>
      <c r="BB7" s="39">
        <v>391.54</v>
      </c>
      <c r="BC7" s="39">
        <v>384.34</v>
      </c>
      <c r="BD7" s="39">
        <v>262.87</v>
      </c>
      <c r="BE7" s="39">
        <v>398.62</v>
      </c>
      <c r="BF7" s="39">
        <v>364.42</v>
      </c>
      <c r="BG7" s="39">
        <v>346.62</v>
      </c>
      <c r="BH7" s="39">
        <v>307.85000000000002</v>
      </c>
      <c r="BI7" s="39">
        <v>275.43</v>
      </c>
      <c r="BJ7" s="39">
        <v>391.4</v>
      </c>
      <c r="BK7" s="39">
        <v>382.65</v>
      </c>
      <c r="BL7" s="39">
        <v>393.27</v>
      </c>
      <c r="BM7" s="39">
        <v>386.97</v>
      </c>
      <c r="BN7" s="39">
        <v>380.58</v>
      </c>
      <c r="BO7" s="39">
        <v>270.87</v>
      </c>
      <c r="BP7" s="39">
        <v>99.58</v>
      </c>
      <c r="BQ7" s="39">
        <v>104.1</v>
      </c>
      <c r="BR7" s="39">
        <v>105.3</v>
      </c>
      <c r="BS7" s="39">
        <v>124.83</v>
      </c>
      <c r="BT7" s="39">
        <v>122.79</v>
      </c>
      <c r="BU7" s="39">
        <v>95.91</v>
      </c>
      <c r="BV7" s="39">
        <v>96.1</v>
      </c>
      <c r="BW7" s="39">
        <v>100.47</v>
      </c>
      <c r="BX7" s="39">
        <v>101.72</v>
      </c>
      <c r="BY7" s="39">
        <v>102.38</v>
      </c>
      <c r="BZ7" s="39">
        <v>105.59</v>
      </c>
      <c r="CA7" s="39">
        <v>100.73</v>
      </c>
      <c r="CB7" s="39">
        <v>96.41</v>
      </c>
      <c r="CC7" s="39">
        <v>95.09</v>
      </c>
      <c r="CD7" s="39">
        <v>93.42</v>
      </c>
      <c r="CE7" s="39">
        <v>97.65</v>
      </c>
      <c r="CF7" s="39">
        <v>179.29</v>
      </c>
      <c r="CG7" s="39">
        <v>178.39</v>
      </c>
      <c r="CH7" s="39">
        <v>169.82</v>
      </c>
      <c r="CI7" s="39">
        <v>168.2</v>
      </c>
      <c r="CJ7" s="39">
        <v>168.67</v>
      </c>
      <c r="CK7" s="39">
        <v>163.27000000000001</v>
      </c>
      <c r="CL7" s="39">
        <v>69.69</v>
      </c>
      <c r="CM7" s="39">
        <v>70.430000000000007</v>
      </c>
      <c r="CN7" s="39">
        <v>85.4</v>
      </c>
      <c r="CO7" s="39">
        <v>89.53</v>
      </c>
      <c r="CP7" s="39">
        <v>84.11</v>
      </c>
      <c r="CQ7" s="39">
        <v>59.09</v>
      </c>
      <c r="CR7" s="39">
        <v>59.23</v>
      </c>
      <c r="CS7" s="39">
        <v>55.13</v>
      </c>
      <c r="CT7" s="39">
        <v>54.77</v>
      </c>
      <c r="CU7" s="39">
        <v>54.92</v>
      </c>
      <c r="CV7" s="39">
        <v>59.94</v>
      </c>
      <c r="CW7" s="39">
        <v>82.08</v>
      </c>
      <c r="CX7" s="39">
        <v>81.8</v>
      </c>
      <c r="CY7" s="39">
        <v>78.92</v>
      </c>
      <c r="CZ7" s="39">
        <v>76.42</v>
      </c>
      <c r="DA7" s="39">
        <v>81.28</v>
      </c>
      <c r="DB7" s="39">
        <v>85.4</v>
      </c>
      <c r="DC7" s="39">
        <v>85.53</v>
      </c>
      <c r="DD7" s="39">
        <v>83</v>
      </c>
      <c r="DE7" s="39">
        <v>82.89</v>
      </c>
      <c r="DF7" s="39">
        <v>82.66</v>
      </c>
      <c r="DG7" s="39">
        <v>90.22</v>
      </c>
      <c r="DH7" s="39">
        <v>44.77</v>
      </c>
      <c r="DI7" s="39">
        <v>46.91</v>
      </c>
      <c r="DJ7" s="39">
        <v>48.41</v>
      </c>
      <c r="DK7" s="39">
        <v>48.35</v>
      </c>
      <c r="DL7" s="39">
        <v>48.37</v>
      </c>
      <c r="DM7" s="39">
        <v>36.36</v>
      </c>
      <c r="DN7" s="39">
        <v>37.340000000000003</v>
      </c>
      <c r="DO7" s="39">
        <v>46.66</v>
      </c>
      <c r="DP7" s="39">
        <v>47.46</v>
      </c>
      <c r="DQ7" s="39">
        <v>48.49</v>
      </c>
      <c r="DR7" s="39">
        <v>47.91</v>
      </c>
      <c r="DS7" s="39">
        <v>7.97</v>
      </c>
      <c r="DT7" s="39">
        <v>8.14</v>
      </c>
      <c r="DU7" s="39">
        <v>8.59</v>
      </c>
      <c r="DV7" s="39">
        <v>17.23</v>
      </c>
      <c r="DW7" s="39">
        <v>17.52</v>
      </c>
      <c r="DX7" s="39">
        <v>7.8</v>
      </c>
      <c r="DY7" s="39">
        <v>8.39</v>
      </c>
      <c r="DZ7" s="39">
        <v>9.85</v>
      </c>
      <c r="EA7" s="39">
        <v>9.7100000000000009</v>
      </c>
      <c r="EB7" s="39">
        <v>12.79</v>
      </c>
      <c r="EC7" s="39">
        <v>15</v>
      </c>
      <c r="ED7" s="39">
        <v>0.52</v>
      </c>
      <c r="EE7" s="39">
        <v>0.43</v>
      </c>
      <c r="EF7" s="39">
        <v>1.04</v>
      </c>
      <c r="EG7" s="39">
        <v>1.49</v>
      </c>
      <c r="EH7" s="39">
        <v>1.79</v>
      </c>
      <c r="EI7" s="39">
        <v>0.81</v>
      </c>
      <c r="EJ7" s="39">
        <v>0.59</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2018-02-21T08:31:52Z</cp:lastPrinted>
  <dcterms:created xsi:type="dcterms:W3CDTF">2017-12-25T01:38:10Z</dcterms:created>
  <dcterms:modified xsi:type="dcterms:W3CDTF">2018-02-27T04:06:18Z</dcterms:modified>
</cp:coreProperties>
</file>