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s12213\Desktop\"/>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<sst xmlns="http://schemas.openxmlformats.org/spreadsheetml/2006/main" count="232" uniqueCount="119">
  <si>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</si>
  <si>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</si>
  <si>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</si>
  <si>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</si>
  <si>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</si>
  <si>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</si>
  <si>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</si>
  <si>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</si>
  <si>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</si>
  <si>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</si>
  <si>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</si>
  <si>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</si>
  <si>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</si>
  <si>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</si>
  <si>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</si>
  <si>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</si>
  <si>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</si>
  <si>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</si>
  <si>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</si>
  <si>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</si>
  <si>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</si>
  <si>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</si>
  <si>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</si>
  <si>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</si>
  <si>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</si>
  <si>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</si>
  <si>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</si>
  <si>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</si>
  <si>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</si>
  <si>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</si>
  <si>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</si>
  <si>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</si>
  <si>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</si>
  <si>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</si>
  <si>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</si>
  <si>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</si>
  <si>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</si>
  <si>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</si>
  <si>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</si>
  <si>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</si>
  <si>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</si>
  <si>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</si>
  <si>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</si>
  <si>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</si>
  <si>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</si>
  <si>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</si>
  <si>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</si>
  <si>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</si>
  <si>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</si>
  <si>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</si>
  <si>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</si>
  <si>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</si>
  <si>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</si>
  <si>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</si>
  <si>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</si>
  <si>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</si>
  <si>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</si>
  <si>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</si>
  <si>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</si>
  <si>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</si>
  <si>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</si>
  <si>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</si>
  <si>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</si>
  <si>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</si>
  <si>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</si>
  <si>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</si>
  <si>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</si>
  <si>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</si>
  <si>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</si>
  <si>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</si>
  <si>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</si>
  <si>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</si>
  <si>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</si>
  <si>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</si>
  <si>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</si>
  <si>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</si>
  <si>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</si>
  <si>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</si>
  <si>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</si>
  <si>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</si>
  <si>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</si>
  <si>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</si>
  <si>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</si>
  <si>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</si>
  <si>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</si>
  <si>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</si>
  <si>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</si>
  <si>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</si>
  <si>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</si>
  <si>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</si>
  <si>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</si>
  <si>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</si>
  <si>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</si>
  <si>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</si>
  <si>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</si>
  <si>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</si>
  <si>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</si>
  <si>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</si>
  <si>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</si>
  <si>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</si>
  <si>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</si>
  <si>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</si>
  <si>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</si>
  <si>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</si>
  <si>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高千穂町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</si>
  <si>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</si>
  <si>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</si>
  <si>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</si>
  <si>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</si>
  <si>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</si>
  <si>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</si>
  <si>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</si>
  <si>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</si>
  <si>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</si>
  <si>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</si>
  <si>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③「管路更新率」はH27と比べH28はやや高くなりましたが、②「管路経年化率」は徐々に高くなっており、類似団体平均値よりも高い状況にあります。　管路の更新については漏水が多い箇所を中心に地区毎に行っていますが、加えて老朽箇所を考慮した管路更新が必要です。そのため更新工事の財源確保・更新計画を検討していく必要があります。</t>
    <rPh sb="32" eb="34">
      <t>カンロ</t>
    </rPh>
    <rPh sb="34" eb="37">
      <t>ケイネンカ</t>
    </rPh>
    <rPh sb="37" eb="38">
      <t>リツ</t>
    </rPh>
    <rPh sb="40" eb="42">
      <t>ジョジョ</t>
    </rPh>
    <rPh sb="43" eb="44">
      <t>タカ</t>
    </rPh>
    <rPh sb="51" eb="53">
      <t>ルイジ</t>
    </rPh>
    <rPh sb="53" eb="55">
      <t>ダンタイ</t>
    </rPh>
    <rPh sb="55" eb="57">
      <t>ヘイキン</t>
    </rPh>
    <rPh sb="57" eb="58">
      <t>チ</t>
    </rPh>
    <rPh sb="61" eb="62">
      <t>タカ</t>
    </rPh>
    <rPh sb="63" eb="65">
      <t>ジョウキョウ</t>
    </rPh>
    <rPh sb="72" eb="74">
      <t>カンロ</t>
    </rPh>
    <rPh sb="75" eb="77">
      <t>コウシン</t>
    </rPh>
    <rPh sb="82" eb="84">
      <t>ロウスイ</t>
    </rPh>
    <rPh sb="85" eb="86">
      <t>オオ</t>
    </rPh>
    <rPh sb="87" eb="89">
      <t>カショ</t>
    </rPh>
    <rPh sb="90" eb="92">
      <t>チュウシン</t>
    </rPh>
    <rPh sb="93" eb="95">
      <t>チク</t>
    </rPh>
    <rPh sb="95" eb="96">
      <t>ゴト</t>
    </rPh>
    <rPh sb="97" eb="98">
      <t>オコナ</t>
    </rPh>
    <rPh sb="105" eb="106">
      <t>クワ</t>
    </rPh>
    <rPh sb="108" eb="110">
      <t>ロウキュウ</t>
    </rPh>
    <rPh sb="110" eb="112">
      <t>カショ</t>
    </rPh>
    <rPh sb="113" eb="115">
      <t>コウリョ</t>
    </rPh>
    <rPh sb="117" eb="119">
      <t>カンロ</t>
    </rPh>
    <rPh sb="119" eb="121">
      <t>コウシン</t>
    </rPh>
    <rPh sb="122" eb="124">
      <t>ヒツヨウ</t>
    </rPh>
    <rPh sb="131" eb="133">
      <t>コウシン</t>
    </rPh>
    <rPh sb="133" eb="135">
      <t>コウジ</t>
    </rPh>
    <rPh sb="136" eb="138">
      <t>ザイゲン</t>
    </rPh>
    <rPh sb="138" eb="140">
      <t>カクホ</t>
    </rPh>
    <rPh sb="141" eb="143">
      <t>コウシン</t>
    </rPh>
    <rPh sb="143" eb="145">
      <t>ケイカク</t>
    </rPh>
    <rPh sb="146" eb="148">
      <t>ケントウ</t>
    </rPh>
    <rPh sb="152" eb="154">
      <t>ヒツヨウ</t>
    </rPh>
    <phoneticPr fontId="4"/>
  </si>
  <si>
    <t>H28の「①経常収支比率」は109.28%と黒字ではありますが、H26より徐々に低下しており、給水収益の減によるものと推定されます。また「⑤料金回収率」は100%を超えた数値で推移しており、給水に係る費用が給水収益で賄われていますが、こちらもH27より徐々に低下しています。このことから現在のところ適切な料金設定と健全な経営が行われていると言えますが、今後の給水収益の減、老朽化する施設・管路更新費用の増が想定されるため、更なる費用削減と将来的な料金設定計画を検討する必要があります。　　　　　　　　　　　　　　　　　　　　②「累積欠損金比率」は0%となっていますが、徐々に収益が減り、更新費用が増えることが想定されるため、今後の推移に注意が必要です。　　　　　　　　　　　　　　　　　　　③「流動比率」は100％を大きく上回っており、現在の支払い能力については問題はありません。　　　④「企業債残高対給水収益比率」は類似団体平均よりも低く、H23の起債以降新たな借り入れは行っていません。今後の収支バランスの推移によっては起債計画を検討することになります。　　　　　　　⑥「給水原価」は類似団体平均値より低く、良好な数値となっています。適切な数値が保てるよう財源の確保、施設・管路の更新計画が必要です。　　　⑧「有収率」は約70％のまま推移しており、類似団体平均値よりもかなり低くなっています。原因の一つは漏水であると考えられるため、更なる漏水対策の強化が必要です。　　</t>
    <rPh sb="6" eb="8">
      <t>ケイジョウ</t>
    </rPh>
    <rPh sb="8" eb="10">
      <t>シュウシ</t>
    </rPh>
    <rPh sb="10" eb="12">
      <t>ヒリツ</t>
    </rPh>
    <rPh sb="22" eb="24">
      <t>クロジ</t>
    </rPh>
    <rPh sb="37" eb="39">
      <t>ジョジョ</t>
    </rPh>
    <rPh sb="40" eb="42">
      <t>テイカ</t>
    </rPh>
    <rPh sb="47" eb="49">
      <t>キュウスイ</t>
    </rPh>
    <rPh sb="49" eb="51">
      <t>シュウエキ</t>
    </rPh>
    <rPh sb="52" eb="53">
      <t>ゲン</t>
    </rPh>
    <rPh sb="59" eb="61">
      <t>スイテイ</t>
    </rPh>
    <rPh sb="70" eb="72">
      <t>リョウキン</t>
    </rPh>
    <rPh sb="72" eb="74">
      <t>カイシュウ</t>
    </rPh>
    <rPh sb="74" eb="75">
      <t>リツ</t>
    </rPh>
    <rPh sb="82" eb="83">
      <t>コ</t>
    </rPh>
    <rPh sb="85" eb="87">
      <t>スウチ</t>
    </rPh>
    <rPh sb="88" eb="90">
      <t>スイイ</t>
    </rPh>
    <rPh sb="95" eb="97">
      <t>キュウスイ</t>
    </rPh>
    <rPh sb="98" eb="99">
      <t>カカ</t>
    </rPh>
    <rPh sb="100" eb="102">
      <t>ヒヨウ</t>
    </rPh>
    <rPh sb="103" eb="105">
      <t>キュウスイ</t>
    </rPh>
    <rPh sb="105" eb="107">
      <t>シュウエキ</t>
    </rPh>
    <rPh sb="108" eb="109">
      <t>マカナ</t>
    </rPh>
    <rPh sb="126" eb="128">
      <t>ジョジョ</t>
    </rPh>
    <rPh sb="129" eb="131">
      <t>テイカ</t>
    </rPh>
    <rPh sb="143" eb="145">
      <t>ゲンザイ</t>
    </rPh>
    <rPh sb="149" eb="151">
      <t>テキセツ</t>
    </rPh>
    <rPh sb="152" eb="154">
      <t>リョウキン</t>
    </rPh>
    <rPh sb="154" eb="156">
      <t>セッテイ</t>
    </rPh>
    <rPh sb="157" eb="159">
      <t>ケンゼン</t>
    </rPh>
    <rPh sb="160" eb="162">
      <t>ケイエイ</t>
    </rPh>
    <rPh sb="163" eb="164">
      <t>オコナ</t>
    </rPh>
    <rPh sb="170" eb="171">
      <t>イ</t>
    </rPh>
    <rPh sb="176" eb="178">
      <t>コンゴ</t>
    </rPh>
    <rPh sb="179" eb="181">
      <t>キュウスイ</t>
    </rPh>
    <rPh sb="181" eb="183">
      <t>シュウエキ</t>
    </rPh>
    <rPh sb="184" eb="185">
      <t>ゲン</t>
    </rPh>
    <rPh sb="186" eb="188">
      <t>ロウキュウ</t>
    </rPh>
    <rPh sb="188" eb="189">
      <t>カ</t>
    </rPh>
    <rPh sb="191" eb="193">
      <t>シセツ</t>
    </rPh>
    <rPh sb="194" eb="196">
      <t>カンロ</t>
    </rPh>
    <rPh sb="196" eb="198">
      <t>コウシン</t>
    </rPh>
    <rPh sb="198" eb="200">
      <t>ヒヨウ</t>
    </rPh>
    <rPh sb="201" eb="202">
      <t>ゾウ</t>
    </rPh>
    <rPh sb="203" eb="205">
      <t>ソウテイ</t>
    </rPh>
    <rPh sb="211" eb="212">
      <t>サラ</t>
    </rPh>
    <rPh sb="214" eb="216">
      <t>ヒヨウ</t>
    </rPh>
    <rPh sb="216" eb="218">
      <t>サクゲン</t>
    </rPh>
    <rPh sb="219" eb="222">
      <t>ショウライテキ</t>
    </rPh>
    <rPh sb="223" eb="225">
      <t>リョウキン</t>
    </rPh>
    <rPh sb="225" eb="227">
      <t>セッテイ</t>
    </rPh>
    <rPh sb="227" eb="229">
      <t>ケイカク</t>
    </rPh>
    <rPh sb="230" eb="232">
      <t>ケントウ</t>
    </rPh>
    <rPh sb="234" eb="236">
      <t>ヒツヨウ</t>
    </rPh>
    <rPh sb="264" eb="266">
      <t>ルイセキ</t>
    </rPh>
    <rPh sb="266" eb="269">
      <t>ケッソンキン</t>
    </rPh>
    <rPh sb="269" eb="271">
      <t>ヒリツ</t>
    </rPh>
    <rPh sb="284" eb="286">
      <t>ジョジョ</t>
    </rPh>
    <rPh sb="287" eb="289">
      <t>シュウエキ</t>
    </rPh>
    <rPh sb="290" eb="291">
      <t>ヘ</t>
    </rPh>
    <rPh sb="293" eb="295">
      <t>コウシン</t>
    </rPh>
    <rPh sb="295" eb="297">
      <t>ヒヨウ</t>
    </rPh>
    <rPh sb="298" eb="299">
      <t>フ</t>
    </rPh>
    <rPh sb="304" eb="306">
      <t>ソウテイ</t>
    </rPh>
    <rPh sb="312" eb="314">
      <t>コンゴ</t>
    </rPh>
    <rPh sb="315" eb="317">
      <t>スイイ</t>
    </rPh>
    <rPh sb="318" eb="320">
      <t>チュウイ</t>
    </rPh>
    <rPh sb="321" eb="323">
      <t>ヒツヨウ</t>
    </rPh>
    <rPh sb="347" eb="349">
      <t>リュウドウ</t>
    </rPh>
    <rPh sb="349" eb="351">
      <t>ヒリツ</t>
    </rPh>
    <rPh sb="358" eb="359">
      <t>オオ</t>
    </rPh>
    <rPh sb="361" eb="363">
      <t>ウワマワ</t>
    </rPh>
    <rPh sb="368" eb="370">
      <t>ゲンザイ</t>
    </rPh>
    <rPh sb="371" eb="373">
      <t>シハラ</t>
    </rPh>
    <rPh sb="374" eb="376">
      <t>ノウリョク</t>
    </rPh>
    <rPh sb="381" eb="383">
      <t>モンダイ</t>
    </rPh>
    <rPh sb="395" eb="397">
      <t>キギョウ</t>
    </rPh>
    <rPh sb="397" eb="398">
      <t>サイ</t>
    </rPh>
    <rPh sb="398" eb="400">
      <t>ザンダカ</t>
    </rPh>
    <rPh sb="400" eb="401">
      <t>タイ</t>
    </rPh>
    <rPh sb="401" eb="403">
      <t>キュウスイ</t>
    </rPh>
    <rPh sb="403" eb="405">
      <t>シュウエキ</t>
    </rPh>
    <rPh sb="405" eb="407">
      <t>ヒリツ</t>
    </rPh>
    <rPh sb="409" eb="411">
      <t>ルイジ</t>
    </rPh>
    <rPh sb="411" eb="413">
      <t>ダンタイ</t>
    </rPh>
    <rPh sb="413" eb="415">
      <t>ヘイキン</t>
    </rPh>
    <rPh sb="418" eb="419">
      <t>ヒク</t>
    </rPh>
    <rPh sb="425" eb="427">
      <t>キサイ</t>
    </rPh>
    <rPh sb="427" eb="429">
      <t>イコウ</t>
    </rPh>
    <rPh sb="429" eb="430">
      <t>アラ</t>
    </rPh>
    <rPh sb="432" eb="433">
      <t>カ</t>
    </rPh>
    <rPh sb="434" eb="435">
      <t>イ</t>
    </rPh>
    <rPh sb="437" eb="438">
      <t>オコナ</t>
    </rPh>
    <rPh sb="445" eb="447">
      <t>コンゴ</t>
    </rPh>
    <rPh sb="448" eb="450">
      <t>シュウシ</t>
    </rPh>
    <rPh sb="455" eb="457">
      <t>スイイ</t>
    </rPh>
    <rPh sb="462" eb="464">
      <t>キサイ</t>
    </rPh>
    <rPh sb="464" eb="466">
      <t>ケイカク</t>
    </rPh>
    <rPh sb="467" eb="469">
      <t>ケントウ</t>
    </rPh>
    <rPh sb="488" eb="490">
      <t>キュウスイ</t>
    </rPh>
    <rPh sb="490" eb="492">
      <t>ゲンカ</t>
    </rPh>
    <rPh sb="494" eb="496">
      <t>ルイジ</t>
    </rPh>
    <rPh sb="530" eb="532">
      <t>ザイゲン</t>
    </rPh>
    <rPh sb="533" eb="535">
      <t>カクホ</t>
    </rPh>
    <rPh sb="547" eb="549">
      <t>ヒツヨウ</t>
    </rPh>
    <rPh sb="557" eb="559">
      <t>ユウシュウ</t>
    </rPh>
    <rPh sb="559" eb="560">
      <t>リツ</t>
    </rPh>
    <rPh sb="562" eb="563">
      <t>ヤク</t>
    </rPh>
    <rPh sb="569" eb="571">
      <t>スイイ</t>
    </rPh>
    <rPh sb="576" eb="578">
      <t>ルイジ</t>
    </rPh>
    <rPh sb="578" eb="580">
      <t>ダンタイ</t>
    </rPh>
    <rPh sb="580" eb="583">
      <t>ヘイキンチ</t>
    </rPh>
    <rPh sb="589" eb="590">
      <t>ヒク</t>
    </rPh>
    <rPh sb="598" eb="600">
      <t>ゲンイン</t>
    </rPh>
    <rPh sb="601" eb="602">
      <t>ヒト</t>
    </rPh>
    <rPh sb="604" eb="606">
      <t>ロウスイ</t>
    </rPh>
    <rPh sb="610" eb="611">
      <t>カンガ</t>
    </rPh>
    <rPh sb="618" eb="619">
      <t>サラ</t>
    </rPh>
    <rPh sb="621" eb="623">
      <t>ロウスイ</t>
    </rPh>
    <rPh sb="623" eb="625">
      <t>タイサク</t>
    </rPh>
    <rPh sb="626" eb="628">
      <t>キョウカ</t>
    </rPh>
    <rPh sb="629" eb="631">
      <t>ヒツヨウ</t>
    </rPh>
    <phoneticPr fontId="4"/>
  </si>
  <si>
    <t>①「有形固定資産減価償却率」②「管路経年化率」③「管路更新率」から施設管路の老朽化の進行と、更新の遅れが読み取れます。①「経常収支比率」は100%を超えた数値で推移しており、黒字ですが給水人口の減、更新費用の増により状況が変わるものと想定されます。このことから長期的な財源の確保・更新工事計画について検討する必要があります。   
　経営戦略については平成30年度までに策定の予定です。</t>
    <rPh sb="61" eb="63">
      <t>ケイジョウ</t>
    </rPh>
    <rPh sb="63" eb="65">
      <t>シュウシ</t>
    </rPh>
    <rPh sb="65" eb="67">
      <t>ヒリツ</t>
    </rPh>
    <rPh sb="74" eb="75">
      <t>コ</t>
    </rPh>
    <rPh sb="77" eb="79">
      <t>スウチ</t>
    </rPh>
    <rPh sb="80" eb="82">
      <t>スイイ</t>
    </rPh>
    <rPh sb="87" eb="89">
      <t>クロジ</t>
    </rPh>
    <rPh sb="92" eb="94">
      <t>キュウスイ</t>
    </rPh>
    <rPh sb="94" eb="96">
      <t>ジンコウ</t>
    </rPh>
    <rPh sb="97" eb="98">
      <t>ゲン</t>
    </rPh>
    <rPh sb="99" eb="101">
      <t>コウシン</t>
    </rPh>
    <rPh sb="101" eb="103">
      <t>ヒヨウ</t>
    </rPh>
    <rPh sb="104" eb="105">
      <t>ゾウ</t>
    </rPh>
    <rPh sb="108" eb="110">
      <t>ジョウキョウ</t>
    </rPh>
    <rPh sb="111" eb="112">
      <t>カ</t>
    </rPh>
    <rPh sb="117" eb="119">
      <t>ソウテイ</t>
    </rPh>
    <rPh sb="130" eb="132">
      <t>チョウキ</t>
    </rPh>
    <rPh sb="132" eb="133">
      <t>テキ</t>
    </rPh>
    <rPh sb="134" eb="136">
      <t>ザイゲン</t>
    </rPh>
    <rPh sb="137" eb="139">
      <t>カクホ</t>
    </rPh>
    <rPh sb="140" eb="142">
      <t>コウシン</t>
    </rPh>
    <rPh sb="142" eb="144">
      <t>コウジ</t>
    </rPh>
    <rPh sb="144" eb="146">
      <t>ケイカク</t>
    </rPh>
    <rPh sb="150" eb="152">
      <t>ケントウ</t>
    </rPh>
    <rPh sb="154" eb="156">
      <t>ヒツヨウ</t>
    </rPh>
    <rPh sb="167" eb="169">
      <t>ケイエイ</t>
    </rPh>
    <rPh sb="169" eb="171">
      <t>センリャク</t>
    </rPh>
    <rPh sb="176" eb="178">
      <t>ヘイセイ</t>
    </rPh>
    <rPh sb="180" eb="181">
      <t>ネン</t>
    </rPh>
    <rPh sb="181" eb="182">
      <t>ド</t>
    </rPh>
    <rPh sb="185" eb="187">
      <t>サクテイ</t>
    </rPh>
    <rPh sb="188" eb="190">
      <t>ヨテイ</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</si>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</sst>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0.99</c:v>
                </c:pt>
                <c:pt idx="1">
                  <c:v>1.31</c:v>
                </c:pt>
                <c:pt idx="2">
                  <c:v>0.43</c:v>
                </c:pt>
                <c:pt idx="3">
                  <c:v>0.33</c:v>
                </c:pt>
                <c:pt idx="4">
                  <c:v>1.39</c:v>
                </c:pt>
              </c:numCache>
            </c:numRef>
          </c:val>
          <c:extLst>
            <c:ext xmlns:c16="http://schemas.microsoft.com/office/drawing/2014/chart" uri="{C3380CC4-5D6E-409C-BE32-E72D297353CC}">
              <c16:uniqueId val="{00000000-AE80-4734-B3DF-CCF293D14CEA}"/>
            </c:ext>
          </c:extLst>
        </c:ser>
        <c:dLbls>
          <c:showLegendKey val="0"/>
          <c:showVal val="0"/>
          <c:showCatName val="0"/>
          <c:showSerName val="0"/>
          <c:showPercent val="0"/>
          <c:showBubbleSize val="0"/>
        </c:dLbls>
        <c:gapWidth val="150"/>
        <c:axId val="107222528"/>
        <c:axId val="1072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AE80-4734-B3DF-CCF293D14CEA}"/>
            </c:ext>
          </c:extLst>
        </c:ser>
        <c:dLbls>
          <c:showLegendKey val="0"/>
          <c:showVal val="0"/>
          <c:showCatName val="0"/>
          <c:showSerName val="0"/>
          <c:showPercent val="0"/>
          <c:showBubbleSize val="0"/>
        </c:dLbls>
        <c:marker val="1"/>
        <c:smooth val="0"/>
        <c:axId val="107222528"/>
        <c:axId val="107224448"/>
      </c:lineChart>
      <c:dateAx>
        <c:axId val="107222528"/>
        <c:scaling>
          <c:orientation val="minMax"/>
        </c:scaling>
        <c:delete val="1"/>
        <c:axPos val="b"/>
        <c:numFmt formatCode="ge" sourceLinked="1"/>
        <c:majorTickMark val="none"/>
        <c:minorTickMark val="none"/>
        <c:tickLblPos val="none"/>
        <c:crossAx val="107224448"/>
        <c:crosses val="autoZero"/>
        <c:auto val="1"/>
        <c:lblOffset val="100"/>
        <c:baseTimeUnit val="years"/>
      </c:dateAx>
      <c:valAx>
        <c:axId val="1072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61.79</c:v>
                </c:pt>
                <c:pt idx="1">
                  <c:v>57.55</c:v>
                </c:pt>
                <c:pt idx="2">
                  <c:v>58.92</c:v>
                </c:pt>
                <c:pt idx="3">
                  <c:v>59.11</c:v>
                </c:pt>
                <c:pt idx="4">
                  <c:v>57.55</c:v>
                </c:pt>
              </c:numCache>
            </c:numRef>
          </c:val>
          <c:extLst>
            <c:ext xmlns:c16="http://schemas.microsoft.com/office/drawing/2014/chart" uri="{C3380CC4-5D6E-409C-BE32-E72D297353CC}">
              <c16:uniqueId val="{00000000-AC5A-4A5E-A7DE-0ADB230583DD}"/>
            </c:ext>
          </c:extLst>
        </c:ser>
        <c:dLbls>
          <c:showLegendKey val="0"/>
          <c:showVal val="0"/>
          <c:showCatName val="0"/>
          <c:showSerName val="0"/>
          <c:showPercent val="0"/>
          <c:showBubbleSize val="0"/>
        </c:dLbls>
        <c:gapWidth val="150"/>
        <c:axId val="108084608"/>
        <c:axId val="1081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AC5A-4A5E-A7DE-0ADB230583DD}"/>
            </c:ext>
          </c:extLst>
        </c:ser>
        <c:dLbls>
          <c:showLegendKey val="0"/>
          <c:showVal val="0"/>
          <c:showCatName val="0"/>
          <c:showSerName val="0"/>
          <c:showPercent val="0"/>
          <c:showBubbleSize val="0"/>
        </c:dLbls>
        <c:marker val="1"/>
        <c:smooth val="0"/>
        <c:axId val="108084608"/>
        <c:axId val="108111360"/>
      </c:lineChart>
      <c:dateAx>
        <c:axId val="108084608"/>
        <c:scaling>
          <c:orientation val="minMax"/>
        </c:scaling>
        <c:delete val="1"/>
        <c:axPos val="b"/>
        <c:numFmt formatCode="ge" sourceLinked="1"/>
        <c:majorTickMark val="none"/>
        <c:minorTickMark val="none"/>
        <c:tickLblPos val="none"/>
        <c:crossAx val="108111360"/>
        <c:crosses val="autoZero"/>
        <c:auto val="1"/>
        <c:lblOffset val="100"/>
        <c:baseTimeUnit val="years"/>
      </c:dateAx>
      <c:valAx>
        <c:axId val="1081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8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70.75</c:v>
                </c:pt>
                <c:pt idx="1">
                  <c:v>73.55</c:v>
                </c:pt>
                <c:pt idx="2">
                  <c:v>70.900000000000006</c:v>
                </c:pt>
                <c:pt idx="3">
                  <c:v>70.319999999999993</c:v>
                </c:pt>
                <c:pt idx="4">
                  <c:v>70.5</c:v>
                </c:pt>
              </c:numCache>
            </c:numRef>
          </c:val>
          <c:extLst>
            <c:ext xmlns:c16="http://schemas.microsoft.com/office/drawing/2014/chart" uri="{C3380CC4-5D6E-409C-BE32-E72D297353CC}">
              <c16:uniqueId val="{00000000-C203-4953-AAA5-3AB35B63956B}"/>
            </c:ext>
          </c:extLst>
        </c:ser>
        <c:dLbls>
          <c:showLegendKey val="0"/>
          <c:showVal val="0"/>
          <c:showCatName val="0"/>
          <c:showSerName val="0"/>
          <c:showPercent val="0"/>
          <c:showBubbleSize val="0"/>
        </c:dLbls>
        <c:gapWidth val="150"/>
        <c:axId val="108119552"/>
        <c:axId val="1081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C203-4953-AAA5-3AB35B63956B}"/>
            </c:ext>
          </c:extLst>
        </c:ser>
        <c:dLbls>
          <c:showLegendKey val="0"/>
          <c:showVal val="0"/>
          <c:showCatName val="0"/>
          <c:showSerName val="0"/>
          <c:showPercent val="0"/>
          <c:showBubbleSize val="0"/>
        </c:dLbls>
        <c:marker val="1"/>
        <c:smooth val="0"/>
        <c:axId val="108119552"/>
        <c:axId val="108121472"/>
      </c:lineChart>
      <c:dateAx>
        <c:axId val="108119552"/>
        <c:scaling>
          <c:orientation val="minMax"/>
        </c:scaling>
        <c:delete val="1"/>
        <c:axPos val="b"/>
        <c:numFmt formatCode="ge" sourceLinked="1"/>
        <c:majorTickMark val="none"/>
        <c:minorTickMark val="none"/>
        <c:tickLblPos val="none"/>
        <c:crossAx val="108121472"/>
        <c:crosses val="autoZero"/>
        <c:auto val="1"/>
        <c:lblOffset val="100"/>
        <c:baseTimeUnit val="years"/>
      </c:dateAx>
      <c:valAx>
        <c:axId val="1081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110.5</c:v>
                </c:pt>
                <c:pt idx="1">
                  <c:v>112.68</c:v>
                </c:pt>
                <c:pt idx="2">
                  <c:v>111.38</c:v>
                </c:pt>
                <c:pt idx="3">
                  <c:v>110.63</c:v>
                </c:pt>
                <c:pt idx="4">
                  <c:v>109.28</c:v>
                </c:pt>
              </c:numCache>
            </c:numRef>
          </c:val>
          <c:extLst>
            <c:ext xmlns:c16="http://schemas.microsoft.com/office/drawing/2014/chart" uri="{C3380CC4-5D6E-409C-BE32-E72D297353CC}">
              <c16:uniqueId val="{00000000-DF43-41F9-9462-5329E4218AC9}"/>
            </c:ext>
          </c:extLst>
        </c:ser>
        <c:dLbls>
          <c:showLegendKey val="0"/>
          <c:showVal val="0"/>
          <c:showCatName val="0"/>
          <c:showSerName val="0"/>
          <c:showPercent val="0"/>
          <c:showBubbleSize val="0"/>
        </c:dLbls>
        <c:gapWidth val="150"/>
        <c:axId val="107263104"/>
        <c:axId val="1072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DF43-41F9-9462-5329E4218AC9}"/>
            </c:ext>
          </c:extLst>
        </c:ser>
        <c:dLbls>
          <c:showLegendKey val="0"/>
          <c:showVal val="0"/>
          <c:showCatName val="0"/>
          <c:showSerName val="0"/>
          <c:showPercent val="0"/>
          <c:showBubbleSize val="0"/>
        </c:dLbls>
        <c:marker val="1"/>
        <c:smooth val="0"/>
        <c:axId val="107263104"/>
        <c:axId val="107265024"/>
      </c:lineChart>
      <c:dateAx>
        <c:axId val="107263104"/>
        <c:scaling>
          <c:orientation val="minMax"/>
        </c:scaling>
        <c:delete val="1"/>
        <c:axPos val="b"/>
        <c:numFmt formatCode="ge" sourceLinked="1"/>
        <c:majorTickMark val="none"/>
        <c:minorTickMark val="none"/>
        <c:tickLblPos val="none"/>
        <c:crossAx val="107265024"/>
        <c:crosses val="autoZero"/>
        <c:auto val="1"/>
        <c:lblOffset val="100"/>
        <c:baseTimeUnit val="years"/>
      </c:dateAx>
      <c:valAx>
        <c:axId val="10726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2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49.53</c:v>
                </c:pt>
                <c:pt idx="1">
                  <c:v>51.02</c:v>
                </c:pt>
                <c:pt idx="2">
                  <c:v>52.49</c:v>
                </c:pt>
                <c:pt idx="3">
                  <c:v>54.15</c:v>
                </c:pt>
                <c:pt idx="4">
                  <c:v>55.37</c:v>
                </c:pt>
              </c:numCache>
            </c:numRef>
          </c:val>
          <c:extLst>
            <c:ext xmlns:c16="http://schemas.microsoft.com/office/drawing/2014/chart" uri="{C3380CC4-5D6E-409C-BE32-E72D297353CC}">
              <c16:uniqueId val="{00000000-CF78-44AF-8AB0-1CB832FC0261}"/>
            </c:ext>
          </c:extLst>
        </c:ser>
        <c:dLbls>
          <c:showLegendKey val="0"/>
          <c:showVal val="0"/>
          <c:showCatName val="0"/>
          <c:showSerName val="0"/>
          <c:showPercent val="0"/>
          <c:showBubbleSize val="0"/>
        </c:dLbls>
        <c:gapWidth val="150"/>
        <c:axId val="107696896"/>
        <c:axId val="1076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CF78-44AF-8AB0-1CB832FC0261}"/>
            </c:ext>
          </c:extLst>
        </c:ser>
        <c:dLbls>
          <c:showLegendKey val="0"/>
          <c:showVal val="0"/>
          <c:showCatName val="0"/>
          <c:showSerName val="0"/>
          <c:showPercent val="0"/>
          <c:showBubbleSize val="0"/>
        </c:dLbls>
        <c:marker val="1"/>
        <c:smooth val="0"/>
        <c:axId val="107696896"/>
        <c:axId val="107698816"/>
      </c:lineChart>
      <c:dateAx>
        <c:axId val="107696896"/>
        <c:scaling>
          <c:orientation val="minMax"/>
        </c:scaling>
        <c:delete val="1"/>
        <c:axPos val="b"/>
        <c:numFmt formatCode="ge" sourceLinked="1"/>
        <c:majorTickMark val="none"/>
        <c:minorTickMark val="none"/>
        <c:tickLblPos val="none"/>
        <c:crossAx val="107698816"/>
        <c:crosses val="autoZero"/>
        <c:auto val="1"/>
        <c:lblOffset val="100"/>
        <c:baseTimeUnit val="years"/>
      </c:dateAx>
      <c:valAx>
        <c:axId val="1076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19.96</c:v>
                </c:pt>
                <c:pt idx="1">
                  <c:v>25.9</c:v>
                </c:pt>
                <c:pt idx="2">
                  <c:v>32.340000000000003</c:v>
                </c:pt>
                <c:pt idx="3">
                  <c:v>33.75</c:v>
                </c:pt>
                <c:pt idx="4">
                  <c:v>36.9</c:v>
                </c:pt>
              </c:numCache>
            </c:numRef>
          </c:val>
          <c:extLst>
            <c:ext xmlns:c16="http://schemas.microsoft.com/office/drawing/2014/chart" uri="{C3380CC4-5D6E-409C-BE32-E72D297353CC}">
              <c16:uniqueId val="{00000000-4344-4553-85D1-01A6CF72713A}"/>
            </c:ext>
          </c:extLst>
        </c:ser>
        <c:dLbls>
          <c:showLegendKey val="0"/>
          <c:showVal val="0"/>
          <c:showCatName val="0"/>
          <c:showSerName val="0"/>
          <c:showPercent val="0"/>
          <c:showBubbleSize val="0"/>
        </c:dLbls>
        <c:gapWidth val="150"/>
        <c:axId val="107807104"/>
        <c:axId val="1078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4344-4553-85D1-01A6CF72713A}"/>
            </c:ext>
          </c:extLst>
        </c:ser>
        <c:dLbls>
          <c:showLegendKey val="0"/>
          <c:showVal val="0"/>
          <c:showCatName val="0"/>
          <c:showSerName val="0"/>
          <c:showPercent val="0"/>
          <c:showBubbleSize val="0"/>
        </c:dLbls>
        <c:marker val="1"/>
        <c:smooth val="0"/>
        <c:axId val="107807104"/>
        <c:axId val="107809024"/>
      </c:lineChart>
      <c:dateAx>
        <c:axId val="107807104"/>
        <c:scaling>
          <c:orientation val="minMax"/>
        </c:scaling>
        <c:delete val="1"/>
        <c:axPos val="b"/>
        <c:numFmt formatCode="ge" sourceLinked="1"/>
        <c:majorTickMark val="none"/>
        <c:minorTickMark val="none"/>
        <c:tickLblPos val="none"/>
        <c:crossAx val="107809024"/>
        <c:crosses val="autoZero"/>
        <c:auto val="1"/>
        <c:lblOffset val="100"/>
        <c:baseTimeUnit val="years"/>
      </c:dateAx>
      <c:valAx>
        <c:axId val="1078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0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DD-4BBD-88BF-C3E8F63F7B66}"/>
            </c:ext>
          </c:extLst>
        </c:ser>
        <c:dLbls>
          <c:showLegendKey val="0"/>
          <c:showVal val="0"/>
          <c:showCatName val="0"/>
          <c:showSerName val="0"/>
          <c:showPercent val="0"/>
          <c:showBubbleSize val="0"/>
        </c:dLbls>
        <c:gapWidth val="150"/>
        <c:axId val="107837696"/>
        <c:axId val="1078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4DDD-4BBD-88BF-C3E8F63F7B66}"/>
            </c:ext>
          </c:extLst>
        </c:ser>
        <c:dLbls>
          <c:showLegendKey val="0"/>
          <c:showVal val="0"/>
          <c:showCatName val="0"/>
          <c:showSerName val="0"/>
          <c:showPercent val="0"/>
          <c:showBubbleSize val="0"/>
        </c:dLbls>
        <c:marker val="1"/>
        <c:smooth val="0"/>
        <c:axId val="107837696"/>
        <c:axId val="107848064"/>
      </c:lineChart>
      <c:dateAx>
        <c:axId val="107837696"/>
        <c:scaling>
          <c:orientation val="minMax"/>
        </c:scaling>
        <c:delete val="1"/>
        <c:axPos val="b"/>
        <c:numFmt formatCode="ge" sourceLinked="1"/>
        <c:majorTickMark val="none"/>
        <c:minorTickMark val="none"/>
        <c:tickLblPos val="none"/>
        <c:crossAx val="107848064"/>
        <c:crosses val="autoZero"/>
        <c:auto val="1"/>
        <c:lblOffset val="100"/>
        <c:baseTimeUnit val="years"/>
      </c:dateAx>
      <c:valAx>
        <c:axId val="107848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83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2374.27</c:v>
                </c:pt>
                <c:pt idx="1">
                  <c:v>2509.91</c:v>
                </c:pt>
                <c:pt idx="2">
                  <c:v>851.18</c:v>
                </c:pt>
                <c:pt idx="3">
                  <c:v>775.41</c:v>
                </c:pt>
                <c:pt idx="4">
                  <c:v>875.86</c:v>
                </c:pt>
              </c:numCache>
            </c:numRef>
          </c:val>
          <c:extLst>
            <c:ext xmlns:c16="http://schemas.microsoft.com/office/drawing/2014/chart" uri="{C3380CC4-5D6E-409C-BE32-E72D297353CC}">
              <c16:uniqueId val="{00000000-5517-4D62-BF47-E2BF0F1715D0}"/>
            </c:ext>
          </c:extLst>
        </c:ser>
        <c:dLbls>
          <c:showLegendKey val="0"/>
          <c:showVal val="0"/>
          <c:showCatName val="0"/>
          <c:showSerName val="0"/>
          <c:showPercent val="0"/>
          <c:showBubbleSize val="0"/>
        </c:dLbls>
        <c:gapWidth val="150"/>
        <c:axId val="107890560"/>
        <c:axId val="1078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5517-4D62-BF47-E2BF0F1715D0}"/>
            </c:ext>
          </c:extLst>
        </c:ser>
        <c:dLbls>
          <c:showLegendKey val="0"/>
          <c:showVal val="0"/>
          <c:showCatName val="0"/>
          <c:showSerName val="0"/>
          <c:showPercent val="0"/>
          <c:showBubbleSize val="0"/>
        </c:dLbls>
        <c:marker val="1"/>
        <c:smooth val="0"/>
        <c:axId val="107890560"/>
        <c:axId val="107896832"/>
      </c:lineChart>
      <c:dateAx>
        <c:axId val="107890560"/>
        <c:scaling>
          <c:orientation val="minMax"/>
        </c:scaling>
        <c:delete val="1"/>
        <c:axPos val="b"/>
        <c:numFmt formatCode="ge" sourceLinked="1"/>
        <c:majorTickMark val="none"/>
        <c:minorTickMark val="none"/>
        <c:tickLblPos val="none"/>
        <c:crossAx val="107896832"/>
        <c:crosses val="autoZero"/>
        <c:auto val="1"/>
        <c:lblOffset val="100"/>
        <c:baseTimeUnit val="years"/>
      </c:dateAx>
      <c:valAx>
        <c:axId val="107896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8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181.07</c:v>
                </c:pt>
                <c:pt idx="1">
                  <c:v>176.94</c:v>
                </c:pt>
                <c:pt idx="2">
                  <c:v>170.12</c:v>
                </c:pt>
                <c:pt idx="3">
                  <c:v>158.88</c:v>
                </c:pt>
                <c:pt idx="4">
                  <c:v>150.97</c:v>
                </c:pt>
              </c:numCache>
            </c:numRef>
          </c:val>
          <c:extLst>
            <c:ext xmlns:c16="http://schemas.microsoft.com/office/drawing/2014/chart" uri="{C3380CC4-5D6E-409C-BE32-E72D297353CC}">
              <c16:uniqueId val="{00000000-6813-49C3-8D54-33B2C851F2FA}"/>
            </c:ext>
          </c:extLst>
        </c:ser>
        <c:dLbls>
          <c:showLegendKey val="0"/>
          <c:showVal val="0"/>
          <c:showCatName val="0"/>
          <c:showSerName val="0"/>
          <c:showPercent val="0"/>
          <c:showBubbleSize val="0"/>
        </c:dLbls>
        <c:gapWidth val="150"/>
        <c:axId val="107922944"/>
        <c:axId val="107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6813-49C3-8D54-33B2C851F2FA}"/>
            </c:ext>
          </c:extLst>
        </c:ser>
        <c:dLbls>
          <c:showLegendKey val="0"/>
          <c:showVal val="0"/>
          <c:showCatName val="0"/>
          <c:showSerName val="0"/>
          <c:showPercent val="0"/>
          <c:showBubbleSize val="0"/>
        </c:dLbls>
        <c:marker val="1"/>
        <c:smooth val="0"/>
        <c:axId val="107922944"/>
        <c:axId val="107924864"/>
      </c:lineChart>
      <c:dateAx>
        <c:axId val="107922944"/>
        <c:scaling>
          <c:orientation val="minMax"/>
        </c:scaling>
        <c:delete val="1"/>
        <c:axPos val="b"/>
        <c:numFmt formatCode="ge" sourceLinked="1"/>
        <c:majorTickMark val="none"/>
        <c:minorTickMark val="none"/>
        <c:tickLblPos val="none"/>
        <c:crossAx val="107924864"/>
        <c:crosses val="autoZero"/>
        <c:auto val="1"/>
        <c:lblOffset val="100"/>
        <c:baseTimeUnit val="years"/>
      </c:dateAx>
      <c:valAx>
        <c:axId val="107924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92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106.11</c:v>
                </c:pt>
                <c:pt idx="1">
                  <c:v>103.46</c:v>
                </c:pt>
                <c:pt idx="2">
                  <c:v>106.31</c:v>
                </c:pt>
                <c:pt idx="3">
                  <c:v>105.35</c:v>
                </c:pt>
                <c:pt idx="4">
                  <c:v>104.25</c:v>
                </c:pt>
              </c:numCache>
            </c:numRef>
          </c:val>
          <c:extLst>
            <c:ext xmlns:c16="http://schemas.microsoft.com/office/drawing/2014/chart" uri="{C3380CC4-5D6E-409C-BE32-E72D297353CC}">
              <c16:uniqueId val="{00000000-C7B6-471C-AB1E-752323975955}"/>
            </c:ext>
          </c:extLst>
        </c:ser>
        <c:dLbls>
          <c:showLegendKey val="0"/>
          <c:showVal val="0"/>
          <c:showCatName val="0"/>
          <c:showSerName val="0"/>
          <c:showPercent val="0"/>
          <c:showBubbleSize val="0"/>
        </c:dLbls>
        <c:gapWidth val="150"/>
        <c:axId val="108029056"/>
        <c:axId val="1080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C7B6-471C-AB1E-752323975955}"/>
            </c:ext>
          </c:extLst>
        </c:ser>
        <c:dLbls>
          <c:showLegendKey val="0"/>
          <c:showVal val="0"/>
          <c:showCatName val="0"/>
          <c:showSerName val="0"/>
          <c:showPercent val="0"/>
          <c:showBubbleSize val="0"/>
        </c:dLbls>
        <c:marker val="1"/>
        <c:smooth val="0"/>
        <c:axId val="108029056"/>
        <c:axId val="108030976"/>
      </c:lineChart>
      <c:dateAx>
        <c:axId val="108029056"/>
        <c:scaling>
          <c:orientation val="minMax"/>
        </c:scaling>
        <c:delete val="1"/>
        <c:axPos val="b"/>
        <c:numFmt formatCode="ge" sourceLinked="1"/>
        <c:majorTickMark val="none"/>
        <c:minorTickMark val="none"/>
        <c:tickLblPos val="none"/>
        <c:crossAx val="108030976"/>
        <c:crosses val="autoZero"/>
        <c:auto val="1"/>
        <c:lblOffset val="100"/>
        <c:baseTimeUnit val="years"/>
      </c:dateAx>
      <c:valAx>
        <c:axId val="1080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135.22999999999999</c:v>
                </c:pt>
                <c:pt idx="1">
                  <c:v>139.29</c:v>
                </c:pt>
                <c:pt idx="2">
                  <c:v>135.24</c:v>
                </c:pt>
                <c:pt idx="3">
                  <c:v>137.24</c:v>
                </c:pt>
                <c:pt idx="4">
                  <c:v>139.07</c:v>
                </c:pt>
              </c:numCache>
            </c:numRef>
          </c:val>
          <c:extLst>
            <c:ext xmlns:c16="http://schemas.microsoft.com/office/drawing/2014/chart" uri="{C3380CC4-5D6E-409C-BE32-E72D297353CC}">
              <c16:uniqueId val="{00000000-89EE-4DC1-9137-97E115753A26}"/>
            </c:ext>
          </c:extLst>
        </c:ser>
        <c:dLbls>
          <c:showLegendKey val="0"/>
          <c:showVal val="0"/>
          <c:showCatName val="0"/>
          <c:showSerName val="0"/>
          <c:showPercent val="0"/>
          <c:showBubbleSize val="0"/>
        </c:dLbls>
        <c:gapWidth val="150"/>
        <c:axId val="108073344"/>
        <c:axId val="10807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89EE-4DC1-9137-97E115753A26}"/>
            </c:ext>
          </c:extLst>
        </c:ser>
        <c:dLbls>
          <c:showLegendKey val="0"/>
          <c:showVal val="0"/>
          <c:showCatName val="0"/>
          <c:showSerName val="0"/>
          <c:showPercent val="0"/>
          <c:showBubbleSize val="0"/>
        </c:dLbls>
        <c:marker val="1"/>
        <c:smooth val="0"/>
        <c:axId val="108073344"/>
        <c:axId val="108075264"/>
      </c:lineChart>
      <c:dateAx>
        <c:axId val="108073344"/>
        <c:scaling>
          <c:orientation val="minMax"/>
        </c:scaling>
        <c:delete val="1"/>
        <c:axPos val="b"/>
        <c:numFmt formatCode="ge" sourceLinked="1"/>
        <c:majorTickMark val="none"/>
        <c:minorTickMark val="none"/>
        <c:tickLblPos val="none"/>
        <c:crossAx val="108075264"/>
        <c:crosses val="autoZero"/>
        <c:auto val="1"/>
        <c:lblOffset val="100"/>
        <c:baseTimeUnit val="years"/>
      </c:dateAx>
      <c:valAx>
        <c:axId val="1080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AP6" sqref="AP6"/>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row>
    <row r="3" spans="1:78" ht="9.75" customHeight="1">
      <c r="A3" s="2"/>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row>
    <row r="4" spans="1:78" ht="9.75" customHeight="1">
      <c r="A4" s="2"/>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9" t="str">
        <f>データ!H6</f>
        <v>宮崎県　高千穂町</v>
      </c>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90"/>
      <c r="AE6" s="90"/>
      <c r="AF6" s="90"/>
      <c r="AG6" s="90"/>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5"/>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4"/>
      <c r="BK7" s="4"/>
      <c r="BL7" s="6" t="s">
        <v>9</v>
      </c>
      <c r="BM7" s="7"/>
      <c r="BN7" s="7"/>
      <c r="BO7" s="7"/>
      <c r="BP7" s="7"/>
      <c r="BQ7" s="7"/>
      <c r="BR7" s="7"/>
      <c r="BS7" s="7"/>
      <c r="BT7" s="7"/>
      <c r="BU7" s="7"/>
      <c r="BV7" s="7"/>
      <c r="BW7" s="7"/>
      <c r="BX7" s="7"/>
      <c r="BY7" s="8"/>
    </row>
    <row r="8" spans="1:78" ht="18.75" customHeight="1">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7" t="s">
        <v>118</v>
      </c>
      <c r="AE8" s="87"/>
      <c r="AF8" s="87"/>
      <c r="AG8" s="87"/>
      <c r="AH8" s="87"/>
      <c r="AI8" s="87"/>
      <c r="AJ8" s="87"/>
      <c r="AK8" s="5"/>
      <c r="AL8" s="74">
        <f>データ!$R$6</f>
        <v>12771</v>
      </c>
      <c r="AM8" s="74"/>
      <c r="AN8" s="74"/>
      <c r="AO8" s="74"/>
      <c r="AP8" s="74"/>
      <c r="AQ8" s="74"/>
      <c r="AR8" s="74"/>
      <c r="AS8" s="74"/>
      <c r="AT8" s="70">
        <f>データ!$S$6</f>
        <v>237.54</v>
      </c>
      <c r="AU8" s="71"/>
      <c r="AV8" s="71"/>
      <c r="AW8" s="71"/>
      <c r="AX8" s="71"/>
      <c r="AY8" s="71"/>
      <c r="AZ8" s="71"/>
      <c r="BA8" s="71"/>
      <c r="BB8" s="73">
        <f>データ!$T$6</f>
        <v>53.76</v>
      </c>
      <c r="BC8" s="73"/>
      <c r="BD8" s="73"/>
      <c r="BE8" s="73"/>
      <c r="BF8" s="73"/>
      <c r="BG8" s="73"/>
      <c r="BH8" s="73"/>
      <c r="BI8" s="73"/>
      <c r="BJ8" s="4"/>
      <c r="BK8" s="4"/>
      <c r="BL8" s="77" t="s">
        <v>10</v>
      </c>
      <c r="BM8" s="78"/>
      <c r="BN8" s="9" t="s">
        <v>11</v>
      </c>
      <c r="BO8" s="10"/>
      <c r="BP8" s="10"/>
      <c r="BQ8" s="10"/>
      <c r="BR8" s="10"/>
      <c r="BS8" s="10"/>
      <c r="BT8" s="10"/>
      <c r="BU8" s="10"/>
      <c r="BV8" s="10"/>
      <c r="BW8" s="10"/>
      <c r="BX8" s="10"/>
      <c r="BY8" s="11"/>
    </row>
    <row r="9" spans="1:78" ht="18.75" customHeight="1">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5"/>
      <c r="AI9" s="5"/>
      <c r="AJ9" s="5"/>
      <c r="AK9" s="5"/>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4"/>
      <c r="BK9" s="4"/>
      <c r="BL9" s="68" t="s">
        <v>19</v>
      </c>
      <c r="BM9" s="69"/>
      <c r="BN9" s="12" t="s">
        <v>20</v>
      </c>
      <c r="BO9" s="13"/>
      <c r="BP9" s="13"/>
      <c r="BQ9" s="13"/>
      <c r="BR9" s="13"/>
      <c r="BS9" s="13"/>
      <c r="BT9" s="13"/>
      <c r="BU9" s="13"/>
      <c r="BV9" s="13"/>
      <c r="BW9" s="13"/>
      <c r="BX9" s="13"/>
      <c r="BY9" s="14"/>
    </row>
    <row r="10" spans="1:78" ht="18.75" customHeight="1">
      <c r="A10" s="2"/>
      <c r="B10" s="70" t="str">
        <f>データ!$N$6</f>
        <v>-</v>
      </c>
      <c r="C10" s="71"/>
      <c r="D10" s="71"/>
      <c r="E10" s="71"/>
      <c r="F10" s="71"/>
      <c r="G10" s="71"/>
      <c r="H10" s="71"/>
      <c r="I10" s="70">
        <f>データ!$O$6</f>
        <v>79.150000000000006</v>
      </c>
      <c r="J10" s="71"/>
      <c r="K10" s="71"/>
      <c r="L10" s="71"/>
      <c r="M10" s="71"/>
      <c r="N10" s="71"/>
      <c r="O10" s="72"/>
      <c r="P10" s="73">
        <f>データ!$P$6</f>
        <v>48.21</v>
      </c>
      <c r="Q10" s="73"/>
      <c r="R10" s="73"/>
      <c r="S10" s="73"/>
      <c r="T10" s="73"/>
      <c r="U10" s="73"/>
      <c r="V10" s="73"/>
      <c r="W10" s="74">
        <f>データ!$Q$6</f>
        <v>2635</v>
      </c>
      <c r="X10" s="74"/>
      <c r="Y10" s="74"/>
      <c r="Z10" s="74"/>
      <c r="AA10" s="74"/>
      <c r="AB10" s="74"/>
      <c r="AC10" s="74"/>
      <c r="AD10" s="2"/>
      <c r="AE10" s="2"/>
      <c r="AF10" s="2"/>
      <c r="AG10" s="2"/>
      <c r="AH10" s="5"/>
      <c r="AI10" s="5"/>
      <c r="AJ10" s="5"/>
      <c r="AK10" s="5"/>
      <c r="AL10" s="74">
        <f>データ!$U$6</f>
        <v>6089</v>
      </c>
      <c r="AM10" s="74"/>
      <c r="AN10" s="74"/>
      <c r="AO10" s="74"/>
      <c r="AP10" s="74"/>
      <c r="AQ10" s="74"/>
      <c r="AR10" s="74"/>
      <c r="AS10" s="74"/>
      <c r="AT10" s="70">
        <f>データ!$V$6</f>
        <v>18</v>
      </c>
      <c r="AU10" s="71"/>
      <c r="AV10" s="71"/>
      <c r="AW10" s="71"/>
      <c r="AX10" s="71"/>
      <c r="AY10" s="71"/>
      <c r="AZ10" s="71"/>
      <c r="BA10" s="71"/>
      <c r="BB10" s="73">
        <f>データ!$W$6</f>
        <v>338.28</v>
      </c>
      <c r="BC10" s="73"/>
      <c r="BD10" s="73"/>
      <c r="BE10" s="73"/>
      <c r="BF10" s="73"/>
      <c r="BG10" s="73"/>
      <c r="BH10" s="73"/>
      <c r="BI10" s="73"/>
      <c r="BJ10" s="2"/>
      <c r="BK10" s="2"/>
      <c r="BL10" s="75" t="s">
        <v>21</v>
      </c>
      <c r="BM10" s="7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4" t="s">
        <v>25</v>
      </c>
      <c r="BM14" s="45"/>
      <c r="BN14" s="45"/>
      <c r="BO14" s="45"/>
      <c r="BP14" s="45"/>
      <c r="BQ14" s="45"/>
      <c r="BR14" s="45"/>
      <c r="BS14" s="45"/>
      <c r="BT14" s="45"/>
      <c r="BU14" s="45"/>
      <c r="BV14" s="45"/>
      <c r="BW14" s="45"/>
      <c r="BX14" s="45"/>
      <c r="BY14" s="45"/>
      <c r="BZ14" s="46"/>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7" t="s">
        <v>116</v>
      </c>
      <c r="BM16" s="58"/>
      <c r="BN16" s="58"/>
      <c r="BO16" s="58"/>
      <c r="BP16" s="58"/>
      <c r="BQ16" s="58"/>
      <c r="BR16" s="58"/>
      <c r="BS16" s="58"/>
      <c r="BT16" s="58"/>
      <c r="BU16" s="58"/>
      <c r="BV16" s="58"/>
      <c r="BW16" s="58"/>
      <c r="BX16" s="58"/>
      <c r="BY16" s="58"/>
      <c r="BZ16" s="59"/>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7"/>
      <c r="BM17" s="58"/>
      <c r="BN17" s="58"/>
      <c r="BO17" s="58"/>
      <c r="BP17" s="58"/>
      <c r="BQ17" s="58"/>
      <c r="BR17" s="58"/>
      <c r="BS17" s="58"/>
      <c r="BT17" s="58"/>
      <c r="BU17" s="58"/>
      <c r="BV17" s="58"/>
      <c r="BW17" s="58"/>
      <c r="BX17" s="58"/>
      <c r="BY17" s="58"/>
      <c r="BZ17" s="59"/>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7"/>
      <c r="BM18" s="58"/>
      <c r="BN18" s="58"/>
      <c r="BO18" s="58"/>
      <c r="BP18" s="58"/>
      <c r="BQ18" s="58"/>
      <c r="BR18" s="58"/>
      <c r="BS18" s="58"/>
      <c r="BT18" s="58"/>
      <c r="BU18" s="58"/>
      <c r="BV18" s="58"/>
      <c r="BW18" s="58"/>
      <c r="BX18" s="58"/>
      <c r="BY18" s="58"/>
      <c r="BZ18" s="59"/>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7"/>
      <c r="BM19" s="58"/>
      <c r="BN19" s="58"/>
      <c r="BO19" s="58"/>
      <c r="BP19" s="58"/>
      <c r="BQ19" s="58"/>
      <c r="BR19" s="58"/>
      <c r="BS19" s="58"/>
      <c r="BT19" s="58"/>
      <c r="BU19" s="58"/>
      <c r="BV19" s="58"/>
      <c r="BW19" s="58"/>
      <c r="BX19" s="58"/>
      <c r="BY19" s="58"/>
      <c r="BZ19" s="59"/>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7"/>
      <c r="BM20" s="58"/>
      <c r="BN20" s="58"/>
      <c r="BO20" s="58"/>
      <c r="BP20" s="58"/>
      <c r="BQ20" s="58"/>
      <c r="BR20" s="58"/>
      <c r="BS20" s="58"/>
      <c r="BT20" s="58"/>
      <c r="BU20" s="58"/>
      <c r="BV20" s="58"/>
      <c r="BW20" s="58"/>
      <c r="BX20" s="58"/>
      <c r="BY20" s="58"/>
      <c r="BZ20" s="59"/>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7"/>
      <c r="BM21" s="58"/>
      <c r="BN21" s="58"/>
      <c r="BO21" s="58"/>
      <c r="BP21" s="58"/>
      <c r="BQ21" s="58"/>
      <c r="BR21" s="58"/>
      <c r="BS21" s="58"/>
      <c r="BT21" s="58"/>
      <c r="BU21" s="58"/>
      <c r="BV21" s="58"/>
      <c r="BW21" s="58"/>
      <c r="BX21" s="58"/>
      <c r="BY21" s="58"/>
      <c r="BZ21" s="59"/>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7"/>
      <c r="BM22" s="58"/>
      <c r="BN22" s="58"/>
      <c r="BO22" s="58"/>
      <c r="BP22" s="58"/>
      <c r="BQ22" s="58"/>
      <c r="BR22" s="58"/>
      <c r="BS22" s="58"/>
      <c r="BT22" s="58"/>
      <c r="BU22" s="58"/>
      <c r="BV22" s="58"/>
      <c r="BW22" s="58"/>
      <c r="BX22" s="58"/>
      <c r="BY22" s="58"/>
      <c r="BZ22" s="59"/>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7"/>
      <c r="BM23" s="58"/>
      <c r="BN23" s="58"/>
      <c r="BO23" s="58"/>
      <c r="BP23" s="58"/>
      <c r="BQ23" s="58"/>
      <c r="BR23" s="58"/>
      <c r="BS23" s="58"/>
      <c r="BT23" s="58"/>
      <c r="BU23" s="58"/>
      <c r="BV23" s="58"/>
      <c r="BW23" s="58"/>
      <c r="BX23" s="58"/>
      <c r="BY23" s="58"/>
      <c r="BZ23" s="59"/>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7"/>
      <c r="BM24" s="58"/>
      <c r="BN24" s="58"/>
      <c r="BO24" s="58"/>
      <c r="BP24" s="58"/>
      <c r="BQ24" s="58"/>
      <c r="BR24" s="58"/>
      <c r="BS24" s="58"/>
      <c r="BT24" s="58"/>
      <c r="BU24" s="58"/>
      <c r="BV24" s="58"/>
      <c r="BW24" s="58"/>
      <c r="BX24" s="58"/>
      <c r="BY24" s="58"/>
      <c r="BZ24" s="59"/>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7"/>
      <c r="BM25" s="58"/>
      <c r="BN25" s="58"/>
      <c r="BO25" s="58"/>
      <c r="BP25" s="58"/>
      <c r="BQ25" s="58"/>
      <c r="BR25" s="58"/>
      <c r="BS25" s="58"/>
      <c r="BT25" s="58"/>
      <c r="BU25" s="58"/>
      <c r="BV25" s="58"/>
      <c r="BW25" s="58"/>
      <c r="BX25" s="58"/>
      <c r="BY25" s="58"/>
      <c r="BZ25" s="59"/>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7"/>
      <c r="BM26" s="58"/>
      <c r="BN26" s="58"/>
      <c r="BO26" s="58"/>
      <c r="BP26" s="58"/>
      <c r="BQ26" s="58"/>
      <c r="BR26" s="58"/>
      <c r="BS26" s="58"/>
      <c r="BT26" s="58"/>
      <c r="BU26" s="58"/>
      <c r="BV26" s="58"/>
      <c r="BW26" s="58"/>
      <c r="BX26" s="58"/>
      <c r="BY26" s="58"/>
      <c r="BZ26" s="59"/>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7"/>
      <c r="BM27" s="58"/>
      <c r="BN27" s="58"/>
      <c r="BO27" s="58"/>
      <c r="BP27" s="58"/>
      <c r="BQ27" s="58"/>
      <c r="BR27" s="58"/>
      <c r="BS27" s="58"/>
      <c r="BT27" s="58"/>
      <c r="BU27" s="58"/>
      <c r="BV27" s="58"/>
      <c r="BW27" s="58"/>
      <c r="BX27" s="58"/>
      <c r="BY27" s="58"/>
      <c r="BZ27" s="59"/>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7"/>
      <c r="BM28" s="58"/>
      <c r="BN28" s="58"/>
      <c r="BO28" s="58"/>
      <c r="BP28" s="58"/>
      <c r="BQ28" s="58"/>
      <c r="BR28" s="58"/>
      <c r="BS28" s="58"/>
      <c r="BT28" s="58"/>
      <c r="BU28" s="58"/>
      <c r="BV28" s="58"/>
      <c r="BW28" s="58"/>
      <c r="BX28" s="58"/>
      <c r="BY28" s="58"/>
      <c r="BZ28" s="59"/>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7"/>
      <c r="BM29" s="58"/>
      <c r="BN29" s="58"/>
      <c r="BO29" s="58"/>
      <c r="BP29" s="58"/>
      <c r="BQ29" s="58"/>
      <c r="BR29" s="58"/>
      <c r="BS29" s="58"/>
      <c r="BT29" s="58"/>
      <c r="BU29" s="58"/>
      <c r="BV29" s="58"/>
      <c r="BW29" s="58"/>
      <c r="BX29" s="58"/>
      <c r="BY29" s="58"/>
      <c r="BZ29" s="59"/>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7"/>
      <c r="BM30" s="58"/>
      <c r="BN30" s="58"/>
      <c r="BO30" s="58"/>
      <c r="BP30" s="58"/>
      <c r="BQ30" s="58"/>
      <c r="BR30" s="58"/>
      <c r="BS30" s="58"/>
      <c r="BT30" s="58"/>
      <c r="BU30" s="58"/>
      <c r="BV30" s="58"/>
      <c r="BW30" s="58"/>
      <c r="BX30" s="58"/>
      <c r="BY30" s="58"/>
      <c r="BZ30" s="59"/>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7"/>
      <c r="BM31" s="58"/>
      <c r="BN31" s="58"/>
      <c r="BO31" s="58"/>
      <c r="BP31" s="58"/>
      <c r="BQ31" s="58"/>
      <c r="BR31" s="58"/>
      <c r="BS31" s="58"/>
      <c r="BT31" s="58"/>
      <c r="BU31" s="58"/>
      <c r="BV31" s="58"/>
      <c r="BW31" s="58"/>
      <c r="BX31" s="58"/>
      <c r="BY31" s="58"/>
      <c r="BZ31" s="59"/>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7"/>
      <c r="BM32" s="58"/>
      <c r="BN32" s="58"/>
      <c r="BO32" s="58"/>
      <c r="BP32" s="58"/>
      <c r="BQ32" s="58"/>
      <c r="BR32" s="58"/>
      <c r="BS32" s="58"/>
      <c r="BT32" s="58"/>
      <c r="BU32" s="58"/>
      <c r="BV32" s="58"/>
      <c r="BW32" s="58"/>
      <c r="BX32" s="58"/>
      <c r="BY32" s="58"/>
      <c r="BZ32" s="59"/>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7"/>
      <c r="BM33" s="58"/>
      <c r="BN33" s="58"/>
      <c r="BO33" s="58"/>
      <c r="BP33" s="58"/>
      <c r="BQ33" s="58"/>
      <c r="BR33" s="58"/>
      <c r="BS33" s="58"/>
      <c r="BT33" s="58"/>
      <c r="BU33" s="58"/>
      <c r="BV33" s="58"/>
      <c r="BW33" s="58"/>
      <c r="BX33" s="58"/>
      <c r="BY33" s="58"/>
      <c r="BZ33" s="59"/>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7"/>
      <c r="BM34" s="58"/>
      <c r="BN34" s="58"/>
      <c r="BO34" s="58"/>
      <c r="BP34" s="58"/>
      <c r="BQ34" s="58"/>
      <c r="BR34" s="58"/>
      <c r="BS34" s="58"/>
      <c r="BT34" s="58"/>
      <c r="BU34" s="58"/>
      <c r="BV34" s="58"/>
      <c r="BW34" s="58"/>
      <c r="BX34" s="58"/>
      <c r="BY34" s="58"/>
      <c r="BZ34" s="59"/>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7"/>
      <c r="BM35" s="58"/>
      <c r="BN35" s="58"/>
      <c r="BO35" s="58"/>
      <c r="BP35" s="58"/>
      <c r="BQ35" s="58"/>
      <c r="BR35" s="58"/>
      <c r="BS35" s="58"/>
      <c r="BT35" s="58"/>
      <c r="BU35" s="58"/>
      <c r="BV35" s="58"/>
      <c r="BW35" s="58"/>
      <c r="BX35" s="58"/>
      <c r="BY35" s="58"/>
      <c r="BZ35" s="59"/>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7"/>
      <c r="BM36" s="58"/>
      <c r="BN36" s="58"/>
      <c r="BO36" s="58"/>
      <c r="BP36" s="58"/>
      <c r="BQ36" s="58"/>
      <c r="BR36" s="58"/>
      <c r="BS36" s="58"/>
      <c r="BT36" s="58"/>
      <c r="BU36" s="58"/>
      <c r="BV36" s="58"/>
      <c r="BW36" s="58"/>
      <c r="BX36" s="58"/>
      <c r="BY36" s="58"/>
      <c r="BZ36" s="59"/>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7"/>
      <c r="BM37" s="58"/>
      <c r="BN37" s="58"/>
      <c r="BO37" s="58"/>
      <c r="BP37" s="58"/>
      <c r="BQ37" s="58"/>
      <c r="BR37" s="58"/>
      <c r="BS37" s="58"/>
      <c r="BT37" s="58"/>
      <c r="BU37" s="58"/>
      <c r="BV37" s="58"/>
      <c r="BW37" s="58"/>
      <c r="BX37" s="58"/>
      <c r="BY37" s="58"/>
      <c r="BZ37" s="59"/>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7"/>
      <c r="BM38" s="58"/>
      <c r="BN38" s="58"/>
      <c r="BO38" s="58"/>
      <c r="BP38" s="58"/>
      <c r="BQ38" s="58"/>
      <c r="BR38" s="58"/>
      <c r="BS38" s="58"/>
      <c r="BT38" s="58"/>
      <c r="BU38" s="58"/>
      <c r="BV38" s="58"/>
      <c r="BW38" s="58"/>
      <c r="BX38" s="58"/>
      <c r="BY38" s="58"/>
      <c r="BZ38" s="59"/>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7"/>
      <c r="BM39" s="58"/>
      <c r="BN39" s="58"/>
      <c r="BO39" s="58"/>
      <c r="BP39" s="58"/>
      <c r="BQ39" s="58"/>
      <c r="BR39" s="58"/>
      <c r="BS39" s="58"/>
      <c r="BT39" s="58"/>
      <c r="BU39" s="58"/>
      <c r="BV39" s="58"/>
      <c r="BW39" s="58"/>
      <c r="BX39" s="58"/>
      <c r="BY39" s="58"/>
      <c r="BZ39" s="59"/>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7"/>
      <c r="BM40" s="58"/>
      <c r="BN40" s="58"/>
      <c r="BO40" s="58"/>
      <c r="BP40" s="58"/>
      <c r="BQ40" s="58"/>
      <c r="BR40" s="58"/>
      <c r="BS40" s="58"/>
      <c r="BT40" s="58"/>
      <c r="BU40" s="58"/>
      <c r="BV40" s="58"/>
      <c r="BW40" s="58"/>
      <c r="BX40" s="58"/>
      <c r="BY40" s="58"/>
      <c r="BZ40" s="59"/>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7"/>
      <c r="BM41" s="58"/>
      <c r="BN41" s="58"/>
      <c r="BO41" s="58"/>
      <c r="BP41" s="58"/>
      <c r="BQ41" s="58"/>
      <c r="BR41" s="58"/>
      <c r="BS41" s="58"/>
      <c r="BT41" s="58"/>
      <c r="BU41" s="58"/>
      <c r="BV41" s="58"/>
      <c r="BW41" s="58"/>
      <c r="BX41" s="58"/>
      <c r="BY41" s="58"/>
      <c r="BZ41" s="59"/>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7"/>
      <c r="BM42" s="58"/>
      <c r="BN42" s="58"/>
      <c r="BO42" s="58"/>
      <c r="BP42" s="58"/>
      <c r="BQ42" s="58"/>
      <c r="BR42" s="58"/>
      <c r="BS42" s="58"/>
      <c r="BT42" s="58"/>
      <c r="BU42" s="58"/>
      <c r="BV42" s="58"/>
      <c r="BW42" s="58"/>
      <c r="BX42" s="58"/>
      <c r="BY42" s="58"/>
      <c r="BZ42" s="59"/>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7"/>
      <c r="BM43" s="58"/>
      <c r="BN43" s="58"/>
      <c r="BO43" s="58"/>
      <c r="BP43" s="58"/>
      <c r="BQ43" s="58"/>
      <c r="BR43" s="58"/>
      <c r="BS43" s="58"/>
      <c r="BT43" s="58"/>
      <c r="BU43" s="58"/>
      <c r="BV43" s="58"/>
      <c r="BW43" s="58"/>
      <c r="BX43" s="58"/>
      <c r="BY43" s="58"/>
      <c r="BZ43" s="59"/>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7"/>
      <c r="BM44" s="58"/>
      <c r="BN44" s="58"/>
      <c r="BO44" s="58"/>
      <c r="BP44" s="58"/>
      <c r="BQ44" s="58"/>
      <c r="BR44" s="58"/>
      <c r="BS44" s="58"/>
      <c r="BT44" s="58"/>
      <c r="BU44" s="58"/>
      <c r="BV44" s="58"/>
      <c r="BW44" s="58"/>
      <c r="BX44" s="58"/>
      <c r="BY44" s="58"/>
      <c r="BZ44" s="59"/>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7" t="s">
        <v>115</v>
      </c>
      <c r="BM47" s="58"/>
      <c r="BN47" s="58"/>
      <c r="BO47" s="58"/>
      <c r="BP47" s="58"/>
      <c r="BQ47" s="58"/>
      <c r="BR47" s="58"/>
      <c r="BS47" s="58"/>
      <c r="BT47" s="58"/>
      <c r="BU47" s="58"/>
      <c r="BV47" s="58"/>
      <c r="BW47" s="58"/>
      <c r="BX47" s="58"/>
      <c r="BY47" s="58"/>
      <c r="BZ47" s="59"/>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7"/>
      <c r="BM48" s="58"/>
      <c r="BN48" s="58"/>
      <c r="BO48" s="58"/>
      <c r="BP48" s="58"/>
      <c r="BQ48" s="58"/>
      <c r="BR48" s="58"/>
      <c r="BS48" s="58"/>
      <c r="BT48" s="58"/>
      <c r="BU48" s="58"/>
      <c r="BV48" s="58"/>
      <c r="BW48" s="58"/>
      <c r="BX48" s="58"/>
      <c r="BY48" s="58"/>
      <c r="BZ48" s="59"/>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7"/>
      <c r="BM49" s="58"/>
      <c r="BN49" s="58"/>
      <c r="BO49" s="58"/>
      <c r="BP49" s="58"/>
      <c r="BQ49" s="58"/>
      <c r="BR49" s="58"/>
      <c r="BS49" s="58"/>
      <c r="BT49" s="58"/>
      <c r="BU49" s="58"/>
      <c r="BV49" s="58"/>
      <c r="BW49" s="58"/>
      <c r="BX49" s="58"/>
      <c r="BY49" s="58"/>
      <c r="BZ49" s="59"/>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7"/>
      <c r="BM50" s="58"/>
      <c r="BN50" s="58"/>
      <c r="BO50" s="58"/>
      <c r="BP50" s="58"/>
      <c r="BQ50" s="58"/>
      <c r="BR50" s="58"/>
      <c r="BS50" s="58"/>
      <c r="BT50" s="58"/>
      <c r="BU50" s="58"/>
      <c r="BV50" s="58"/>
      <c r="BW50" s="58"/>
      <c r="BX50" s="58"/>
      <c r="BY50" s="58"/>
      <c r="BZ50" s="59"/>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7"/>
      <c r="BM51" s="58"/>
      <c r="BN51" s="58"/>
      <c r="BO51" s="58"/>
      <c r="BP51" s="58"/>
      <c r="BQ51" s="58"/>
      <c r="BR51" s="58"/>
      <c r="BS51" s="58"/>
      <c r="BT51" s="58"/>
      <c r="BU51" s="58"/>
      <c r="BV51" s="58"/>
      <c r="BW51" s="58"/>
      <c r="BX51" s="58"/>
      <c r="BY51" s="58"/>
      <c r="BZ51" s="59"/>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7"/>
      <c r="BM52" s="58"/>
      <c r="BN52" s="58"/>
      <c r="BO52" s="58"/>
      <c r="BP52" s="58"/>
      <c r="BQ52" s="58"/>
      <c r="BR52" s="58"/>
      <c r="BS52" s="58"/>
      <c r="BT52" s="58"/>
      <c r="BU52" s="58"/>
      <c r="BV52" s="58"/>
      <c r="BW52" s="58"/>
      <c r="BX52" s="58"/>
      <c r="BY52" s="58"/>
      <c r="BZ52" s="59"/>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7"/>
      <c r="BM53" s="58"/>
      <c r="BN53" s="58"/>
      <c r="BO53" s="58"/>
      <c r="BP53" s="58"/>
      <c r="BQ53" s="58"/>
      <c r="BR53" s="58"/>
      <c r="BS53" s="58"/>
      <c r="BT53" s="58"/>
      <c r="BU53" s="58"/>
      <c r="BV53" s="58"/>
      <c r="BW53" s="58"/>
      <c r="BX53" s="58"/>
      <c r="BY53" s="58"/>
      <c r="BZ53" s="59"/>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7"/>
      <c r="BM54" s="58"/>
      <c r="BN54" s="58"/>
      <c r="BO54" s="58"/>
      <c r="BP54" s="58"/>
      <c r="BQ54" s="58"/>
      <c r="BR54" s="58"/>
      <c r="BS54" s="58"/>
      <c r="BT54" s="58"/>
      <c r="BU54" s="58"/>
      <c r="BV54" s="58"/>
      <c r="BW54" s="58"/>
      <c r="BX54" s="58"/>
      <c r="BY54" s="58"/>
      <c r="BZ54" s="59"/>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7"/>
      <c r="BM55" s="58"/>
      <c r="BN55" s="58"/>
      <c r="BO55" s="58"/>
      <c r="BP55" s="58"/>
      <c r="BQ55" s="58"/>
      <c r="BR55" s="58"/>
      <c r="BS55" s="58"/>
      <c r="BT55" s="58"/>
      <c r="BU55" s="58"/>
      <c r="BV55" s="58"/>
      <c r="BW55" s="58"/>
      <c r="BX55" s="58"/>
      <c r="BY55" s="58"/>
      <c r="BZ55" s="59"/>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7"/>
      <c r="BM56" s="58"/>
      <c r="BN56" s="58"/>
      <c r="BO56" s="58"/>
      <c r="BP56" s="58"/>
      <c r="BQ56" s="58"/>
      <c r="BR56" s="58"/>
      <c r="BS56" s="58"/>
      <c r="BT56" s="58"/>
      <c r="BU56" s="58"/>
      <c r="BV56" s="58"/>
      <c r="BW56" s="58"/>
      <c r="BX56" s="58"/>
      <c r="BY56" s="58"/>
      <c r="BZ56" s="59"/>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7"/>
      <c r="BM57" s="58"/>
      <c r="BN57" s="58"/>
      <c r="BO57" s="58"/>
      <c r="BP57" s="58"/>
      <c r="BQ57" s="58"/>
      <c r="BR57" s="58"/>
      <c r="BS57" s="58"/>
      <c r="BT57" s="58"/>
      <c r="BU57" s="58"/>
      <c r="BV57" s="58"/>
      <c r="BW57" s="58"/>
      <c r="BX57" s="58"/>
      <c r="BY57" s="58"/>
      <c r="BZ57" s="59"/>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7"/>
      <c r="BM58" s="58"/>
      <c r="BN58" s="58"/>
      <c r="BO58" s="58"/>
      <c r="BP58" s="58"/>
      <c r="BQ58" s="58"/>
      <c r="BR58" s="58"/>
      <c r="BS58" s="58"/>
      <c r="BT58" s="58"/>
      <c r="BU58" s="58"/>
      <c r="BV58" s="58"/>
      <c r="BW58" s="58"/>
      <c r="BX58" s="58"/>
      <c r="BY58" s="58"/>
      <c r="BZ58" s="5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8"/>
      <c r="BN59" s="58"/>
      <c r="BO59" s="58"/>
      <c r="BP59" s="58"/>
      <c r="BQ59" s="58"/>
      <c r="BR59" s="58"/>
      <c r="BS59" s="58"/>
      <c r="BT59" s="58"/>
      <c r="BU59" s="58"/>
      <c r="BV59" s="58"/>
      <c r="BW59" s="58"/>
      <c r="BX59" s="58"/>
      <c r="BY59" s="58"/>
      <c r="BZ59" s="59"/>
    </row>
    <row r="60" spans="1:78" ht="13.5" customHeight="1">
      <c r="A60" s="2"/>
      <c r="B60" s="60" t="s">
        <v>35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7"/>
      <c r="BM60" s="58"/>
      <c r="BN60" s="58"/>
      <c r="BO60" s="58"/>
      <c r="BP60" s="58"/>
      <c r="BQ60" s="58"/>
      <c r="BR60" s="58"/>
      <c r="BS60" s="58"/>
      <c r="BT60" s="58"/>
      <c r="BU60" s="58"/>
      <c r="BV60" s="58"/>
      <c r="BW60" s="58"/>
      <c r="BX60" s="58"/>
      <c r="BY60" s="58"/>
      <c r="BZ60" s="59"/>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7"/>
      <c r="BM61" s="58"/>
      <c r="BN61" s="58"/>
      <c r="BO61" s="58"/>
      <c r="BP61" s="58"/>
      <c r="BQ61" s="58"/>
      <c r="BR61" s="58"/>
      <c r="BS61" s="58"/>
      <c r="BT61" s="58"/>
      <c r="BU61" s="58"/>
      <c r="BV61" s="58"/>
      <c r="BW61" s="58"/>
      <c r="BX61" s="58"/>
      <c r="BY61" s="58"/>
      <c r="BZ61" s="59"/>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7"/>
      <c r="BM62" s="58"/>
      <c r="BN62" s="58"/>
      <c r="BO62" s="58"/>
      <c r="BP62" s="58"/>
      <c r="BQ62" s="58"/>
      <c r="BR62" s="58"/>
      <c r="BS62" s="58"/>
      <c r="BT62" s="58"/>
      <c r="BU62" s="58"/>
      <c r="BV62" s="58"/>
      <c r="BW62" s="58"/>
      <c r="BX62" s="58"/>
      <c r="BY62" s="58"/>
      <c r="BZ62" s="59"/>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7"/>
      <c r="BM63" s="58"/>
      <c r="BN63" s="58"/>
      <c r="BO63" s="58"/>
      <c r="BP63" s="58"/>
      <c r="BQ63" s="58"/>
      <c r="BR63" s="58"/>
      <c r="BS63" s="58"/>
      <c r="BT63" s="58"/>
      <c r="BU63" s="58"/>
      <c r="BV63" s="58"/>
      <c r="BW63" s="58"/>
      <c r="BX63" s="58"/>
      <c r="BY63" s="58"/>
      <c r="BZ63" s="59"/>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35</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64</v>
      </c>
      <c r="B4" s="31"/>
      <c r="C4" s="31"/>
      <c r="D4" s="31"/>
      <c r="E4" s="31"/>
      <c r="F4" s="31"/>
      <c r="G4" s="31"/>
      <c r="H4" s="95"/>
      <c r="I4" s="96"/>
      <c r="J4" s="96"/>
      <c r="K4" s="96"/>
      <c r="L4" s="96"/>
      <c r="M4" s="96"/>
      <c r="N4" s="96"/>
      <c r="O4" s="96"/>
      <c r="P4" s="96"/>
      <c r="Q4" s="96"/>
      <c r="R4" s="96"/>
      <c r="S4" s="96"/>
      <c r="T4" s="96"/>
      <c r="U4" s="96"/>
      <c r="V4" s="96"/>
      <c r="W4" s="97"/>
      <c r="X4" s="91" t="s">
        <v>65</v>
      </c>
      <c r="Y4" s="91"/>
      <c r="Z4" s="91"/>
      <c r="AA4" s="91"/>
      <c r="AB4" s="91"/>
      <c r="AC4" s="91"/>
      <c r="AD4" s="91"/>
      <c r="AE4" s="91"/>
      <c r="AF4" s="91"/>
      <c r="AG4" s="91"/>
      <c r="AH4" s="91"/>
      <c r="AI4" s="91" t="s">
        <v>66</v>
      </c>
      <c r="AJ4" s="91"/>
      <c r="AK4" s="91"/>
      <c r="AL4" s="91"/>
      <c r="AM4" s="91"/>
      <c r="AN4" s="91"/>
      <c r="AO4" s="91"/>
      <c r="AP4" s="91"/>
      <c r="AQ4" s="91"/>
      <c r="AR4" s="91"/>
      <c r="AS4" s="91"/>
      <c r="AT4" s="91" t="s">
        <v>67</v>
      </c>
      <c r="AU4" s="91"/>
      <c r="AV4" s="91"/>
      <c r="AW4" s="91"/>
      <c r="AX4" s="91"/>
      <c r="AY4" s="91"/>
      <c r="AZ4" s="91"/>
      <c r="BA4" s="91"/>
      <c r="BB4" s="91"/>
      <c r="BC4" s="91"/>
      <c r="BD4" s="91"/>
      <c r="BE4" s="91" t="s">
        <v>68</v>
      </c>
      <c r="BF4" s="91"/>
      <c r="BG4" s="91"/>
      <c r="BH4" s="91"/>
      <c r="BI4" s="91"/>
      <c r="BJ4" s="91"/>
      <c r="BK4" s="91"/>
      <c r="BL4" s="91"/>
      <c r="BM4" s="91"/>
      <c r="BN4" s="91"/>
      <c r="BO4" s="91"/>
      <c r="BP4" s="91" t="s">
        <v>69</v>
      </c>
      <c r="BQ4" s="91"/>
      <c r="BR4" s="91"/>
      <c r="BS4" s="91"/>
      <c r="BT4" s="91"/>
      <c r="BU4" s="91"/>
      <c r="BV4" s="91"/>
      <c r="BW4" s="91"/>
      <c r="BX4" s="91"/>
      <c r="BY4" s="91"/>
      <c r="BZ4" s="91"/>
      <c r="CA4" s="91" t="s">
        <v>70</v>
      </c>
      <c r="CB4" s="91"/>
      <c r="CC4" s="91"/>
      <c r="CD4" s="91"/>
      <c r="CE4" s="91"/>
      <c r="CF4" s="91"/>
      <c r="CG4" s="91"/>
      <c r="CH4" s="91"/>
      <c r="CI4" s="91"/>
      <c r="CJ4" s="91"/>
      <c r="CK4" s="91"/>
      <c r="CL4" s="91" t="s">
        <v>71</v>
      </c>
      <c r="CM4" s="91"/>
      <c r="CN4" s="91"/>
      <c r="CO4" s="91"/>
      <c r="CP4" s="91"/>
      <c r="CQ4" s="91"/>
      <c r="CR4" s="91"/>
      <c r="CS4" s="91"/>
      <c r="CT4" s="91"/>
      <c r="CU4" s="91"/>
      <c r="CV4" s="91"/>
      <c r="CW4" s="91" t="s">
        <v>72</v>
      </c>
      <c r="CX4" s="91"/>
      <c r="CY4" s="91"/>
      <c r="CZ4" s="91"/>
      <c r="DA4" s="91"/>
      <c r="DB4" s="91"/>
      <c r="DC4" s="91"/>
      <c r="DD4" s="91"/>
      <c r="DE4" s="91"/>
      <c r="DF4" s="91"/>
      <c r="DG4" s="91"/>
      <c r="DH4" s="91" t="s">
        <v>73</v>
      </c>
      <c r="DI4" s="91"/>
      <c r="DJ4" s="91"/>
      <c r="DK4" s="91"/>
      <c r="DL4" s="91"/>
      <c r="DM4" s="91"/>
      <c r="DN4" s="91"/>
      <c r="DO4" s="91"/>
      <c r="DP4" s="91"/>
      <c r="DQ4" s="91"/>
      <c r="DR4" s="91"/>
      <c r="DS4" s="91" t="s">
        <v>74</v>
      </c>
      <c r="DT4" s="91"/>
      <c r="DU4" s="91"/>
      <c r="DV4" s="91"/>
      <c r="DW4" s="91"/>
      <c r="DX4" s="91"/>
      <c r="DY4" s="91"/>
      <c r="DZ4" s="91"/>
      <c r="EA4" s="91"/>
      <c r="EB4" s="91"/>
      <c r="EC4" s="91"/>
      <c r="ED4" s="91" t="s">
        <v>75</v>
      </c>
      <c r="EE4" s="91"/>
      <c r="EF4" s="91"/>
      <c r="EG4" s="91"/>
      <c r="EH4" s="91"/>
      <c r="EI4" s="91"/>
      <c r="EJ4" s="91"/>
      <c r="EK4" s="91"/>
      <c r="EL4" s="91"/>
      <c r="EM4" s="91"/>
      <c r="EN4" s="91"/>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454419</v>
      </c>
      <c r="D6" s="34">
        <f t="shared" si="3"/>
        <v>46</v>
      </c>
      <c r="E6" s="34">
        <f t="shared" si="3"/>
        <v>1</v>
      </c>
      <c r="F6" s="34">
        <f t="shared" si="3"/>
        <v>0</v>
      </c>
      <c r="G6" s="34">
        <f t="shared" si="3"/>
        <v>1</v>
      </c>
      <c r="H6" s="34" t="str">
        <f t="shared" si="3"/>
        <v>宮崎県　高千穂町</v>
      </c>
      <c r="I6" s="34" t="str">
        <f t="shared" si="3"/>
        <v>法適用</v>
      </c>
      <c r="J6" s="34" t="str">
        <f t="shared" si="3"/>
        <v>水道事業</v>
      </c>
      <c r="K6" s="34" t="str">
        <f t="shared" si="3"/>
        <v>末端給水事業</v>
      </c>
      <c r="L6" s="34" t="str">
        <f t="shared" si="3"/>
        <v>A8</v>
      </c>
      <c r="M6" s="34">
        <f t="shared" si="3"/>
        <v>0</v>
      </c>
      <c r="N6" s="35" t="str">
        <f t="shared" si="3"/>
        <v>-</v>
      </c>
      <c r="O6" s="35">
        <f t="shared" si="3"/>
        <v>79.150000000000006</v>
      </c>
      <c r="P6" s="35">
        <f t="shared" si="3"/>
        <v>48.21</v>
      </c>
      <c r="Q6" s="35">
        <f t="shared" si="3"/>
        <v>2635</v>
      </c>
      <c r="R6" s="35">
        <f t="shared" si="3"/>
        <v>12771</v>
      </c>
      <c r="S6" s="35">
        <f t="shared" si="3"/>
        <v>237.54</v>
      </c>
      <c r="T6" s="35">
        <f t="shared" si="3"/>
        <v>53.76</v>
      </c>
      <c r="U6" s="35">
        <f t="shared" si="3"/>
        <v>6089</v>
      </c>
      <c r="V6" s="35">
        <f t="shared" si="3"/>
        <v>18</v>
      </c>
      <c r="W6" s="35">
        <f t="shared" si="3"/>
        <v>338.28</v>
      </c>
      <c r="X6" s="36">
        <f>IF(X7="",NA(),X7)</f>
        <v>110.5</v>
      </c>
      <c r="Y6" s="36">
        <f t="shared" ref="Y6:AG6" si="4">IF(Y7="",NA(),Y7)</f>
        <v>112.68</v>
      </c>
      <c r="Z6" s="36">
        <f t="shared" si="4"/>
        <v>111.38</v>
      </c>
      <c r="AA6" s="36">
        <f t="shared" si="4"/>
        <v>110.63</v>
      </c>
      <c r="AB6" s="36">
        <f t="shared" si="4"/>
        <v>109.28</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2374.27</v>
      </c>
      <c r="AU6" s="36">
        <f t="shared" ref="AU6:BC6" si="6">IF(AU7="",NA(),AU7)</f>
        <v>2509.91</v>
      </c>
      <c r="AV6" s="36">
        <f t="shared" si="6"/>
        <v>851.18</v>
      </c>
      <c r="AW6" s="36">
        <f t="shared" si="6"/>
        <v>775.41</v>
      </c>
      <c r="AX6" s="36">
        <f t="shared" si="6"/>
        <v>875.86</v>
      </c>
      <c r="AY6" s="36">
        <f t="shared" si="6"/>
        <v>1002.64</v>
      </c>
      <c r="AZ6" s="36">
        <f t="shared" si="6"/>
        <v>1164.51</v>
      </c>
      <c r="BA6" s="36">
        <f t="shared" si="6"/>
        <v>434.72</v>
      </c>
      <c r="BB6" s="36">
        <f t="shared" si="6"/>
        <v>416.14</v>
      </c>
      <c r="BC6" s="36">
        <f t="shared" si="6"/>
        <v>371.89</v>
      </c>
      <c r="BD6" s="35" t="str">
        <f>IF(BD7="","",IF(BD7="-","【-】","【"&amp;SUBSTITUTE(TEXT(BD7,"#,##0.00"),"-","△")&amp;"】"))</f>
        <v>【262.87】</v>
      </c>
      <c r="BE6" s="36">
        <f>IF(BE7="",NA(),BE7)</f>
        <v>181.07</v>
      </c>
      <c r="BF6" s="36">
        <f t="shared" ref="BF6:BN6" si="7">IF(BF7="",NA(),BF7)</f>
        <v>176.94</v>
      </c>
      <c r="BG6" s="36">
        <f t="shared" si="7"/>
        <v>170.12</v>
      </c>
      <c r="BH6" s="36">
        <f t="shared" si="7"/>
        <v>158.88</v>
      </c>
      <c r="BI6" s="36">
        <f t="shared" si="7"/>
        <v>150.97</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106.11</v>
      </c>
      <c r="BQ6" s="36">
        <f t="shared" ref="BQ6:BY6" si="8">IF(BQ7="",NA(),BQ7)</f>
        <v>103.46</v>
      </c>
      <c r="BR6" s="36">
        <f t="shared" si="8"/>
        <v>106.31</v>
      </c>
      <c r="BS6" s="36">
        <f t="shared" si="8"/>
        <v>105.35</v>
      </c>
      <c r="BT6" s="36">
        <f t="shared" si="8"/>
        <v>104.25</v>
      </c>
      <c r="BU6" s="36">
        <f t="shared" si="8"/>
        <v>90.69</v>
      </c>
      <c r="BV6" s="36">
        <f t="shared" si="8"/>
        <v>90.64</v>
      </c>
      <c r="BW6" s="36">
        <f t="shared" si="8"/>
        <v>93.66</v>
      </c>
      <c r="BX6" s="36">
        <f t="shared" si="8"/>
        <v>92.76</v>
      </c>
      <c r="BY6" s="36">
        <f t="shared" si="8"/>
        <v>93.28</v>
      </c>
      <c r="BZ6" s="35" t="str">
        <f>IF(BZ7="","",IF(BZ7="-","【-】","【"&amp;SUBSTITUTE(TEXT(BZ7,"#,##0.00"),"-","△")&amp;"】"))</f>
        <v>【105.59】</v>
      </c>
      <c r="CA6" s="36">
        <f>IF(CA7="",NA(),CA7)</f>
        <v>135.22999999999999</v>
      </c>
      <c r="CB6" s="36">
        <f t="shared" ref="CB6:CJ6" si="9">IF(CB7="",NA(),CB7)</f>
        <v>139.29</v>
      </c>
      <c r="CC6" s="36">
        <f t="shared" si="9"/>
        <v>135.24</v>
      </c>
      <c r="CD6" s="36">
        <f t="shared" si="9"/>
        <v>137.24</v>
      </c>
      <c r="CE6" s="36">
        <f t="shared" si="9"/>
        <v>139.07</v>
      </c>
      <c r="CF6" s="36">
        <f t="shared" si="9"/>
        <v>211.08</v>
      </c>
      <c r="CG6" s="36">
        <f t="shared" si="9"/>
        <v>213.52</v>
      </c>
      <c r="CH6" s="36">
        <f t="shared" si="9"/>
        <v>208.21</v>
      </c>
      <c r="CI6" s="36">
        <f t="shared" si="9"/>
        <v>208.67</v>
      </c>
      <c r="CJ6" s="36">
        <f t="shared" si="9"/>
        <v>208.29</v>
      </c>
      <c r="CK6" s="35" t="str">
        <f>IF(CK7="","",IF(CK7="-","【-】","【"&amp;SUBSTITUTE(TEXT(CK7,"#,##0.00"),"-","△")&amp;"】"))</f>
        <v>【163.27】</v>
      </c>
      <c r="CL6" s="36">
        <f>IF(CL7="",NA(),CL7)</f>
        <v>61.79</v>
      </c>
      <c r="CM6" s="36">
        <f t="shared" ref="CM6:CU6" si="10">IF(CM7="",NA(),CM7)</f>
        <v>57.55</v>
      </c>
      <c r="CN6" s="36">
        <f t="shared" si="10"/>
        <v>58.92</v>
      </c>
      <c r="CO6" s="36">
        <f t="shared" si="10"/>
        <v>59.11</v>
      </c>
      <c r="CP6" s="36">
        <f t="shared" si="10"/>
        <v>57.55</v>
      </c>
      <c r="CQ6" s="36">
        <f t="shared" si="10"/>
        <v>49.69</v>
      </c>
      <c r="CR6" s="36">
        <f t="shared" si="10"/>
        <v>49.77</v>
      </c>
      <c r="CS6" s="36">
        <f t="shared" si="10"/>
        <v>49.22</v>
      </c>
      <c r="CT6" s="36">
        <f t="shared" si="10"/>
        <v>49.08</v>
      </c>
      <c r="CU6" s="36">
        <f t="shared" si="10"/>
        <v>49.32</v>
      </c>
      <c r="CV6" s="35" t="str">
        <f>IF(CV7="","",IF(CV7="-","【-】","【"&amp;SUBSTITUTE(TEXT(CV7,"#,##0.00"),"-","△")&amp;"】"))</f>
        <v>【59.94】</v>
      </c>
      <c r="CW6" s="36">
        <f>IF(CW7="",NA(),CW7)</f>
        <v>70.75</v>
      </c>
      <c r="CX6" s="36">
        <f t="shared" ref="CX6:DF6" si="11">IF(CX7="",NA(),CX7)</f>
        <v>73.55</v>
      </c>
      <c r="CY6" s="36">
        <f t="shared" si="11"/>
        <v>70.900000000000006</v>
      </c>
      <c r="CZ6" s="36">
        <f t="shared" si="11"/>
        <v>70.319999999999993</v>
      </c>
      <c r="DA6" s="36">
        <f t="shared" si="11"/>
        <v>70.5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49.53</v>
      </c>
      <c r="DI6" s="36">
        <f t="shared" ref="DI6:DQ6" si="12">IF(DI7="",NA(),DI7)</f>
        <v>51.02</v>
      </c>
      <c r="DJ6" s="36">
        <f t="shared" si="12"/>
        <v>52.49</v>
      </c>
      <c r="DK6" s="36">
        <f t="shared" si="12"/>
        <v>54.15</v>
      </c>
      <c r="DL6" s="36">
        <f t="shared" si="12"/>
        <v>55.37</v>
      </c>
      <c r="DM6" s="36">
        <f t="shared" si="12"/>
        <v>35.18</v>
      </c>
      <c r="DN6" s="36">
        <f t="shared" si="12"/>
        <v>36.43</v>
      </c>
      <c r="DO6" s="36">
        <f t="shared" si="12"/>
        <v>46.12</v>
      </c>
      <c r="DP6" s="36">
        <f t="shared" si="12"/>
        <v>47.44</v>
      </c>
      <c r="DQ6" s="36">
        <f t="shared" si="12"/>
        <v>48.3</v>
      </c>
      <c r="DR6" s="35" t="str">
        <f>IF(DR7="","",IF(DR7="-","【-】","【"&amp;SUBSTITUTE(TEXT(DR7,"#,##0.00"),"-","△")&amp;"】"))</f>
        <v>【47.91】</v>
      </c>
      <c r="DS6" s="36">
        <f>IF(DS7="",NA(),DS7)</f>
        <v>19.96</v>
      </c>
      <c r="DT6" s="36">
        <f t="shared" ref="DT6:EB6" si="13">IF(DT7="",NA(),DT7)</f>
        <v>25.9</v>
      </c>
      <c r="DU6" s="36">
        <f t="shared" si="13"/>
        <v>32.340000000000003</v>
      </c>
      <c r="DV6" s="36">
        <f t="shared" si="13"/>
        <v>33.75</v>
      </c>
      <c r="DW6" s="36">
        <f t="shared" si="13"/>
        <v>36.9</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0.99</v>
      </c>
      <c r="EE6" s="36">
        <f t="shared" ref="EE6:EM6" si="14">IF(EE7="",NA(),EE7)</f>
        <v>1.31</v>
      </c>
      <c r="EF6" s="36">
        <f t="shared" si="14"/>
        <v>0.43</v>
      </c>
      <c r="EG6" s="36">
        <f t="shared" si="14"/>
        <v>0.33</v>
      </c>
      <c r="EH6" s="36">
        <f t="shared" si="14"/>
        <v>1.39</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454419</v>
      </c>
      <c r="D7" s="38">
        <v>46</v>
      </c>
      <c r="E7" s="38">
        <v>1</v>
      </c>
      <c r="F7" s="38">
        <v>0</v>
      </c>
      <c r="G7" s="38">
        <v>1</v>
      </c>
      <c r="H7" s="38" t="s">
        <v>104</v>
      </c>
      <c r="I7" s="38" t="s">
        <v>105</v>
      </c>
      <c r="J7" s="38" t="s">
        <v>106</v>
      </c>
      <c r="K7" s="38" t="s">
        <v>107</v>
      </c>
      <c r="L7" s="38" t="s">
        <v>108</v>
      </c>
      <c r="M7" s="38"/>
      <c r="N7" s="39" t="s">
        <v>109</v>
      </c>
      <c r="O7" s="39">
        <v>79.150000000000006</v>
      </c>
      <c r="P7" s="39">
        <v>48.21</v>
      </c>
      <c r="Q7" s="39">
        <v>2635</v>
      </c>
      <c r="R7" s="39">
        <v>12771</v>
      </c>
      <c r="S7" s="39">
        <v>237.54</v>
      </c>
      <c r="T7" s="39">
        <v>53.76</v>
      </c>
      <c r="U7" s="39">
        <v>6089</v>
      </c>
      <c r="V7" s="39">
        <v>18</v>
      </c>
      <c r="W7" s="39">
        <v>338.28</v>
      </c>
      <c r="X7" s="39">
        <v>110.5</v>
      </c>
      <c r="Y7" s="39">
        <v>112.68</v>
      </c>
      <c r="Z7" s="39">
        <v>111.38</v>
      </c>
      <c r="AA7" s="39">
        <v>110.63</v>
      </c>
      <c r="AB7" s="39">
        <v>109.28</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2374.27</v>
      </c>
      <c r="AU7" s="39">
        <v>2509.91</v>
      </c>
      <c r="AV7" s="39">
        <v>851.18</v>
      </c>
      <c r="AW7" s="39">
        <v>775.41</v>
      </c>
      <c r="AX7" s="39">
        <v>875.86</v>
      </c>
      <c r="AY7" s="39">
        <v>1002.64</v>
      </c>
      <c r="AZ7" s="39">
        <v>1164.51</v>
      </c>
      <c r="BA7" s="39">
        <v>434.72</v>
      </c>
      <c r="BB7" s="39">
        <v>416.14</v>
      </c>
      <c r="BC7" s="39">
        <v>371.89</v>
      </c>
      <c r="BD7" s="39">
        <v>262.87</v>
      </c>
      <c r="BE7" s="39">
        <v>181.07</v>
      </c>
      <c r="BF7" s="39">
        <v>176.94</v>
      </c>
      <c r="BG7" s="39">
        <v>170.12</v>
      </c>
      <c r="BH7" s="39">
        <v>158.88</v>
      </c>
      <c r="BI7" s="39">
        <v>150.97</v>
      </c>
      <c r="BJ7" s="39">
        <v>520.29999999999995</v>
      </c>
      <c r="BK7" s="39">
        <v>498.27</v>
      </c>
      <c r="BL7" s="39">
        <v>495.76</v>
      </c>
      <c r="BM7" s="39">
        <v>487.22</v>
      </c>
      <c r="BN7" s="39">
        <v>483.11</v>
      </c>
      <c r="BO7" s="39">
        <v>270.87</v>
      </c>
      <c r="BP7" s="39">
        <v>106.11</v>
      </c>
      <c r="BQ7" s="39">
        <v>103.46</v>
      </c>
      <c r="BR7" s="39">
        <v>106.31</v>
      </c>
      <c r="BS7" s="39">
        <v>105.35</v>
      </c>
      <c r="BT7" s="39">
        <v>104.25</v>
      </c>
      <c r="BU7" s="39">
        <v>90.69</v>
      </c>
      <c r="BV7" s="39">
        <v>90.64</v>
      </c>
      <c r="BW7" s="39">
        <v>93.66</v>
      </c>
      <c r="BX7" s="39">
        <v>92.76</v>
      </c>
      <c r="BY7" s="39">
        <v>93.28</v>
      </c>
      <c r="BZ7" s="39">
        <v>105.59</v>
      </c>
      <c r="CA7" s="39">
        <v>135.22999999999999</v>
      </c>
      <c r="CB7" s="39">
        <v>139.29</v>
      </c>
      <c r="CC7" s="39">
        <v>135.24</v>
      </c>
      <c r="CD7" s="39">
        <v>137.24</v>
      </c>
      <c r="CE7" s="39">
        <v>139.07</v>
      </c>
      <c r="CF7" s="39">
        <v>211.08</v>
      </c>
      <c r="CG7" s="39">
        <v>213.52</v>
      </c>
      <c r="CH7" s="39">
        <v>208.21</v>
      </c>
      <c r="CI7" s="39">
        <v>208.67</v>
      </c>
      <c r="CJ7" s="39">
        <v>208.29</v>
      </c>
      <c r="CK7" s="39">
        <v>163.27000000000001</v>
      </c>
      <c r="CL7" s="39">
        <v>61.79</v>
      </c>
      <c r="CM7" s="39">
        <v>57.55</v>
      </c>
      <c r="CN7" s="39">
        <v>58.92</v>
      </c>
      <c r="CO7" s="39">
        <v>59.11</v>
      </c>
      <c r="CP7" s="39">
        <v>57.55</v>
      </c>
      <c r="CQ7" s="39">
        <v>49.69</v>
      </c>
      <c r="CR7" s="39">
        <v>49.77</v>
      </c>
      <c r="CS7" s="39">
        <v>49.22</v>
      </c>
      <c r="CT7" s="39">
        <v>49.08</v>
      </c>
      <c r="CU7" s="39">
        <v>49.32</v>
      </c>
      <c r="CV7" s="39">
        <v>59.94</v>
      </c>
      <c r="CW7" s="39">
        <v>70.75</v>
      </c>
      <c r="CX7" s="39">
        <v>73.55</v>
      </c>
      <c r="CY7" s="39">
        <v>70.900000000000006</v>
      </c>
      <c r="CZ7" s="39">
        <v>70.319999999999993</v>
      </c>
      <c r="DA7" s="39">
        <v>70.5</v>
      </c>
      <c r="DB7" s="39">
        <v>80.010000000000005</v>
      </c>
      <c r="DC7" s="39">
        <v>79.98</v>
      </c>
      <c r="DD7" s="39">
        <v>79.48</v>
      </c>
      <c r="DE7" s="39">
        <v>79.3</v>
      </c>
      <c r="DF7" s="39">
        <v>79.34</v>
      </c>
      <c r="DG7" s="39">
        <v>90.22</v>
      </c>
      <c r="DH7" s="39">
        <v>49.53</v>
      </c>
      <c r="DI7" s="39">
        <v>51.02</v>
      </c>
      <c r="DJ7" s="39">
        <v>52.49</v>
      </c>
      <c r="DK7" s="39">
        <v>54.15</v>
      </c>
      <c r="DL7" s="39">
        <v>55.37</v>
      </c>
      <c r="DM7" s="39">
        <v>35.18</v>
      </c>
      <c r="DN7" s="39">
        <v>36.43</v>
      </c>
      <c r="DO7" s="39">
        <v>46.12</v>
      </c>
      <c r="DP7" s="39">
        <v>47.44</v>
      </c>
      <c r="DQ7" s="39">
        <v>48.3</v>
      </c>
      <c r="DR7" s="39">
        <v>47.91</v>
      </c>
      <c r="DS7" s="39">
        <v>19.96</v>
      </c>
      <c r="DT7" s="39">
        <v>25.9</v>
      </c>
      <c r="DU7" s="39">
        <v>32.340000000000003</v>
      </c>
      <c r="DV7" s="39">
        <v>33.75</v>
      </c>
      <c r="DW7" s="39">
        <v>36.9</v>
      </c>
      <c r="DX7" s="39">
        <v>8.41</v>
      </c>
      <c r="DY7" s="39">
        <v>8.7200000000000006</v>
      </c>
      <c r="DZ7" s="39">
        <v>9.86</v>
      </c>
      <c r="EA7" s="39">
        <v>11.16</v>
      </c>
      <c r="EB7" s="39">
        <v>12.43</v>
      </c>
      <c r="EC7" s="39">
        <v>15</v>
      </c>
      <c r="ED7" s="39">
        <v>0.99</v>
      </c>
      <c r="EE7" s="39">
        <v>1.31</v>
      </c>
      <c r="EF7" s="39">
        <v>0.43</v>
      </c>
      <c r="EG7" s="39">
        <v>0.33</v>
      </c>
      <c r="EH7" s="39">
        <v>1.39</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2018-02-27T04:48:33Z</cp:lastPrinted>
  <dcterms:created xsi:type="dcterms:W3CDTF">2017-12-25T01:38:23Z</dcterms:created>
  <dcterms:modified xsi:type="dcterms:W3CDTF">2018-02-27T04:49:11Z</dcterms:modified>
  <cp:category/>
</cp:coreProperties>
</file>