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9001"/>
  <workbookPr defaultThemeVersion="124226"/>
  <mc:AlternateContent xmlns:mc="http://schemas.openxmlformats.org/markup-compatibility/2006">
    <mc:Choice Requires="x15">
      <x15ac:absPath xmlns:x15ac="http://schemas.microsoft.com/office/spreadsheetml/2010/11/ac" url="\\29p0037\財政担当共有\新共有ドライブ\03-02 【決　算】公営企業(公営企業全般含む)\平成２９年度\01 各種照会・回答\300125【　】公営企業に係る「経営比較分析表」の分析等について\05ホームページ掲載\03公共下水道事業（法適用）\"/>
    </mc:Choice>
  </mc:AlternateContent>
  <workbookProtection workbookPassword="B319" lockStructure="1"/>
  <bookViews>
    <workbookView xWindow="240" yWindow="60" windowWidth="14940" windowHeight="7872" xr2:uid="{00000000-000D-0000-FFFF-FFFF00000000}"/>
  </bookViews>
  <sheets>
    <sheet name="法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AL8" i="4" s="1"/>
  <c r="R6" i="5"/>
  <c r="AD10" i="4" s="1"/>
  <c r="Q6" i="5"/>
  <c r="W10" i="4" s="1"/>
  <c r="P6" i="5"/>
  <c r="P10" i="4" s="1"/>
  <c r="O6" i="5"/>
  <c r="I10" i="4" s="1"/>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BB8" i="4"/>
  <c r="W8" i="4"/>
  <c r="P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<sst xmlns="http://schemas.openxmlformats.org/spreadsheetml/2006/main" count="235" uniqueCount="123">
  <si>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</si>
  <si>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</si>
  <si>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</si>
  <si>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</si>
  <si>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</si>
  <si>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</si>
  <si>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</si>
  <si>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</si>
  <si>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</si>
  <si>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</si>
  <si>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</si>
  <si>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</si>
  <si>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</si>
  <si>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</si>
  <si>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</si>
  <si>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</si>
  <si>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</si>
  <si>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</si>
  <si>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</si>
  <si>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</si>
  <si>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</si>
  <si>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</si>
  <si>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</si>
  <si>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</si>
  <si>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</si>
  <si>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</si>
  <si>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</si>
  <si>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</si>
  <si>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</si>
  <si>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</si>
  <si>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</si>
  <si>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</si>
  <si>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</si>
  <si>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</si>
  <si>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</si>
  <si>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</si>
  <si>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</si>
  <si>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</si>
  <si>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</si>
  <si>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</si>
  <si>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</si>
  <si>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</si>
  <si>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</si>
  <si>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</si>
  <si>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</si>
  <si>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</si>
  <si>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</si>
  <si>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</si>
  <si>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</si>
  <si>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</si>
  <si>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</si>
  <si>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</si>
  <si>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</si>
  <si>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</si>
  <si>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</si>
  <si>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</si>
  <si>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</si>
  <si>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</si>
  <si>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</si>
  <si>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</si>
  <si>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</si>
  <si>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</si>
  <si>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</si>
  <si>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</si>
  <si>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</si>
  <si>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</si>
  <si>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</si>
  <si>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</si>
  <si>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</si>
  <si>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</si>
  <si>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</si>
  <si>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</si>
  <si>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</si>
  <si>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</si>
  <si>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</si>
  <si>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</si>
  <si>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</si>
  <si>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</si>
  <si>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</si>
  <si>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</si>
  <si>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</si>
  <si>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</si>
  <si>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</si>
  <si>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</si>
  <si>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</si>
  <si>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</si>
  <si>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</si>
  <si>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</si>
  <si>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</si>
  <si>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</si>
  <si>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</si>
  <si>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</si>
  <si>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</si>
  <si>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</si>
  <si>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</si>
  <si>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</si>
  <si>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</si>
  <si>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</si>
  <si>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</si>
  <si>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</si>
  <si>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</si>
  <si>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</si>
  <si>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</si>
  <si>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</si>
  <si>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</si>
  <si>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</si>
  <si>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</si>
  <si>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</si>
  <si>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日南市</t>
  </si>
  <si>
    <t>法適用</t>
  </si>
  <si>
    <t>下水道事業</t>
  </si>
  <si>
    <t>公共下水道</t>
  </si>
  <si>
    <t>Cc1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</si>
  <si>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</si>
  <si>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</si>
  <si>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</si>
  <si>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</si>
  <si>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</si>
  <si>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</si>
  <si>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</si>
  <si>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有形固定資産減価償却率」について、平均値と比較すると数値が上回っている状況にあります。これは、固定資産における原価を費用に配分した額が多いことを示しており、引き続き、同程度の率にて推移するものと思われます。
　老朽化に関しては、「管渠老朽化率」について、減少した要因は古い管渠における更新が減少したためであり、平均値を下回る数値となりました。また、「管渠改善率」については、前年度に比べ数値は改善し、平均値を上回る数値となりました。長寿命化計画を策定し、年次的な更新を進めていきたいと考えております。</t>
    <rPh sb="2" eb="4">
      <t>ユウケイ</t>
    </rPh>
    <rPh sb="4" eb="6">
      <t>コテイ</t>
    </rPh>
    <rPh sb="6" eb="8">
      <t>シサン</t>
    </rPh>
    <rPh sb="8" eb="10">
      <t>ゲンカ</t>
    </rPh>
    <rPh sb="10" eb="12">
      <t>ショウキャク</t>
    </rPh>
    <rPh sb="12" eb="13">
      <t>リツ</t>
    </rPh>
    <rPh sb="49" eb="51">
      <t>コテイ</t>
    </rPh>
    <rPh sb="51" eb="53">
      <t>シサン</t>
    </rPh>
    <rPh sb="57" eb="59">
      <t>ゲンカ</t>
    </rPh>
    <rPh sb="60" eb="62">
      <t>ヒヨウ</t>
    </rPh>
    <rPh sb="63" eb="65">
      <t>ハイブン</t>
    </rPh>
    <rPh sb="67" eb="68">
      <t>ガク</t>
    </rPh>
    <rPh sb="69" eb="70">
      <t>オオ</t>
    </rPh>
    <rPh sb="74" eb="75">
      <t>シメ</t>
    </rPh>
    <rPh sb="85" eb="88">
      <t>ドウテイド</t>
    </rPh>
    <rPh sb="89" eb="90">
      <t>リツ</t>
    </rPh>
    <rPh sb="92" eb="94">
      <t>スイイ</t>
    </rPh>
    <rPh sb="99" eb="100">
      <t>オモ</t>
    </rPh>
    <rPh sb="107" eb="110">
      <t>ロウキュウカ</t>
    </rPh>
    <rPh sb="111" eb="112">
      <t>カン</t>
    </rPh>
    <rPh sb="117" eb="118">
      <t>カン</t>
    </rPh>
    <rPh sb="118" eb="119">
      <t>キョ</t>
    </rPh>
    <rPh sb="119" eb="122">
      <t>ロウキュウカ</t>
    </rPh>
    <rPh sb="122" eb="123">
      <t>リツ</t>
    </rPh>
    <rPh sb="129" eb="131">
      <t>ゲンショウ</t>
    </rPh>
    <rPh sb="133" eb="135">
      <t>ヨウイン</t>
    </rPh>
    <rPh sb="136" eb="137">
      <t>フル</t>
    </rPh>
    <rPh sb="138" eb="139">
      <t>カン</t>
    </rPh>
    <rPh sb="139" eb="140">
      <t>キョ</t>
    </rPh>
    <rPh sb="144" eb="146">
      <t>コウシン</t>
    </rPh>
    <rPh sb="147" eb="149">
      <t>ゲンショウ</t>
    </rPh>
    <rPh sb="157" eb="160">
      <t>ヘイキンチ</t>
    </rPh>
    <rPh sb="161" eb="163">
      <t>シタマワ</t>
    </rPh>
    <rPh sb="164" eb="166">
      <t>スウチ</t>
    </rPh>
    <rPh sb="177" eb="178">
      <t>カン</t>
    </rPh>
    <rPh sb="178" eb="179">
      <t>キョ</t>
    </rPh>
    <rPh sb="179" eb="181">
      <t>カイゼン</t>
    </rPh>
    <rPh sb="181" eb="182">
      <t>リツ</t>
    </rPh>
    <rPh sb="189" eb="192">
      <t>ゼンネンド</t>
    </rPh>
    <rPh sb="193" eb="194">
      <t>クラ</t>
    </rPh>
    <rPh sb="195" eb="197">
      <t>スウチ</t>
    </rPh>
    <rPh sb="198" eb="200">
      <t>カイゼン</t>
    </rPh>
    <rPh sb="202" eb="205">
      <t>ヘイキンチ</t>
    </rPh>
    <rPh sb="206" eb="207">
      <t>ウエ</t>
    </rPh>
    <rPh sb="207" eb="208">
      <t>マワ</t>
    </rPh>
    <rPh sb="209" eb="211">
      <t>スウチ</t>
    </rPh>
    <rPh sb="218" eb="219">
      <t>チョウ</t>
    </rPh>
    <rPh sb="219" eb="222">
      <t>ジュミョウカ</t>
    </rPh>
    <rPh sb="222" eb="224">
      <t>ケイカク</t>
    </rPh>
    <rPh sb="225" eb="227">
      <t>サクテイ</t>
    </rPh>
    <rPh sb="229" eb="231">
      <t>ネンジ</t>
    </rPh>
    <rPh sb="231" eb="232">
      <t>テキ</t>
    </rPh>
    <rPh sb="233" eb="235">
      <t>コウシン</t>
    </rPh>
    <rPh sb="236" eb="237">
      <t>スス</t>
    </rPh>
    <rPh sb="244" eb="245">
      <t>カンガ</t>
    </rPh>
    <phoneticPr fontId="7"/>
  </si>
  <si>
    <t>　「経常収支比率」については、平均値には達しておりませんが黒字となっており、経営の健全性は確保されています。この水準を下回らないように引き続き費用の削減及び黒字の確保に努力していきたいと考えております。
　「流動比率」については、前年度と比較し現金預金の減少や前払金の減少により流動資産が減少したため、数値は低下しております。現金預金等の流動資産の確保や流動負債の減少などにより、今後も健全経営に努め、比率の上昇を目指していきたいと思います。
　「企業債残高」については、事業費の関連もあります。少しでも減少させたいと考えております。
　「経費回収率」について、前年度と比較し減少しております。これは汚水処理費が増加したことによるものであり、引き続き、費用の削減に努めていきたいと考えております。また、「汚水処理原価」については、平均値よりも低くなっております。引き続き、効率的な汚水処理に努めていきたいと思います。
　「施設利用率」については平均値を下回っており、経営の効率性における課題となっています。現在、処理区域拡大中であり、また、整備面積の見直し等により将来的には上昇するものと考えております。
　「水洗化率」についても、平均を下回っております。これは人口減少、高齢化及び地理的要因等と推測しております。引き続き水洗化率の向上に向けて取り組んでまいります。</t>
    <rPh sb="2" eb="4">
      <t>ケイジョウ</t>
    </rPh>
    <rPh sb="4" eb="6">
      <t>シュウシ</t>
    </rPh>
    <rPh sb="6" eb="8">
      <t>ヒリツ</t>
    </rPh>
    <rPh sb="15" eb="18">
      <t>ヘイキンチ</t>
    </rPh>
    <rPh sb="20" eb="21">
      <t>タッ</t>
    </rPh>
    <rPh sb="29" eb="31">
      <t>クロジ</t>
    </rPh>
    <rPh sb="38" eb="40">
      <t>ケイエイ</t>
    </rPh>
    <rPh sb="41" eb="44">
      <t>ケンゼンセイ</t>
    </rPh>
    <rPh sb="45" eb="47">
      <t>カクホ</t>
    </rPh>
    <rPh sb="56" eb="58">
      <t>スイジュン</t>
    </rPh>
    <rPh sb="59" eb="61">
      <t>シタマワ</t>
    </rPh>
    <rPh sb="67" eb="68">
      <t>ヒ</t>
    </rPh>
    <rPh sb="69" eb="70">
      <t>ツヅ</t>
    </rPh>
    <rPh sb="71" eb="73">
      <t>ヒヨウ</t>
    </rPh>
    <rPh sb="74" eb="76">
      <t>サクゲン</t>
    </rPh>
    <rPh sb="76" eb="77">
      <t>オヨ</t>
    </rPh>
    <rPh sb="78" eb="80">
      <t>クロジ</t>
    </rPh>
    <rPh sb="81" eb="83">
      <t>カクホ</t>
    </rPh>
    <rPh sb="84" eb="86">
      <t>ドリョク</t>
    </rPh>
    <rPh sb="93" eb="94">
      <t>カンガ</t>
    </rPh>
    <rPh sb="104" eb="106">
      <t>リュウドウ</t>
    </rPh>
    <rPh sb="106" eb="108">
      <t>ヒリツ</t>
    </rPh>
    <rPh sb="122" eb="124">
      <t>ゲンキン</t>
    </rPh>
    <rPh sb="124" eb="126">
      <t>ヨキン</t>
    </rPh>
    <rPh sb="127" eb="129">
      <t>ゲンショウ</t>
    </rPh>
    <rPh sb="130" eb="131">
      <t>マエ</t>
    </rPh>
    <rPh sb="131" eb="132">
      <t>ハラ</t>
    </rPh>
    <rPh sb="132" eb="133">
      <t>キン</t>
    </rPh>
    <rPh sb="134" eb="136">
      <t>ゲンショウ</t>
    </rPh>
    <rPh sb="151" eb="153">
      <t>スウチ</t>
    </rPh>
    <rPh sb="154" eb="156">
      <t>テイカ</t>
    </rPh>
    <rPh sb="163" eb="165">
      <t>ゲンキン</t>
    </rPh>
    <rPh sb="165" eb="167">
      <t>ヨキン</t>
    </rPh>
    <rPh sb="167" eb="168">
      <t>ナド</t>
    </rPh>
    <rPh sb="169" eb="171">
      <t>リュウドウ</t>
    </rPh>
    <rPh sb="171" eb="173">
      <t>シサン</t>
    </rPh>
    <rPh sb="174" eb="176">
      <t>カクホ</t>
    </rPh>
    <rPh sb="177" eb="179">
      <t>リュウドウ</t>
    </rPh>
    <rPh sb="179" eb="181">
      <t>フサイ</t>
    </rPh>
    <rPh sb="182" eb="184">
      <t>ゲンショウ</t>
    </rPh>
    <rPh sb="201" eb="203">
      <t>ヒリツ</t>
    </rPh>
    <rPh sb="204" eb="206">
      <t>ジョウショウ</t>
    </rPh>
    <rPh sb="207" eb="209">
      <t>メザ</t>
    </rPh>
    <rPh sb="216" eb="217">
      <t>オモ</t>
    </rPh>
    <rPh sb="270" eb="272">
      <t>ケイヒ</t>
    </rPh>
    <rPh sb="272" eb="274">
      <t>カイシュウ</t>
    </rPh>
    <rPh sb="274" eb="275">
      <t>リツ</t>
    </rPh>
    <rPh sb="281" eb="284">
      <t>ゼンネンド</t>
    </rPh>
    <rPh sb="285" eb="287">
      <t>ヒカク</t>
    </rPh>
    <rPh sb="288" eb="290">
      <t>ゲンショウ</t>
    </rPh>
    <rPh sb="321" eb="322">
      <t>ヒ</t>
    </rPh>
    <rPh sb="323" eb="324">
      <t>ツヅ</t>
    </rPh>
    <rPh sb="326" eb="328">
      <t>ヒヨウ</t>
    </rPh>
    <rPh sb="329" eb="331">
      <t>サクゲン</t>
    </rPh>
    <rPh sb="332" eb="333">
      <t>ツト</t>
    </rPh>
    <rPh sb="340" eb="341">
      <t>カンガ</t>
    </rPh>
    <rPh sb="352" eb="354">
      <t>オスイ</t>
    </rPh>
    <rPh sb="354" eb="356">
      <t>ショリ</t>
    </rPh>
    <rPh sb="356" eb="358">
      <t>ゲンカ</t>
    </rPh>
    <rPh sb="365" eb="367">
      <t>ヘイキン</t>
    </rPh>
    <rPh sb="367" eb="368">
      <t>アタイ</t>
    </rPh>
    <rPh sb="371" eb="372">
      <t>ヒク</t>
    </rPh>
    <rPh sb="381" eb="382">
      <t>ヒ</t>
    </rPh>
    <rPh sb="383" eb="384">
      <t>ツヅ</t>
    </rPh>
    <rPh sb="386" eb="389">
      <t>コウリツテキ</t>
    </rPh>
    <rPh sb="390" eb="392">
      <t>オスイ</t>
    </rPh>
    <rPh sb="392" eb="394">
      <t>ショリ</t>
    </rPh>
    <rPh sb="395" eb="396">
      <t>ツト</t>
    </rPh>
    <rPh sb="411" eb="413">
      <t>シセツ</t>
    </rPh>
    <rPh sb="413" eb="416">
      <t>リヨウリツ</t>
    </rPh>
    <rPh sb="422" eb="424">
      <t>ヘイキン</t>
    </rPh>
    <rPh sb="424" eb="425">
      <t>アタイ</t>
    </rPh>
    <rPh sb="426" eb="428">
      <t>シタマワ</t>
    </rPh>
    <rPh sb="433" eb="435">
      <t>ケイエイ</t>
    </rPh>
    <rPh sb="436" eb="439">
      <t>コウリツセイ</t>
    </rPh>
    <rPh sb="443" eb="445">
      <t>カダイ</t>
    </rPh>
    <rPh sb="453" eb="455">
      <t>ゲンザイ</t>
    </rPh>
    <rPh sb="456" eb="458">
      <t>ショリ</t>
    </rPh>
    <rPh sb="458" eb="460">
      <t>クイキ</t>
    </rPh>
    <rPh sb="460" eb="462">
      <t>カクダイ</t>
    </rPh>
    <rPh sb="462" eb="463">
      <t>ナカ</t>
    </rPh>
    <rPh sb="470" eb="472">
      <t>セイビ</t>
    </rPh>
    <rPh sb="472" eb="474">
      <t>メンセキ</t>
    </rPh>
    <rPh sb="475" eb="477">
      <t>ミナオ</t>
    </rPh>
    <rPh sb="478" eb="479">
      <t>トウ</t>
    </rPh>
    <rPh sb="482" eb="485">
      <t>ショウライテキ</t>
    </rPh>
    <rPh sb="487" eb="489">
      <t>ジョウショウ</t>
    </rPh>
    <rPh sb="494" eb="495">
      <t>カンガ</t>
    </rPh>
    <rPh sb="505" eb="508">
      <t>スイセンカ</t>
    </rPh>
    <rPh sb="508" eb="509">
      <t>リツ</t>
    </rPh>
    <rPh sb="516" eb="518">
      <t>ヘイキン</t>
    </rPh>
    <rPh sb="519" eb="520">
      <t>シタ</t>
    </rPh>
    <rPh sb="520" eb="521">
      <t>マワ</t>
    </rPh>
    <rPh sb="536" eb="539">
      <t>コウレイカ</t>
    </rPh>
    <rPh sb="539" eb="540">
      <t>オヨ</t>
    </rPh>
    <rPh sb="546" eb="547">
      <t>トウ</t>
    </rPh>
    <rPh sb="548" eb="550">
      <t>スイソク</t>
    </rPh>
    <phoneticPr fontId="7"/>
  </si>
  <si>
    <t>　公共下水道においては、黒字経営となっています。処理区域拡大及び施設の更新等があり費用の増加も思慮されます。
　施設・整備の合理的な投資状況及び財務状況の現状把握と分析を行うため、平成27年度に経営戦略を策定しております。策定した経営戦略については、今後の投資予定や収入状況を考慮し、適宜、見直す必要があります。
　将来の使用料改定等については、一般会計からの繰入金等を注視し、また、近隣及び類似自治体の状況も参考としながら、平成31年度の料金改定を目指し、引上げ率等について検討していく予定としております。</t>
    <rPh sb="1" eb="3">
      <t>コウキョウ</t>
    </rPh>
    <rPh sb="3" eb="6">
      <t>ゲスイドウ</t>
    </rPh>
    <rPh sb="12" eb="14">
      <t>クロジ</t>
    </rPh>
    <rPh sb="14" eb="16">
      <t>ケイエイ</t>
    </rPh>
    <rPh sb="24" eb="26">
      <t>ショリ</t>
    </rPh>
    <rPh sb="26" eb="28">
      <t>クイキ</t>
    </rPh>
    <rPh sb="28" eb="30">
      <t>カクダイ</t>
    </rPh>
    <rPh sb="30" eb="31">
      <t>オヨ</t>
    </rPh>
    <rPh sb="32" eb="34">
      <t>シセツ</t>
    </rPh>
    <rPh sb="35" eb="37">
      <t>コウシン</t>
    </rPh>
    <rPh sb="37" eb="38">
      <t>トウ</t>
    </rPh>
    <rPh sb="41" eb="43">
      <t>ヒヨウ</t>
    </rPh>
    <rPh sb="44" eb="46">
      <t>ゾウカ</t>
    </rPh>
    <rPh sb="47" eb="49">
      <t>シリョ</t>
    </rPh>
    <rPh sb="56" eb="58">
      <t>シセツ</t>
    </rPh>
    <rPh sb="59" eb="61">
      <t>セイビ</t>
    </rPh>
    <rPh sb="62" eb="65">
      <t>ゴウリテキ</t>
    </rPh>
    <rPh sb="66" eb="68">
      <t>トウシ</t>
    </rPh>
    <rPh sb="68" eb="70">
      <t>ジョウキョウ</t>
    </rPh>
    <rPh sb="70" eb="71">
      <t>オヨ</t>
    </rPh>
    <rPh sb="72" eb="74">
      <t>ザイム</t>
    </rPh>
    <rPh sb="74" eb="76">
      <t>ジョウキョウ</t>
    </rPh>
    <rPh sb="77" eb="79">
      <t>ゲンジョウ</t>
    </rPh>
    <rPh sb="79" eb="81">
      <t>ハアク</t>
    </rPh>
    <rPh sb="82" eb="84">
      <t>ブンセキ</t>
    </rPh>
    <rPh sb="85" eb="86">
      <t>オコナ</t>
    </rPh>
    <rPh sb="90" eb="92">
      <t>ヘイセイ</t>
    </rPh>
    <rPh sb="94" eb="96">
      <t>ネンド</t>
    </rPh>
    <rPh sb="97" eb="99">
      <t>ケイエイ</t>
    </rPh>
    <rPh sb="99" eb="101">
      <t>センリャク</t>
    </rPh>
    <rPh sb="102" eb="104">
      <t>サクテイ</t>
    </rPh>
    <rPh sb="111" eb="113">
      <t>サクテイ</t>
    </rPh>
    <rPh sb="117" eb="119">
      <t>センリャク</t>
    </rPh>
    <rPh sb="125" eb="127">
      <t>コンゴ</t>
    </rPh>
    <rPh sb="128" eb="130">
      <t>トウシ</t>
    </rPh>
    <rPh sb="130" eb="132">
      <t>ヨテイ</t>
    </rPh>
    <rPh sb="133" eb="135">
      <t>シュウニュウ</t>
    </rPh>
    <rPh sb="135" eb="137">
      <t>ジョウキョウ</t>
    </rPh>
    <rPh sb="138" eb="140">
      <t>コウリョ</t>
    </rPh>
    <rPh sb="142" eb="144">
      <t>テキギ</t>
    </rPh>
    <rPh sb="145" eb="147">
      <t>ミナオ</t>
    </rPh>
    <rPh sb="148" eb="150">
      <t>ヒツヨウ</t>
    </rPh>
    <rPh sb="158" eb="160">
      <t>ショウライ</t>
    </rPh>
    <rPh sb="161" eb="164">
      <t>シヨウリョウ</t>
    </rPh>
    <rPh sb="164" eb="166">
      <t>カイテイ</t>
    </rPh>
    <rPh sb="166" eb="167">
      <t>トウ</t>
    </rPh>
    <rPh sb="180" eb="182">
      <t>クリイレ</t>
    </rPh>
    <rPh sb="182" eb="183">
      <t>キン</t>
    </rPh>
    <rPh sb="183" eb="184">
      <t>トウ</t>
    </rPh>
    <rPh sb="185" eb="187">
      <t>チュウシ</t>
    </rPh>
    <rPh sb="192" eb="194">
      <t>キンリン</t>
    </rPh>
    <rPh sb="194" eb="195">
      <t>オヨ</t>
    </rPh>
    <rPh sb="196" eb="198">
      <t>ルイジ</t>
    </rPh>
    <rPh sb="198" eb="201">
      <t>ジチタイ</t>
    </rPh>
    <rPh sb="202" eb="204">
      <t>ジョウキョウ</t>
    </rPh>
    <rPh sb="205" eb="207">
      <t>サンコウ</t>
    </rPh>
    <rPh sb="213" eb="215">
      <t>ヘイセイ</t>
    </rPh>
    <rPh sb="217" eb="219">
      <t>ネンド</t>
    </rPh>
    <rPh sb="220" eb="222">
      <t>リョウキン</t>
    </rPh>
    <rPh sb="222" eb="224">
      <t>カイテイ</t>
    </rPh>
    <rPh sb="225" eb="227">
      <t>メザ</t>
    </rPh>
    <rPh sb="229" eb="231">
      <t>ヒキア</t>
    </rPh>
    <rPh sb="232" eb="233">
      <t>リツ</t>
    </rPh>
    <rPh sb="233" eb="234">
      <t>トウ</t>
    </rPh>
    <rPh sb="238" eb="240">
      <t>ケントウ</t>
    </rPh>
    <rPh sb="244" eb="246">
      <t>ヨテイ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</si>
</sst>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7">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xr:uid="{00000000-0005-0000-0000-000000000000}"/>
    <cellStyle name="桁区切り 3" xfId="3" xr:uid="{00000000-0005-0000-0000-000001000000}"/>
    <cellStyle name="桁区切り 3 2" xfId="4" xr:uid="{00000000-0005-0000-0000-000002000000}"/>
    <cellStyle name="通貨 2" xfId="5" xr:uid="{00000000-0005-0000-0000-000003000000}"/>
    <cellStyle name="標準" xfId="0" builtinId="0"/>
    <cellStyle name="標準 2" xfId="1" xr:uid="{00000000-0005-0000-0000-000005000000}"/>
    <cellStyle name="標準 2 2" xfId="6" xr:uid="{00000000-0005-0000-0000-000006000000}"/>
    <cellStyle name="標準 2 3" xfId="7" xr:uid="{00000000-0005-0000-0000-000007000000}"/>
    <cellStyle name="標準 2 3 2" xfId="8" xr:uid="{00000000-0005-0000-0000-000008000000}"/>
    <cellStyle name="標準 2 4" xfId="9" xr:uid="{00000000-0005-0000-0000-000009000000}"/>
    <cellStyle name="標準 2_【重要】（県）指数表_書式まとめ" xfId="10" xr:uid="{00000000-0005-0000-0000-00000A000000}"/>
    <cellStyle name="標準 3" xfId="11" xr:uid="{00000000-0005-0000-0000-00000B000000}"/>
    <cellStyle name="標準 3 2" xfId="12" xr:uid="{00000000-0005-0000-0000-00000C000000}"/>
    <cellStyle name="標準 3 2 2" xfId="13" xr:uid="{00000000-0005-0000-0000-00000D000000}"/>
    <cellStyle name="標準 3 3" xfId="14" xr:uid="{00000000-0005-0000-0000-00000E000000}"/>
    <cellStyle name="標準 4" xfId="15" xr:uid="{00000000-0005-0000-0000-00000F000000}"/>
    <cellStyle name="標準 5" xfId="16" xr:uid="{00000000-0005-0000-0000-000010000000}"/>
    <cellStyle name="標準 6" xfId="17" xr:uid="{00000000-0005-0000-0000-000011000000}"/>
    <cellStyle name="標準 7"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0.06</c:v>
                </c:pt>
                <c:pt idx="3" formatCode="#,##0.00;&quot;△&quot;#,##0.00;&quot;-&quot;">
                  <c:v>0.05</c:v>
                </c:pt>
                <c:pt idx="4" formatCode="#,##0.00;&quot;△&quot;#,##0.00;&quot;-&quot;">
                  <c:v>0.68</c:v>
                </c:pt>
              </c:numCache>
            </c:numRef>
          </c:val>
          <c:extLst>
            <c:ext xmlns:c16="http://schemas.microsoft.com/office/drawing/2014/chart" uri="{C3380CC4-5D6E-409C-BE32-E72D297353CC}">
              <c16:uniqueId val="{00000000-68F2-4249-9BF5-33E03529A2A8}"/>
            </c:ext>
          </c:extLst>
        </c:ser>
        <c:dLbls>
          <c:showLegendKey val="0"/>
          <c:showVal val="0"/>
          <c:showCatName val="0"/>
          <c:showSerName val="0"/>
          <c:showPercent val="0"/>
          <c:showBubbleSize val="0"/>
        </c:dLbls>
        <c:gapWidth val="150"/>
        <c:axId val="337730272"/>
        <c:axId val="337730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0.24</c:v>
                </c:pt>
                <c:pt idx="1">
                  <c:v>0.15</c:v>
                </c:pt>
                <c:pt idx="2">
                  <c:v>0.11</c:v>
                </c:pt>
                <c:pt idx="3">
                  <c:v>0.09</c:v>
                </c:pt>
                <c:pt idx="4">
                  <c:v>0.19</c:v>
                </c:pt>
              </c:numCache>
            </c:numRef>
          </c:val>
          <c:smooth val="0"/>
          <c:extLst>
            <c:ext xmlns:c16="http://schemas.microsoft.com/office/drawing/2014/chart" uri="{C3380CC4-5D6E-409C-BE32-E72D297353CC}">
              <c16:uniqueId val="{00000001-68F2-4249-9BF5-33E03529A2A8}"/>
            </c:ext>
          </c:extLst>
        </c:ser>
        <c:dLbls>
          <c:showLegendKey val="0"/>
          <c:showVal val="0"/>
          <c:showCatName val="0"/>
          <c:showSerName val="0"/>
          <c:showPercent val="0"/>
          <c:showBubbleSize val="0"/>
        </c:dLbls>
        <c:marker val="1"/>
        <c:smooth val="0"/>
        <c:axId val="337730272"/>
        <c:axId val="337730664"/>
      </c:lineChart>
      <c:dateAx>
        <c:axId val="337730272"/>
        <c:scaling>
          <c:orientation val="minMax"/>
        </c:scaling>
        <c:delete val="1"/>
        <c:axPos val="b"/>
        <c:numFmt formatCode="ge" sourceLinked="1"/>
        <c:majorTickMark val="none"/>
        <c:minorTickMark val="none"/>
        <c:tickLblPos val="none"/>
        <c:crossAx val="337730664"/>
        <c:crosses val="autoZero"/>
        <c:auto val="1"/>
        <c:lblOffset val="100"/>
        <c:baseTimeUnit val="years"/>
      </c:dateAx>
      <c:valAx>
        <c:axId val="337730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73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102.2</c:v>
                </c:pt>
                <c:pt idx="1">
                  <c:v>101.74</c:v>
                </c:pt>
                <c:pt idx="2">
                  <c:v>102.23</c:v>
                </c:pt>
                <c:pt idx="3">
                  <c:v>103.82</c:v>
                </c:pt>
                <c:pt idx="4">
                  <c:v>102.42</c:v>
                </c:pt>
              </c:numCache>
            </c:numRef>
          </c:val>
          <c:extLst>
            <c:ext xmlns:c16="http://schemas.microsoft.com/office/drawing/2014/chart" uri="{C3380CC4-5D6E-409C-BE32-E72D297353CC}">
              <c16:uniqueId val="{00000000-8EB5-4E00-84B6-765C63A9737C}"/>
            </c:ext>
          </c:extLst>
        </c:ser>
        <c:dLbls>
          <c:showLegendKey val="0"/>
          <c:showVal val="0"/>
          <c:showCatName val="0"/>
          <c:showSerName val="0"/>
          <c:showPercent val="0"/>
          <c:showBubbleSize val="0"/>
        </c:dLbls>
        <c:gapWidth val="150"/>
        <c:axId val="341050056"/>
        <c:axId val="34105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110.02</c:v>
                </c:pt>
                <c:pt idx="1">
                  <c:v>109.71</c:v>
                </c:pt>
                <c:pt idx="2">
                  <c:v>107.31</c:v>
                </c:pt>
                <c:pt idx="3">
                  <c:v>115.25</c:v>
                </c:pt>
                <c:pt idx="4">
                  <c:v>105.98</c:v>
                </c:pt>
              </c:numCache>
            </c:numRef>
          </c:val>
          <c:smooth val="0"/>
          <c:extLst>
            <c:ext xmlns:c16="http://schemas.microsoft.com/office/drawing/2014/chart" uri="{C3380CC4-5D6E-409C-BE32-E72D297353CC}">
              <c16:uniqueId val="{00000001-8EB5-4E00-84B6-765C63A9737C}"/>
            </c:ext>
          </c:extLst>
        </c:ser>
        <c:dLbls>
          <c:showLegendKey val="0"/>
          <c:showVal val="0"/>
          <c:showCatName val="0"/>
          <c:showSerName val="0"/>
          <c:showPercent val="0"/>
          <c:showBubbleSize val="0"/>
        </c:dLbls>
        <c:marker val="1"/>
        <c:smooth val="0"/>
        <c:axId val="341050056"/>
        <c:axId val="341050448"/>
      </c:lineChart>
      <c:dateAx>
        <c:axId val="341050056"/>
        <c:scaling>
          <c:orientation val="minMax"/>
        </c:scaling>
        <c:delete val="1"/>
        <c:axPos val="b"/>
        <c:numFmt formatCode="ge" sourceLinked="1"/>
        <c:majorTickMark val="none"/>
        <c:minorTickMark val="none"/>
        <c:tickLblPos val="none"/>
        <c:crossAx val="341050448"/>
        <c:crosses val="autoZero"/>
        <c:auto val="1"/>
        <c:lblOffset val="100"/>
        <c:baseTimeUnit val="years"/>
      </c:dateAx>
      <c:valAx>
        <c:axId val="34105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05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19.72</c:v>
                </c:pt>
                <c:pt idx="1">
                  <c:v>20.32</c:v>
                </c:pt>
                <c:pt idx="2">
                  <c:v>44.39</c:v>
                </c:pt>
                <c:pt idx="3">
                  <c:v>45.38</c:v>
                </c:pt>
                <c:pt idx="4">
                  <c:v>47.01</c:v>
                </c:pt>
              </c:numCache>
            </c:numRef>
          </c:val>
          <c:extLst>
            <c:ext xmlns:c16="http://schemas.microsoft.com/office/drawing/2014/chart" uri="{C3380CC4-5D6E-409C-BE32-E72D297353CC}">
              <c16:uniqueId val="{00000000-04B8-47AC-BC76-E991B9994A20}"/>
            </c:ext>
          </c:extLst>
        </c:ser>
        <c:dLbls>
          <c:showLegendKey val="0"/>
          <c:showVal val="0"/>
          <c:showCatName val="0"/>
          <c:showSerName val="0"/>
          <c:showPercent val="0"/>
          <c:showBubbleSize val="0"/>
        </c:dLbls>
        <c:gapWidth val="150"/>
        <c:axId val="341051624"/>
        <c:axId val="34105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19.329999999999998</c:v>
                </c:pt>
                <c:pt idx="1">
                  <c:v>20.43</c:v>
                </c:pt>
                <c:pt idx="2">
                  <c:v>33.46</c:v>
                </c:pt>
                <c:pt idx="3">
                  <c:v>30.5</c:v>
                </c:pt>
                <c:pt idx="4">
                  <c:v>27.12</c:v>
                </c:pt>
              </c:numCache>
            </c:numRef>
          </c:val>
          <c:smooth val="0"/>
          <c:extLst>
            <c:ext xmlns:c16="http://schemas.microsoft.com/office/drawing/2014/chart" uri="{C3380CC4-5D6E-409C-BE32-E72D297353CC}">
              <c16:uniqueId val="{00000001-04B8-47AC-BC76-E991B9994A20}"/>
            </c:ext>
          </c:extLst>
        </c:ser>
        <c:dLbls>
          <c:showLegendKey val="0"/>
          <c:showVal val="0"/>
          <c:showCatName val="0"/>
          <c:showSerName val="0"/>
          <c:showPercent val="0"/>
          <c:showBubbleSize val="0"/>
        </c:dLbls>
        <c:marker val="1"/>
        <c:smooth val="0"/>
        <c:axId val="341051624"/>
        <c:axId val="341052016"/>
      </c:lineChart>
      <c:dateAx>
        <c:axId val="341051624"/>
        <c:scaling>
          <c:orientation val="minMax"/>
        </c:scaling>
        <c:delete val="1"/>
        <c:axPos val="b"/>
        <c:numFmt formatCode="ge" sourceLinked="1"/>
        <c:majorTickMark val="none"/>
        <c:minorTickMark val="none"/>
        <c:tickLblPos val="none"/>
        <c:crossAx val="341052016"/>
        <c:crosses val="autoZero"/>
        <c:auto val="1"/>
        <c:lblOffset val="100"/>
        <c:baseTimeUnit val="years"/>
      </c:dateAx>
      <c:valAx>
        <c:axId val="34105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05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2.15</c:v>
                </c:pt>
                <c:pt idx="1">
                  <c:v>2.54</c:v>
                </c:pt>
                <c:pt idx="2">
                  <c:v>3.81</c:v>
                </c:pt>
                <c:pt idx="3">
                  <c:v>0.15</c:v>
                </c:pt>
                <c:pt idx="4" formatCode="#,##0.00;&quot;△&quot;#,##0.00">
                  <c:v>0</c:v>
                </c:pt>
              </c:numCache>
            </c:numRef>
          </c:val>
          <c:extLst>
            <c:ext xmlns:c16="http://schemas.microsoft.com/office/drawing/2014/chart" uri="{C3380CC4-5D6E-409C-BE32-E72D297353CC}">
              <c16:uniqueId val="{00000000-65F3-44AB-BDD9-3C0461E45D2D}"/>
            </c:ext>
          </c:extLst>
        </c:ser>
        <c:dLbls>
          <c:showLegendKey val="0"/>
          <c:showVal val="0"/>
          <c:showCatName val="0"/>
          <c:showSerName val="0"/>
          <c:showPercent val="0"/>
          <c:showBubbleSize val="0"/>
        </c:dLbls>
        <c:gapWidth val="150"/>
        <c:axId val="341053192"/>
        <c:axId val="34105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1.48</c:v>
                </c:pt>
                <c:pt idx="1">
                  <c:v>1.73</c:v>
                </c:pt>
                <c:pt idx="2">
                  <c:v>3.12</c:v>
                </c:pt>
                <c:pt idx="3">
                  <c:v>3</c:v>
                </c:pt>
                <c:pt idx="4">
                  <c:v>1.93</c:v>
                </c:pt>
              </c:numCache>
            </c:numRef>
          </c:val>
          <c:smooth val="0"/>
          <c:extLst>
            <c:ext xmlns:c16="http://schemas.microsoft.com/office/drawing/2014/chart" uri="{C3380CC4-5D6E-409C-BE32-E72D297353CC}">
              <c16:uniqueId val="{00000001-65F3-44AB-BDD9-3C0461E45D2D}"/>
            </c:ext>
          </c:extLst>
        </c:ser>
        <c:dLbls>
          <c:showLegendKey val="0"/>
          <c:showVal val="0"/>
          <c:showCatName val="0"/>
          <c:showSerName val="0"/>
          <c:showPercent val="0"/>
          <c:showBubbleSize val="0"/>
        </c:dLbls>
        <c:marker val="1"/>
        <c:smooth val="0"/>
        <c:axId val="341053192"/>
        <c:axId val="341053584"/>
      </c:lineChart>
      <c:dateAx>
        <c:axId val="341053192"/>
        <c:scaling>
          <c:orientation val="minMax"/>
        </c:scaling>
        <c:delete val="1"/>
        <c:axPos val="b"/>
        <c:numFmt formatCode="ge" sourceLinked="1"/>
        <c:majorTickMark val="none"/>
        <c:minorTickMark val="none"/>
        <c:tickLblPos val="none"/>
        <c:crossAx val="341053584"/>
        <c:crosses val="autoZero"/>
        <c:auto val="1"/>
        <c:lblOffset val="100"/>
        <c:baseTimeUnit val="years"/>
      </c:dateAx>
      <c:valAx>
        <c:axId val="34105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05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83.31</c:v>
                </c:pt>
                <c:pt idx="1">
                  <c:v>81.55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FFF-495D-96C8-5C753C5980B9}"/>
            </c:ext>
          </c:extLst>
        </c:ser>
        <c:dLbls>
          <c:showLegendKey val="0"/>
          <c:showVal val="0"/>
          <c:showCatName val="0"/>
          <c:showSerName val="0"/>
          <c:showPercent val="0"/>
          <c:showBubbleSize val="0"/>
        </c:dLbls>
        <c:gapWidth val="150"/>
        <c:axId val="341054760"/>
        <c:axId val="34105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67.48</c:v>
                </c:pt>
                <c:pt idx="1">
                  <c:v>67.930000000000007</c:v>
                </c:pt>
                <c:pt idx="2">
                  <c:v>24.54</c:v>
                </c:pt>
                <c:pt idx="3">
                  <c:v>19.440000000000001</c:v>
                </c:pt>
                <c:pt idx="4">
                  <c:v>41.15</c:v>
                </c:pt>
              </c:numCache>
            </c:numRef>
          </c:val>
          <c:smooth val="0"/>
          <c:extLst>
            <c:ext xmlns:c16="http://schemas.microsoft.com/office/drawing/2014/chart" uri="{C3380CC4-5D6E-409C-BE32-E72D297353CC}">
              <c16:uniqueId val="{00000001-8FFF-495D-96C8-5C753C5980B9}"/>
            </c:ext>
          </c:extLst>
        </c:ser>
        <c:dLbls>
          <c:showLegendKey val="0"/>
          <c:showVal val="0"/>
          <c:showCatName val="0"/>
          <c:showSerName val="0"/>
          <c:showPercent val="0"/>
          <c:showBubbleSize val="0"/>
        </c:dLbls>
        <c:marker val="1"/>
        <c:smooth val="0"/>
        <c:axId val="341054760"/>
        <c:axId val="341055152"/>
      </c:lineChart>
      <c:dateAx>
        <c:axId val="341054760"/>
        <c:scaling>
          <c:orientation val="minMax"/>
        </c:scaling>
        <c:delete val="1"/>
        <c:axPos val="b"/>
        <c:numFmt formatCode="ge" sourceLinked="1"/>
        <c:majorTickMark val="none"/>
        <c:minorTickMark val="none"/>
        <c:tickLblPos val="none"/>
        <c:crossAx val="341055152"/>
        <c:crosses val="autoZero"/>
        <c:auto val="1"/>
        <c:lblOffset val="100"/>
        <c:baseTimeUnit val="years"/>
      </c:dateAx>
      <c:valAx>
        <c:axId val="34105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05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154.22</c:v>
                </c:pt>
                <c:pt idx="1">
                  <c:v>162.59</c:v>
                </c:pt>
                <c:pt idx="2">
                  <c:v>64.66</c:v>
                </c:pt>
                <c:pt idx="3">
                  <c:v>72.62</c:v>
                </c:pt>
                <c:pt idx="4">
                  <c:v>70.3</c:v>
                </c:pt>
              </c:numCache>
            </c:numRef>
          </c:val>
          <c:extLst>
            <c:ext xmlns:c16="http://schemas.microsoft.com/office/drawing/2014/chart" uri="{C3380CC4-5D6E-409C-BE32-E72D297353CC}">
              <c16:uniqueId val="{00000000-F32C-41C3-AA3C-D348E44E6110}"/>
            </c:ext>
          </c:extLst>
        </c:ser>
        <c:dLbls>
          <c:showLegendKey val="0"/>
          <c:showVal val="0"/>
          <c:showCatName val="0"/>
          <c:showSerName val="0"/>
          <c:showPercent val="0"/>
          <c:showBubbleSize val="0"/>
        </c:dLbls>
        <c:gapWidth val="150"/>
        <c:axId val="341056328"/>
        <c:axId val="34105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103.96</c:v>
                </c:pt>
                <c:pt idx="1">
                  <c:v>133.77000000000001</c:v>
                </c:pt>
                <c:pt idx="2">
                  <c:v>56.94</c:v>
                </c:pt>
                <c:pt idx="3">
                  <c:v>71.52</c:v>
                </c:pt>
                <c:pt idx="4">
                  <c:v>88.12</c:v>
                </c:pt>
              </c:numCache>
            </c:numRef>
          </c:val>
          <c:smooth val="0"/>
          <c:extLst>
            <c:ext xmlns:c16="http://schemas.microsoft.com/office/drawing/2014/chart" uri="{C3380CC4-5D6E-409C-BE32-E72D297353CC}">
              <c16:uniqueId val="{00000001-F32C-41C3-AA3C-D348E44E6110}"/>
            </c:ext>
          </c:extLst>
        </c:ser>
        <c:dLbls>
          <c:showLegendKey val="0"/>
          <c:showVal val="0"/>
          <c:showCatName val="0"/>
          <c:showSerName val="0"/>
          <c:showPercent val="0"/>
          <c:showBubbleSize val="0"/>
        </c:dLbls>
        <c:marker val="1"/>
        <c:smooth val="0"/>
        <c:axId val="341056328"/>
        <c:axId val="341056720"/>
      </c:lineChart>
      <c:dateAx>
        <c:axId val="341056328"/>
        <c:scaling>
          <c:orientation val="minMax"/>
        </c:scaling>
        <c:delete val="1"/>
        <c:axPos val="b"/>
        <c:numFmt formatCode="ge" sourceLinked="1"/>
        <c:majorTickMark val="none"/>
        <c:minorTickMark val="none"/>
        <c:tickLblPos val="none"/>
        <c:crossAx val="341056720"/>
        <c:crosses val="autoZero"/>
        <c:auto val="1"/>
        <c:lblOffset val="100"/>
        <c:baseTimeUnit val="years"/>
      </c:dateAx>
      <c:valAx>
        <c:axId val="34105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05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2759.01</c:v>
                </c:pt>
                <c:pt idx="1">
                  <c:v>2645.67</c:v>
                </c:pt>
                <c:pt idx="2">
                  <c:v>2328.3000000000002</c:v>
                </c:pt>
                <c:pt idx="3">
                  <c:v>2573.5500000000002</c:v>
                </c:pt>
                <c:pt idx="4">
                  <c:v>2508.46</c:v>
                </c:pt>
              </c:numCache>
            </c:numRef>
          </c:val>
          <c:extLst>
            <c:ext xmlns:c16="http://schemas.microsoft.com/office/drawing/2014/chart" uri="{C3380CC4-5D6E-409C-BE32-E72D297353CC}">
              <c16:uniqueId val="{00000000-16EA-462F-9152-A5068EF36EA6}"/>
            </c:ext>
          </c:extLst>
        </c:ser>
        <c:dLbls>
          <c:showLegendKey val="0"/>
          <c:showVal val="0"/>
          <c:showCatName val="0"/>
          <c:showSerName val="0"/>
          <c:showPercent val="0"/>
          <c:showBubbleSize val="0"/>
        </c:dLbls>
        <c:gapWidth val="150"/>
        <c:axId val="341727376"/>
        <c:axId val="341727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759.86</c:v>
                </c:pt>
                <c:pt idx="1">
                  <c:v>739.53</c:v>
                </c:pt>
                <c:pt idx="2">
                  <c:v>721.06</c:v>
                </c:pt>
                <c:pt idx="3">
                  <c:v>862.87</c:v>
                </c:pt>
                <c:pt idx="4">
                  <c:v>716.96</c:v>
                </c:pt>
              </c:numCache>
            </c:numRef>
          </c:val>
          <c:smooth val="0"/>
          <c:extLst>
            <c:ext xmlns:c16="http://schemas.microsoft.com/office/drawing/2014/chart" uri="{C3380CC4-5D6E-409C-BE32-E72D297353CC}">
              <c16:uniqueId val="{00000001-16EA-462F-9152-A5068EF36EA6}"/>
            </c:ext>
          </c:extLst>
        </c:ser>
        <c:dLbls>
          <c:showLegendKey val="0"/>
          <c:showVal val="0"/>
          <c:showCatName val="0"/>
          <c:showSerName val="0"/>
          <c:showPercent val="0"/>
          <c:showBubbleSize val="0"/>
        </c:dLbls>
        <c:marker val="1"/>
        <c:smooth val="0"/>
        <c:axId val="341727376"/>
        <c:axId val="341727768"/>
      </c:lineChart>
      <c:dateAx>
        <c:axId val="341727376"/>
        <c:scaling>
          <c:orientation val="minMax"/>
        </c:scaling>
        <c:delete val="1"/>
        <c:axPos val="b"/>
        <c:numFmt formatCode="ge" sourceLinked="1"/>
        <c:majorTickMark val="none"/>
        <c:minorTickMark val="none"/>
        <c:tickLblPos val="none"/>
        <c:crossAx val="341727768"/>
        <c:crosses val="autoZero"/>
        <c:auto val="1"/>
        <c:lblOffset val="100"/>
        <c:baseTimeUnit val="years"/>
      </c:dateAx>
      <c:valAx>
        <c:axId val="34172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72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70.75</c:v>
                </c:pt>
                <c:pt idx="1">
                  <c:v>70.78</c:v>
                </c:pt>
                <c:pt idx="2">
                  <c:v>81.739999999999995</c:v>
                </c:pt>
                <c:pt idx="3">
                  <c:v>99.03</c:v>
                </c:pt>
                <c:pt idx="4">
                  <c:v>98.02</c:v>
                </c:pt>
              </c:numCache>
            </c:numRef>
          </c:val>
          <c:extLst>
            <c:ext xmlns:c16="http://schemas.microsoft.com/office/drawing/2014/chart" uri="{C3380CC4-5D6E-409C-BE32-E72D297353CC}">
              <c16:uniqueId val="{00000000-1030-45BE-B380-289112B55BE6}"/>
            </c:ext>
          </c:extLst>
        </c:ser>
        <c:dLbls>
          <c:showLegendKey val="0"/>
          <c:showVal val="0"/>
          <c:showCatName val="0"/>
          <c:showSerName val="0"/>
          <c:showPercent val="0"/>
          <c:showBubbleSize val="0"/>
        </c:dLbls>
        <c:gapWidth val="150"/>
        <c:axId val="341728944"/>
        <c:axId val="341729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85.6</c:v>
                </c:pt>
                <c:pt idx="1">
                  <c:v>84.05</c:v>
                </c:pt>
                <c:pt idx="2">
                  <c:v>84.86</c:v>
                </c:pt>
                <c:pt idx="3">
                  <c:v>85.39</c:v>
                </c:pt>
                <c:pt idx="4">
                  <c:v>88.09</c:v>
                </c:pt>
              </c:numCache>
            </c:numRef>
          </c:val>
          <c:smooth val="0"/>
          <c:extLst>
            <c:ext xmlns:c16="http://schemas.microsoft.com/office/drawing/2014/chart" uri="{C3380CC4-5D6E-409C-BE32-E72D297353CC}">
              <c16:uniqueId val="{00000001-1030-45BE-B380-289112B55BE6}"/>
            </c:ext>
          </c:extLst>
        </c:ser>
        <c:dLbls>
          <c:showLegendKey val="0"/>
          <c:showVal val="0"/>
          <c:showCatName val="0"/>
          <c:showSerName val="0"/>
          <c:showPercent val="0"/>
          <c:showBubbleSize val="0"/>
        </c:dLbls>
        <c:marker val="1"/>
        <c:smooth val="0"/>
        <c:axId val="341728944"/>
        <c:axId val="341729336"/>
      </c:lineChart>
      <c:dateAx>
        <c:axId val="341728944"/>
        <c:scaling>
          <c:orientation val="minMax"/>
        </c:scaling>
        <c:delete val="1"/>
        <c:axPos val="b"/>
        <c:numFmt formatCode="ge" sourceLinked="1"/>
        <c:majorTickMark val="none"/>
        <c:minorTickMark val="none"/>
        <c:tickLblPos val="none"/>
        <c:crossAx val="341729336"/>
        <c:crosses val="autoZero"/>
        <c:auto val="1"/>
        <c:lblOffset val="100"/>
        <c:baseTimeUnit val="years"/>
      </c:dateAx>
      <c:valAx>
        <c:axId val="341729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72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150.01</c:v>
                </c:pt>
                <c:pt idx="3">
                  <c:v>149.49</c:v>
                </c:pt>
                <c:pt idx="4">
                  <c:v>150.01</c:v>
                </c:pt>
              </c:numCache>
            </c:numRef>
          </c:val>
          <c:extLst>
            <c:ext xmlns:c16="http://schemas.microsoft.com/office/drawing/2014/chart" uri="{C3380CC4-5D6E-409C-BE32-E72D297353CC}">
              <c16:uniqueId val="{00000000-C248-4183-B418-8FCFDA4C33AB}"/>
            </c:ext>
          </c:extLst>
        </c:ser>
        <c:dLbls>
          <c:showLegendKey val="0"/>
          <c:showVal val="0"/>
          <c:showCatName val="0"/>
          <c:showSerName val="0"/>
          <c:showPercent val="0"/>
          <c:showBubbleSize val="0"/>
        </c:dLbls>
        <c:gapWidth val="150"/>
        <c:axId val="341730512"/>
        <c:axId val="341730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185.04</c:v>
                </c:pt>
                <c:pt idx="1">
                  <c:v>190.12</c:v>
                </c:pt>
                <c:pt idx="2">
                  <c:v>188.14</c:v>
                </c:pt>
                <c:pt idx="3">
                  <c:v>188.79</c:v>
                </c:pt>
                <c:pt idx="4">
                  <c:v>181.8</c:v>
                </c:pt>
              </c:numCache>
            </c:numRef>
          </c:val>
          <c:smooth val="0"/>
          <c:extLst>
            <c:ext xmlns:c16="http://schemas.microsoft.com/office/drawing/2014/chart" uri="{C3380CC4-5D6E-409C-BE32-E72D297353CC}">
              <c16:uniqueId val="{00000001-C248-4183-B418-8FCFDA4C33AB}"/>
            </c:ext>
          </c:extLst>
        </c:ser>
        <c:dLbls>
          <c:showLegendKey val="0"/>
          <c:showVal val="0"/>
          <c:showCatName val="0"/>
          <c:showSerName val="0"/>
          <c:showPercent val="0"/>
          <c:showBubbleSize val="0"/>
        </c:dLbls>
        <c:marker val="1"/>
        <c:smooth val="0"/>
        <c:axId val="341730512"/>
        <c:axId val="341730904"/>
      </c:lineChart>
      <c:dateAx>
        <c:axId val="341730512"/>
        <c:scaling>
          <c:orientation val="minMax"/>
        </c:scaling>
        <c:delete val="1"/>
        <c:axPos val="b"/>
        <c:numFmt formatCode="ge" sourceLinked="1"/>
        <c:majorTickMark val="none"/>
        <c:minorTickMark val="none"/>
        <c:tickLblPos val="none"/>
        <c:crossAx val="341730904"/>
        <c:crosses val="autoZero"/>
        <c:auto val="1"/>
        <c:lblOffset val="100"/>
        <c:baseTimeUnit val="years"/>
      </c:dateAx>
      <c:valAx>
        <c:axId val="341730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73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42.2</c:v>
                </c:pt>
                <c:pt idx="1">
                  <c:v>43.52</c:v>
                </c:pt>
                <c:pt idx="2">
                  <c:v>41.88</c:v>
                </c:pt>
                <c:pt idx="3">
                  <c:v>42.63</c:v>
                </c:pt>
                <c:pt idx="4">
                  <c:v>44.28</c:v>
                </c:pt>
              </c:numCache>
            </c:numRef>
          </c:val>
          <c:extLst>
            <c:ext xmlns:c16="http://schemas.microsoft.com/office/drawing/2014/chart" uri="{C3380CC4-5D6E-409C-BE32-E72D297353CC}">
              <c16:uniqueId val="{00000000-27ED-42BC-A568-3E1DBBA36ADC}"/>
            </c:ext>
          </c:extLst>
        </c:ser>
        <c:dLbls>
          <c:showLegendKey val="0"/>
          <c:showVal val="0"/>
          <c:showCatName val="0"/>
          <c:showSerName val="0"/>
          <c:showPercent val="0"/>
          <c:showBubbleSize val="0"/>
        </c:dLbls>
        <c:gapWidth val="150"/>
        <c:axId val="341732080"/>
        <c:axId val="341732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61.91</c:v>
                </c:pt>
                <c:pt idx="1">
                  <c:v>63.6</c:v>
                </c:pt>
                <c:pt idx="2">
                  <c:v>64.23</c:v>
                </c:pt>
                <c:pt idx="3">
                  <c:v>59.4</c:v>
                </c:pt>
                <c:pt idx="4">
                  <c:v>59.35</c:v>
                </c:pt>
              </c:numCache>
            </c:numRef>
          </c:val>
          <c:smooth val="0"/>
          <c:extLst>
            <c:ext xmlns:c16="http://schemas.microsoft.com/office/drawing/2014/chart" uri="{C3380CC4-5D6E-409C-BE32-E72D297353CC}">
              <c16:uniqueId val="{00000001-27ED-42BC-A568-3E1DBBA36ADC}"/>
            </c:ext>
          </c:extLst>
        </c:ser>
        <c:dLbls>
          <c:showLegendKey val="0"/>
          <c:showVal val="0"/>
          <c:showCatName val="0"/>
          <c:showSerName val="0"/>
          <c:showPercent val="0"/>
          <c:showBubbleSize val="0"/>
        </c:dLbls>
        <c:marker val="1"/>
        <c:smooth val="0"/>
        <c:axId val="341732080"/>
        <c:axId val="341732472"/>
      </c:lineChart>
      <c:dateAx>
        <c:axId val="341732080"/>
        <c:scaling>
          <c:orientation val="minMax"/>
        </c:scaling>
        <c:delete val="1"/>
        <c:axPos val="b"/>
        <c:numFmt formatCode="ge" sourceLinked="1"/>
        <c:majorTickMark val="none"/>
        <c:minorTickMark val="none"/>
        <c:tickLblPos val="none"/>
        <c:crossAx val="341732472"/>
        <c:crosses val="autoZero"/>
        <c:auto val="1"/>
        <c:lblOffset val="100"/>
        <c:baseTimeUnit val="years"/>
      </c:dateAx>
      <c:valAx>
        <c:axId val="341732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73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79.87</c:v>
                </c:pt>
                <c:pt idx="1">
                  <c:v>79.900000000000006</c:v>
                </c:pt>
                <c:pt idx="2">
                  <c:v>79.91</c:v>
                </c:pt>
                <c:pt idx="3">
                  <c:v>79.77</c:v>
                </c:pt>
                <c:pt idx="4">
                  <c:v>80.290000000000006</c:v>
                </c:pt>
              </c:numCache>
            </c:numRef>
          </c:val>
          <c:extLst>
            <c:ext xmlns:c16="http://schemas.microsoft.com/office/drawing/2014/chart" uri="{C3380CC4-5D6E-409C-BE32-E72D297353CC}">
              <c16:uniqueId val="{00000000-FBB5-43E3-8414-D0987D198E51}"/>
            </c:ext>
          </c:extLst>
        </c:ser>
        <c:dLbls>
          <c:showLegendKey val="0"/>
          <c:showVal val="0"/>
          <c:showCatName val="0"/>
          <c:showSerName val="0"/>
          <c:showPercent val="0"/>
          <c:showBubbleSize val="0"/>
        </c:dLbls>
        <c:gapWidth val="150"/>
        <c:axId val="341733648"/>
        <c:axId val="341734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90.89</c:v>
                </c:pt>
                <c:pt idx="1">
                  <c:v>90.98</c:v>
                </c:pt>
                <c:pt idx="2">
                  <c:v>90.22</c:v>
                </c:pt>
                <c:pt idx="3">
                  <c:v>89.81</c:v>
                </c:pt>
                <c:pt idx="4">
                  <c:v>89.88</c:v>
                </c:pt>
              </c:numCache>
            </c:numRef>
          </c:val>
          <c:smooth val="0"/>
          <c:extLst>
            <c:ext xmlns:c16="http://schemas.microsoft.com/office/drawing/2014/chart" uri="{C3380CC4-5D6E-409C-BE32-E72D297353CC}">
              <c16:uniqueId val="{00000001-FBB5-43E3-8414-D0987D198E51}"/>
            </c:ext>
          </c:extLst>
        </c:ser>
        <c:dLbls>
          <c:showLegendKey val="0"/>
          <c:showVal val="0"/>
          <c:showCatName val="0"/>
          <c:showSerName val="0"/>
          <c:showPercent val="0"/>
          <c:showBubbleSize val="0"/>
        </c:dLbls>
        <c:marker val="1"/>
        <c:smooth val="0"/>
        <c:axId val="341733648"/>
        <c:axId val="341734040"/>
      </c:lineChart>
      <c:dateAx>
        <c:axId val="341733648"/>
        <c:scaling>
          <c:orientation val="minMax"/>
        </c:scaling>
        <c:delete val="1"/>
        <c:axPos val="b"/>
        <c:numFmt formatCode="ge" sourceLinked="1"/>
        <c:majorTickMark val="none"/>
        <c:minorTickMark val="none"/>
        <c:tickLblPos val="none"/>
        <c:crossAx val="341734040"/>
        <c:crosses val="autoZero"/>
        <c:auto val="1"/>
        <c:lblOffset val="100"/>
        <c:baseTimeUnit val="years"/>
      </c:dateAx>
      <c:valAx>
        <c:axId val="341734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73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2">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2">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88" t="str">
        <f>データ!H6</f>
        <v>宮崎県　日南市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76" t="s">
        <v>1</v>
      </c>
      <c r="C7" s="76"/>
      <c r="D7" s="76"/>
      <c r="E7" s="76"/>
      <c r="F7" s="76"/>
      <c r="G7" s="76"/>
      <c r="H7" s="76"/>
      <c r="I7" s="76" t="s">
        <v>2</v>
      </c>
      <c r="J7" s="76"/>
      <c r="K7" s="76"/>
      <c r="L7" s="76"/>
      <c r="M7" s="76"/>
      <c r="N7" s="76"/>
      <c r="O7" s="76"/>
      <c r="P7" s="76" t="s">
        <v>3</v>
      </c>
      <c r="Q7" s="76"/>
      <c r="R7" s="76"/>
      <c r="S7" s="76"/>
      <c r="T7" s="76"/>
      <c r="U7" s="76"/>
      <c r="V7" s="76"/>
      <c r="W7" s="76" t="s">
        <v>4</v>
      </c>
      <c r="X7" s="76"/>
      <c r="Y7" s="76"/>
      <c r="Z7" s="76"/>
      <c r="AA7" s="76"/>
      <c r="AB7" s="76"/>
      <c r="AC7" s="76"/>
      <c r="AD7" s="76" t="s">
        <v>5</v>
      </c>
      <c r="AE7" s="76"/>
      <c r="AF7" s="76"/>
      <c r="AG7" s="76"/>
      <c r="AH7" s="76"/>
      <c r="AI7" s="76"/>
      <c r="AJ7" s="76"/>
      <c r="AK7" s="4"/>
      <c r="AL7" s="76" t="s">
        <v>6</v>
      </c>
      <c r="AM7" s="76"/>
      <c r="AN7" s="76"/>
      <c r="AO7" s="76"/>
      <c r="AP7" s="76"/>
      <c r="AQ7" s="76"/>
      <c r="AR7" s="76"/>
      <c r="AS7" s="76"/>
      <c r="AT7" s="76" t="s">
        <v>7</v>
      </c>
      <c r="AU7" s="76"/>
      <c r="AV7" s="76"/>
      <c r="AW7" s="76"/>
      <c r="AX7" s="76"/>
      <c r="AY7" s="76"/>
      <c r="AZ7" s="76"/>
      <c r="BA7" s="76"/>
      <c r="BB7" s="76" t="s">
        <v>8</v>
      </c>
      <c r="BC7" s="76"/>
      <c r="BD7" s="76"/>
      <c r="BE7" s="76"/>
      <c r="BF7" s="76"/>
      <c r="BG7" s="76"/>
      <c r="BH7" s="76"/>
      <c r="BI7" s="76"/>
      <c r="BJ7" s="4"/>
      <c r="BK7" s="4"/>
      <c r="BL7" s="5" t="s">
        <v>9</v>
      </c>
      <c r="BM7" s="6"/>
      <c r="BN7" s="6"/>
      <c r="BO7" s="6"/>
      <c r="BP7" s="6"/>
      <c r="BQ7" s="6"/>
      <c r="BR7" s="6"/>
      <c r="BS7" s="6"/>
      <c r="BT7" s="6"/>
      <c r="BU7" s="6"/>
      <c r="BV7" s="6"/>
      <c r="BW7" s="6"/>
      <c r="BX7" s="6"/>
      <c r="BY7" s="7"/>
    </row>
    <row r="8" spans="1:78" ht="18.75" customHeight="1" x14ac:dyDescent="0.2">
      <c r="A8" s="2"/>
      <c r="B8" s="85" t="str">
        <f>データ!I6</f>
        <v>法適用</v>
      </c>
      <c r="C8" s="85"/>
      <c r="D8" s="85"/>
      <c r="E8" s="85"/>
      <c r="F8" s="85"/>
      <c r="G8" s="85"/>
      <c r="H8" s="85"/>
      <c r="I8" s="85" t="str">
        <f>データ!J6</f>
        <v>下水道事業</v>
      </c>
      <c r="J8" s="85"/>
      <c r="K8" s="85"/>
      <c r="L8" s="85"/>
      <c r="M8" s="85"/>
      <c r="N8" s="85"/>
      <c r="O8" s="85"/>
      <c r="P8" s="85" t="str">
        <f>データ!K6</f>
        <v>公共下水道</v>
      </c>
      <c r="Q8" s="85"/>
      <c r="R8" s="85"/>
      <c r="S8" s="85"/>
      <c r="T8" s="85"/>
      <c r="U8" s="85"/>
      <c r="V8" s="85"/>
      <c r="W8" s="85" t="str">
        <f>データ!L6</f>
        <v>Cc1</v>
      </c>
      <c r="X8" s="85"/>
      <c r="Y8" s="85"/>
      <c r="Z8" s="85"/>
      <c r="AA8" s="85"/>
      <c r="AB8" s="85"/>
      <c r="AC8" s="85"/>
      <c r="AD8" s="86" t="s">
        <v>119</v>
      </c>
      <c r="AE8" s="86"/>
      <c r="AF8" s="86"/>
      <c r="AG8" s="86"/>
      <c r="AH8" s="86"/>
      <c r="AI8" s="86"/>
      <c r="AJ8" s="86"/>
      <c r="AK8" s="4"/>
      <c r="AL8" s="80">
        <f>データ!S6</f>
        <v>54999</v>
      </c>
      <c r="AM8" s="80"/>
      <c r="AN8" s="80"/>
      <c r="AO8" s="80"/>
      <c r="AP8" s="80"/>
      <c r="AQ8" s="80"/>
      <c r="AR8" s="80"/>
      <c r="AS8" s="80"/>
      <c r="AT8" s="79">
        <f>データ!T6</f>
        <v>536.11</v>
      </c>
      <c r="AU8" s="79"/>
      <c r="AV8" s="79"/>
      <c r="AW8" s="79"/>
      <c r="AX8" s="79"/>
      <c r="AY8" s="79"/>
      <c r="AZ8" s="79"/>
      <c r="BA8" s="79"/>
      <c r="BB8" s="79">
        <f>データ!U6</f>
        <v>102.59</v>
      </c>
      <c r="BC8" s="79"/>
      <c r="BD8" s="79"/>
      <c r="BE8" s="79"/>
      <c r="BF8" s="79"/>
      <c r="BG8" s="79"/>
      <c r="BH8" s="79"/>
      <c r="BI8" s="79"/>
      <c r="BJ8" s="4"/>
      <c r="BK8" s="4"/>
      <c r="BL8" s="83" t="s">
        <v>10</v>
      </c>
      <c r="BM8" s="84"/>
      <c r="BN8" s="8" t="s">
        <v>11</v>
      </c>
      <c r="BO8" s="9"/>
      <c r="BP8" s="9"/>
      <c r="BQ8" s="9"/>
      <c r="BR8" s="9"/>
      <c r="BS8" s="9"/>
      <c r="BT8" s="9"/>
      <c r="BU8" s="9"/>
      <c r="BV8" s="9"/>
      <c r="BW8" s="9"/>
      <c r="BX8" s="9"/>
      <c r="BY8" s="10"/>
    </row>
    <row r="9" spans="1:78" ht="18.75" customHeight="1" x14ac:dyDescent="0.2">
      <c r="A9" s="2"/>
      <c r="B9" s="76" t="s">
        <v>12</v>
      </c>
      <c r="C9" s="76"/>
      <c r="D9" s="76"/>
      <c r="E9" s="76"/>
      <c r="F9" s="76"/>
      <c r="G9" s="76"/>
      <c r="H9" s="76"/>
      <c r="I9" s="76" t="s">
        <v>13</v>
      </c>
      <c r="J9" s="76"/>
      <c r="K9" s="76"/>
      <c r="L9" s="76"/>
      <c r="M9" s="76"/>
      <c r="N9" s="76"/>
      <c r="O9" s="76"/>
      <c r="P9" s="76" t="s">
        <v>14</v>
      </c>
      <c r="Q9" s="76"/>
      <c r="R9" s="76"/>
      <c r="S9" s="76"/>
      <c r="T9" s="76"/>
      <c r="U9" s="76"/>
      <c r="V9" s="76"/>
      <c r="W9" s="76" t="s">
        <v>15</v>
      </c>
      <c r="X9" s="76"/>
      <c r="Y9" s="76"/>
      <c r="Z9" s="76"/>
      <c r="AA9" s="76"/>
      <c r="AB9" s="76"/>
      <c r="AC9" s="76"/>
      <c r="AD9" s="76" t="s">
        <v>16</v>
      </c>
      <c r="AE9" s="76"/>
      <c r="AF9" s="76"/>
      <c r="AG9" s="76"/>
      <c r="AH9" s="76"/>
      <c r="AI9" s="76"/>
      <c r="AJ9" s="76"/>
      <c r="AK9" s="4"/>
      <c r="AL9" s="76" t="s">
        <v>17</v>
      </c>
      <c r="AM9" s="76"/>
      <c r="AN9" s="76"/>
      <c r="AO9" s="76"/>
      <c r="AP9" s="76"/>
      <c r="AQ9" s="76"/>
      <c r="AR9" s="76"/>
      <c r="AS9" s="76"/>
      <c r="AT9" s="76" t="s">
        <v>18</v>
      </c>
      <c r="AU9" s="76"/>
      <c r="AV9" s="76"/>
      <c r="AW9" s="76"/>
      <c r="AX9" s="76"/>
      <c r="AY9" s="76"/>
      <c r="AZ9" s="76"/>
      <c r="BA9" s="76"/>
      <c r="BB9" s="76" t="s">
        <v>19</v>
      </c>
      <c r="BC9" s="76"/>
      <c r="BD9" s="76"/>
      <c r="BE9" s="76"/>
      <c r="BF9" s="76"/>
      <c r="BG9" s="76"/>
      <c r="BH9" s="76"/>
      <c r="BI9" s="76"/>
      <c r="BJ9" s="4"/>
      <c r="BK9" s="4"/>
      <c r="BL9" s="77" t="s">
        <v>20</v>
      </c>
      <c r="BM9" s="78"/>
      <c r="BN9" s="11" t="s">
        <v>21</v>
      </c>
      <c r="BO9" s="12"/>
      <c r="BP9" s="12"/>
      <c r="BQ9" s="12"/>
      <c r="BR9" s="12"/>
      <c r="BS9" s="12"/>
      <c r="BT9" s="12"/>
      <c r="BU9" s="12"/>
      <c r="BV9" s="12"/>
      <c r="BW9" s="12"/>
      <c r="BX9" s="12"/>
      <c r="BY9" s="13"/>
    </row>
    <row r="10" spans="1:78" ht="18.75" customHeight="1" x14ac:dyDescent="0.2">
      <c r="A10" s="2"/>
      <c r="B10" s="79" t="str">
        <f>データ!N6</f>
        <v>-</v>
      </c>
      <c r="C10" s="79"/>
      <c r="D10" s="79"/>
      <c r="E10" s="79"/>
      <c r="F10" s="79"/>
      <c r="G10" s="79"/>
      <c r="H10" s="79"/>
      <c r="I10" s="79">
        <f>データ!O6</f>
        <v>51.13</v>
      </c>
      <c r="J10" s="79"/>
      <c r="K10" s="79"/>
      <c r="L10" s="79"/>
      <c r="M10" s="79"/>
      <c r="N10" s="79"/>
      <c r="O10" s="79"/>
      <c r="P10" s="79">
        <f>データ!P6</f>
        <v>33.71</v>
      </c>
      <c r="Q10" s="79"/>
      <c r="R10" s="79"/>
      <c r="S10" s="79"/>
      <c r="T10" s="79"/>
      <c r="U10" s="79"/>
      <c r="V10" s="79"/>
      <c r="W10" s="79">
        <f>データ!Q6</f>
        <v>80.239999999999995</v>
      </c>
      <c r="X10" s="79"/>
      <c r="Y10" s="79"/>
      <c r="Z10" s="79"/>
      <c r="AA10" s="79"/>
      <c r="AB10" s="79"/>
      <c r="AC10" s="79"/>
      <c r="AD10" s="80">
        <f>データ!R6</f>
        <v>2700</v>
      </c>
      <c r="AE10" s="80"/>
      <c r="AF10" s="80"/>
      <c r="AG10" s="80"/>
      <c r="AH10" s="80"/>
      <c r="AI10" s="80"/>
      <c r="AJ10" s="80"/>
      <c r="AK10" s="2"/>
      <c r="AL10" s="80">
        <f>データ!V6</f>
        <v>18407</v>
      </c>
      <c r="AM10" s="80"/>
      <c r="AN10" s="80"/>
      <c r="AO10" s="80"/>
      <c r="AP10" s="80"/>
      <c r="AQ10" s="80"/>
      <c r="AR10" s="80"/>
      <c r="AS10" s="80"/>
      <c r="AT10" s="79">
        <f>データ!W6</f>
        <v>5.66</v>
      </c>
      <c r="AU10" s="79"/>
      <c r="AV10" s="79"/>
      <c r="AW10" s="79"/>
      <c r="AX10" s="79"/>
      <c r="AY10" s="79"/>
      <c r="AZ10" s="79"/>
      <c r="BA10" s="79"/>
      <c r="BB10" s="79">
        <f>データ!X6</f>
        <v>3252.12</v>
      </c>
      <c r="BC10" s="79"/>
      <c r="BD10" s="79"/>
      <c r="BE10" s="79"/>
      <c r="BF10" s="79"/>
      <c r="BG10" s="79"/>
      <c r="BH10" s="79"/>
      <c r="BI10" s="79"/>
      <c r="BJ10" s="2"/>
      <c r="BK10" s="2"/>
      <c r="BL10" s="81" t="s">
        <v>22</v>
      </c>
      <c r="BM10" s="82"/>
      <c r="BN10" s="14" t="s">
        <v>23</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3" t="s">
        <v>26</v>
      </c>
      <c r="BM14" s="44"/>
      <c r="BN14" s="44"/>
      <c r="BO14" s="44"/>
      <c r="BP14" s="44"/>
      <c r="BQ14" s="44"/>
      <c r="BR14" s="44"/>
      <c r="BS14" s="44"/>
      <c r="BT14" s="44"/>
      <c r="BU14" s="44"/>
      <c r="BV14" s="44"/>
      <c r="BW14" s="44"/>
      <c r="BX14" s="44"/>
      <c r="BY14" s="44"/>
      <c r="BZ14" s="45"/>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6"/>
      <c r="BM15" s="47"/>
      <c r="BN15" s="47"/>
      <c r="BO15" s="47"/>
      <c r="BP15" s="47"/>
      <c r="BQ15" s="47"/>
      <c r="BR15" s="47"/>
      <c r="BS15" s="47"/>
      <c r="BT15" s="47"/>
      <c r="BU15" s="47"/>
      <c r="BV15" s="47"/>
      <c r="BW15" s="47"/>
      <c r="BX15" s="47"/>
      <c r="BY15" s="47"/>
      <c r="BZ15" s="48"/>
    </row>
    <row r="16" spans="1:78" ht="13.5" customHeight="1" x14ac:dyDescent="0.2">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2">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2">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2">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2">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2">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2">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2">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2">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2">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2">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2">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2">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2">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2">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2">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2">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2">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2">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70"/>
      <c r="BM34" s="71"/>
      <c r="BN34" s="71"/>
      <c r="BO34" s="71"/>
      <c r="BP34" s="71"/>
      <c r="BQ34" s="71"/>
      <c r="BR34" s="71"/>
      <c r="BS34" s="71"/>
      <c r="BT34" s="71"/>
      <c r="BU34" s="71"/>
      <c r="BV34" s="71"/>
      <c r="BW34" s="71"/>
      <c r="BX34" s="71"/>
      <c r="BY34" s="71"/>
      <c r="BZ34" s="72"/>
    </row>
    <row r="35" spans="1:78" ht="13.5" customHeight="1" x14ac:dyDescent="0.2">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70"/>
      <c r="BM35" s="71"/>
      <c r="BN35" s="71"/>
      <c r="BO35" s="71"/>
      <c r="BP35" s="71"/>
      <c r="BQ35" s="71"/>
      <c r="BR35" s="71"/>
      <c r="BS35" s="71"/>
      <c r="BT35" s="71"/>
      <c r="BU35" s="71"/>
      <c r="BV35" s="71"/>
      <c r="BW35" s="71"/>
      <c r="BX35" s="71"/>
      <c r="BY35" s="71"/>
      <c r="BZ35" s="72"/>
    </row>
    <row r="36" spans="1:78" ht="13.5" customHeight="1" x14ac:dyDescent="0.2">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2">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2">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2">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2">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2">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2">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2">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2">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2">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2">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2">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6" t="s">
        <v>120</v>
      </c>
      <c r="BM47" s="57"/>
      <c r="BN47" s="57"/>
      <c r="BO47" s="57"/>
      <c r="BP47" s="57"/>
      <c r="BQ47" s="57"/>
      <c r="BR47" s="57"/>
      <c r="BS47" s="57"/>
      <c r="BT47" s="57"/>
      <c r="BU47" s="57"/>
      <c r="BV47" s="57"/>
      <c r="BW47" s="57"/>
      <c r="BX47" s="57"/>
      <c r="BY47" s="57"/>
      <c r="BZ47" s="58"/>
    </row>
    <row r="48" spans="1:78" ht="13.5" customHeight="1" x14ac:dyDescent="0.2">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6"/>
      <c r="BM48" s="57"/>
      <c r="BN48" s="57"/>
      <c r="BO48" s="57"/>
      <c r="BP48" s="57"/>
      <c r="BQ48" s="57"/>
      <c r="BR48" s="57"/>
      <c r="BS48" s="57"/>
      <c r="BT48" s="57"/>
      <c r="BU48" s="57"/>
      <c r="BV48" s="57"/>
      <c r="BW48" s="57"/>
      <c r="BX48" s="57"/>
      <c r="BY48" s="57"/>
      <c r="BZ48" s="58"/>
    </row>
    <row r="49" spans="1:78" ht="13.5" customHeight="1" x14ac:dyDescent="0.2">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6"/>
      <c r="BM49" s="57"/>
      <c r="BN49" s="57"/>
      <c r="BO49" s="57"/>
      <c r="BP49" s="57"/>
      <c r="BQ49" s="57"/>
      <c r="BR49" s="57"/>
      <c r="BS49" s="57"/>
      <c r="BT49" s="57"/>
      <c r="BU49" s="57"/>
      <c r="BV49" s="57"/>
      <c r="BW49" s="57"/>
      <c r="BX49" s="57"/>
      <c r="BY49" s="57"/>
      <c r="BZ49" s="58"/>
    </row>
    <row r="50" spans="1:78" ht="13.5" customHeight="1" x14ac:dyDescent="0.2">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6"/>
      <c r="BM50" s="57"/>
      <c r="BN50" s="57"/>
      <c r="BO50" s="57"/>
      <c r="BP50" s="57"/>
      <c r="BQ50" s="57"/>
      <c r="BR50" s="57"/>
      <c r="BS50" s="57"/>
      <c r="BT50" s="57"/>
      <c r="BU50" s="57"/>
      <c r="BV50" s="57"/>
      <c r="BW50" s="57"/>
      <c r="BX50" s="57"/>
      <c r="BY50" s="57"/>
      <c r="BZ50" s="58"/>
    </row>
    <row r="51" spans="1:78" ht="13.5" customHeight="1" x14ac:dyDescent="0.2">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6"/>
      <c r="BM51" s="57"/>
      <c r="BN51" s="57"/>
      <c r="BO51" s="57"/>
      <c r="BP51" s="57"/>
      <c r="BQ51" s="57"/>
      <c r="BR51" s="57"/>
      <c r="BS51" s="57"/>
      <c r="BT51" s="57"/>
      <c r="BU51" s="57"/>
      <c r="BV51" s="57"/>
      <c r="BW51" s="57"/>
      <c r="BX51" s="57"/>
      <c r="BY51" s="57"/>
      <c r="BZ51" s="58"/>
    </row>
    <row r="52" spans="1:78" ht="13.5" customHeight="1" x14ac:dyDescent="0.2">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6"/>
      <c r="BM52" s="57"/>
      <c r="BN52" s="57"/>
      <c r="BO52" s="57"/>
      <c r="BP52" s="57"/>
      <c r="BQ52" s="57"/>
      <c r="BR52" s="57"/>
      <c r="BS52" s="57"/>
      <c r="BT52" s="57"/>
      <c r="BU52" s="57"/>
      <c r="BV52" s="57"/>
      <c r="BW52" s="57"/>
      <c r="BX52" s="57"/>
      <c r="BY52" s="57"/>
      <c r="BZ52" s="58"/>
    </row>
    <row r="53" spans="1:78" ht="13.5" customHeight="1" x14ac:dyDescent="0.2">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6"/>
      <c r="BM53" s="57"/>
      <c r="BN53" s="57"/>
      <c r="BO53" s="57"/>
      <c r="BP53" s="57"/>
      <c r="BQ53" s="57"/>
      <c r="BR53" s="57"/>
      <c r="BS53" s="57"/>
      <c r="BT53" s="57"/>
      <c r="BU53" s="57"/>
      <c r="BV53" s="57"/>
      <c r="BW53" s="57"/>
      <c r="BX53" s="57"/>
      <c r="BY53" s="57"/>
      <c r="BZ53" s="58"/>
    </row>
    <row r="54" spans="1:78" ht="13.5" customHeight="1" x14ac:dyDescent="0.2">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6"/>
      <c r="BM54" s="57"/>
      <c r="BN54" s="57"/>
      <c r="BO54" s="57"/>
      <c r="BP54" s="57"/>
      <c r="BQ54" s="57"/>
      <c r="BR54" s="57"/>
      <c r="BS54" s="57"/>
      <c r="BT54" s="57"/>
      <c r="BU54" s="57"/>
      <c r="BV54" s="57"/>
      <c r="BW54" s="57"/>
      <c r="BX54" s="57"/>
      <c r="BY54" s="57"/>
      <c r="BZ54" s="58"/>
    </row>
    <row r="55" spans="1:78" ht="13.5" customHeight="1" x14ac:dyDescent="0.2">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6"/>
      <c r="BM55" s="57"/>
      <c r="BN55" s="57"/>
      <c r="BO55" s="57"/>
      <c r="BP55" s="57"/>
      <c r="BQ55" s="57"/>
      <c r="BR55" s="57"/>
      <c r="BS55" s="57"/>
      <c r="BT55" s="57"/>
      <c r="BU55" s="57"/>
      <c r="BV55" s="57"/>
      <c r="BW55" s="57"/>
      <c r="BX55" s="57"/>
      <c r="BY55" s="57"/>
      <c r="BZ55" s="58"/>
    </row>
    <row r="56" spans="1:78" ht="13.5" customHeight="1" x14ac:dyDescent="0.2">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56"/>
      <c r="BM56" s="57"/>
      <c r="BN56" s="57"/>
      <c r="BO56" s="57"/>
      <c r="BP56" s="57"/>
      <c r="BQ56" s="57"/>
      <c r="BR56" s="57"/>
      <c r="BS56" s="57"/>
      <c r="BT56" s="57"/>
      <c r="BU56" s="57"/>
      <c r="BV56" s="57"/>
      <c r="BW56" s="57"/>
      <c r="BX56" s="57"/>
      <c r="BY56" s="57"/>
      <c r="BZ56" s="58"/>
    </row>
    <row r="57" spans="1:78" ht="13.5" customHeight="1" x14ac:dyDescent="0.2">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56"/>
      <c r="BM57" s="57"/>
      <c r="BN57" s="57"/>
      <c r="BO57" s="57"/>
      <c r="BP57" s="57"/>
      <c r="BQ57" s="57"/>
      <c r="BR57" s="57"/>
      <c r="BS57" s="57"/>
      <c r="BT57" s="57"/>
      <c r="BU57" s="57"/>
      <c r="BV57" s="57"/>
      <c r="BW57" s="57"/>
      <c r="BX57" s="57"/>
      <c r="BY57" s="57"/>
      <c r="BZ57" s="58"/>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6"/>
      <c r="BM58" s="57"/>
      <c r="BN58" s="57"/>
      <c r="BO58" s="57"/>
      <c r="BP58" s="57"/>
      <c r="BQ58" s="57"/>
      <c r="BR58" s="57"/>
      <c r="BS58" s="57"/>
      <c r="BT58" s="57"/>
      <c r="BU58" s="57"/>
      <c r="BV58" s="57"/>
      <c r="BW58" s="57"/>
      <c r="BX58" s="57"/>
      <c r="BY58" s="57"/>
      <c r="BZ58" s="58"/>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6"/>
      <c r="BM59" s="57"/>
      <c r="BN59" s="57"/>
      <c r="BO59" s="57"/>
      <c r="BP59" s="57"/>
      <c r="BQ59" s="57"/>
      <c r="BR59" s="57"/>
      <c r="BS59" s="57"/>
      <c r="BT59" s="57"/>
      <c r="BU59" s="57"/>
      <c r="BV59" s="57"/>
      <c r="BW59" s="57"/>
      <c r="BX59" s="57"/>
      <c r="BY59" s="57"/>
      <c r="BZ59" s="58"/>
    </row>
    <row r="60" spans="1:78" ht="13.5" customHeight="1" x14ac:dyDescent="0.2">
      <c r="A60" s="2"/>
      <c r="B60" s="62" t="s">
        <v>36</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6"/>
      <c r="BM60" s="57"/>
      <c r="BN60" s="57"/>
      <c r="BO60" s="57"/>
      <c r="BP60" s="57"/>
      <c r="BQ60" s="57"/>
      <c r="BR60" s="57"/>
      <c r="BS60" s="57"/>
      <c r="BT60" s="57"/>
      <c r="BU60" s="57"/>
      <c r="BV60" s="57"/>
      <c r="BW60" s="57"/>
      <c r="BX60" s="57"/>
      <c r="BY60" s="57"/>
      <c r="BZ60" s="58"/>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6"/>
      <c r="BM61" s="57"/>
      <c r="BN61" s="57"/>
      <c r="BO61" s="57"/>
      <c r="BP61" s="57"/>
      <c r="BQ61" s="57"/>
      <c r="BR61" s="57"/>
      <c r="BS61" s="57"/>
      <c r="BT61" s="57"/>
      <c r="BU61" s="57"/>
      <c r="BV61" s="57"/>
      <c r="BW61" s="57"/>
      <c r="BX61" s="57"/>
      <c r="BY61" s="57"/>
      <c r="BZ61" s="58"/>
    </row>
    <row r="62" spans="1:78" ht="13.5" customHeight="1" x14ac:dyDescent="0.2">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6"/>
      <c r="BM62" s="57"/>
      <c r="BN62" s="57"/>
      <c r="BO62" s="57"/>
      <c r="BP62" s="57"/>
      <c r="BQ62" s="57"/>
      <c r="BR62" s="57"/>
      <c r="BS62" s="57"/>
      <c r="BT62" s="57"/>
      <c r="BU62" s="57"/>
      <c r="BV62" s="57"/>
      <c r="BW62" s="57"/>
      <c r="BX62" s="57"/>
      <c r="BY62" s="57"/>
      <c r="BZ62" s="58"/>
    </row>
    <row r="63" spans="1:78" ht="13.5" customHeight="1" x14ac:dyDescent="0.2">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9"/>
      <c r="BM63" s="60"/>
      <c r="BN63" s="60"/>
      <c r="BO63" s="60"/>
      <c r="BP63" s="60"/>
      <c r="BQ63" s="60"/>
      <c r="BR63" s="60"/>
      <c r="BS63" s="60"/>
      <c r="BT63" s="60"/>
      <c r="BU63" s="60"/>
      <c r="BV63" s="60"/>
      <c r="BW63" s="60"/>
      <c r="BX63" s="60"/>
      <c r="BY63" s="60"/>
      <c r="BZ63" s="61"/>
    </row>
    <row r="64" spans="1:78" ht="13.5" customHeight="1" x14ac:dyDescent="0.2">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2">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2">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x14ac:dyDescent="0.2">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2">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2">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2">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2">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2">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2">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2">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2">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2">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2">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2">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2">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2">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2">
      <c r="C83" s="2" t="s">
        <v>41</v>
      </c>
    </row>
    <row r="84" spans="1:78" x14ac:dyDescent="0.2">
      <c r="C84" s="26" t="s">
        <v>42</v>
      </c>
    </row>
    <row r="85" spans="1:78" hidden="1" x14ac:dyDescent="0.2">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2">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topLeftCell="DX1" workbookViewId="0"/>
  </sheetViews>
  <sheetFormatPr defaultColWidth="9" defaultRowHeight="13.2" x14ac:dyDescent="0.2"/>
  <cols>
    <col min="1" max="1" width="9" style="3"/>
    <col min="2" max="144" width="11.88671875" style="3" customWidth="1"/>
    <col min="145" max="16384" width="9" style="3"/>
  </cols>
  <sheetData>
    <row r="1" spans="1:148" x14ac:dyDescent="0.2">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2">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2">
      <c r="A3" s="29" t="s">
        <v>57</v>
      </c>
      <c r="B3" s="30" t="s">
        <v>58</v>
      </c>
      <c r="C3" s="30" t="s">
        <v>59</v>
      </c>
      <c r="D3" s="30" t="s">
        <v>60</v>
      </c>
      <c r="E3" s="30" t="s">
        <v>61</v>
      </c>
      <c r="F3" s="30" t="s">
        <v>62</v>
      </c>
      <c r="G3" s="30" t="s">
        <v>63</v>
      </c>
      <c r="H3" s="90" t="s">
        <v>64</v>
      </c>
      <c r="I3" s="91"/>
      <c r="J3" s="91"/>
      <c r="K3" s="91"/>
      <c r="L3" s="91"/>
      <c r="M3" s="91"/>
      <c r="N3" s="91"/>
      <c r="O3" s="91"/>
      <c r="P3" s="91"/>
      <c r="Q3" s="91"/>
      <c r="R3" s="91"/>
      <c r="S3" s="91"/>
      <c r="T3" s="91"/>
      <c r="U3" s="91"/>
      <c r="V3" s="91"/>
      <c r="W3" s="91"/>
      <c r="X3" s="92"/>
      <c r="Y3" s="96" t="s">
        <v>65</v>
      </c>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t="s">
        <v>66</v>
      </c>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row>
    <row r="4" spans="1:148" x14ac:dyDescent="0.2">
      <c r="A4" s="29" t="s">
        <v>67</v>
      </c>
      <c r="B4" s="31"/>
      <c r="C4" s="31"/>
      <c r="D4" s="31"/>
      <c r="E4" s="31"/>
      <c r="F4" s="31"/>
      <c r="G4" s="31"/>
      <c r="H4" s="93"/>
      <c r="I4" s="94"/>
      <c r="J4" s="94"/>
      <c r="K4" s="94"/>
      <c r="L4" s="94"/>
      <c r="M4" s="94"/>
      <c r="N4" s="94"/>
      <c r="O4" s="94"/>
      <c r="P4" s="94"/>
      <c r="Q4" s="94"/>
      <c r="R4" s="94"/>
      <c r="S4" s="94"/>
      <c r="T4" s="94"/>
      <c r="U4" s="94"/>
      <c r="V4" s="94"/>
      <c r="W4" s="94"/>
      <c r="X4" s="95"/>
      <c r="Y4" s="89" t="s">
        <v>68</v>
      </c>
      <c r="Z4" s="89"/>
      <c r="AA4" s="89"/>
      <c r="AB4" s="89"/>
      <c r="AC4" s="89"/>
      <c r="AD4" s="89"/>
      <c r="AE4" s="89"/>
      <c r="AF4" s="89"/>
      <c r="AG4" s="89"/>
      <c r="AH4" s="89"/>
      <c r="AI4" s="89"/>
      <c r="AJ4" s="89" t="s">
        <v>69</v>
      </c>
      <c r="AK4" s="89"/>
      <c r="AL4" s="89"/>
      <c r="AM4" s="89"/>
      <c r="AN4" s="89"/>
      <c r="AO4" s="89"/>
      <c r="AP4" s="89"/>
      <c r="AQ4" s="89"/>
      <c r="AR4" s="89"/>
      <c r="AS4" s="89"/>
      <c r="AT4" s="89"/>
      <c r="AU4" s="89" t="s">
        <v>70</v>
      </c>
      <c r="AV4" s="89"/>
      <c r="AW4" s="89"/>
      <c r="AX4" s="89"/>
      <c r="AY4" s="89"/>
      <c r="AZ4" s="89"/>
      <c r="BA4" s="89"/>
      <c r="BB4" s="89"/>
      <c r="BC4" s="89"/>
      <c r="BD4" s="89"/>
      <c r="BE4" s="89"/>
      <c r="BF4" s="89" t="s">
        <v>71</v>
      </c>
      <c r="BG4" s="89"/>
      <c r="BH4" s="89"/>
      <c r="BI4" s="89"/>
      <c r="BJ4" s="89"/>
      <c r="BK4" s="89"/>
      <c r="BL4" s="89"/>
      <c r="BM4" s="89"/>
      <c r="BN4" s="89"/>
      <c r="BO4" s="89"/>
      <c r="BP4" s="89"/>
      <c r="BQ4" s="89" t="s">
        <v>72</v>
      </c>
      <c r="BR4" s="89"/>
      <c r="BS4" s="89"/>
      <c r="BT4" s="89"/>
      <c r="BU4" s="89"/>
      <c r="BV4" s="89"/>
      <c r="BW4" s="89"/>
      <c r="BX4" s="89"/>
      <c r="BY4" s="89"/>
      <c r="BZ4" s="89"/>
      <c r="CA4" s="89"/>
      <c r="CB4" s="89" t="s">
        <v>73</v>
      </c>
      <c r="CC4" s="89"/>
      <c r="CD4" s="89"/>
      <c r="CE4" s="89"/>
      <c r="CF4" s="89"/>
      <c r="CG4" s="89"/>
      <c r="CH4" s="89"/>
      <c r="CI4" s="89"/>
      <c r="CJ4" s="89"/>
      <c r="CK4" s="89"/>
      <c r="CL4" s="89"/>
      <c r="CM4" s="89" t="s">
        <v>74</v>
      </c>
      <c r="CN4" s="89"/>
      <c r="CO4" s="89"/>
      <c r="CP4" s="89"/>
      <c r="CQ4" s="89"/>
      <c r="CR4" s="89"/>
      <c r="CS4" s="89"/>
      <c r="CT4" s="89"/>
      <c r="CU4" s="89"/>
      <c r="CV4" s="89"/>
      <c r="CW4" s="89"/>
      <c r="CX4" s="89" t="s">
        <v>75</v>
      </c>
      <c r="CY4" s="89"/>
      <c r="CZ4" s="89"/>
      <c r="DA4" s="89"/>
      <c r="DB4" s="89"/>
      <c r="DC4" s="89"/>
      <c r="DD4" s="89"/>
      <c r="DE4" s="89"/>
      <c r="DF4" s="89"/>
      <c r="DG4" s="89"/>
      <c r="DH4" s="89"/>
      <c r="DI4" s="89" t="s">
        <v>76</v>
      </c>
      <c r="DJ4" s="89"/>
      <c r="DK4" s="89"/>
      <c r="DL4" s="89"/>
      <c r="DM4" s="89"/>
      <c r="DN4" s="89"/>
      <c r="DO4" s="89"/>
      <c r="DP4" s="89"/>
      <c r="DQ4" s="89"/>
      <c r="DR4" s="89"/>
      <c r="DS4" s="89"/>
      <c r="DT4" s="89" t="s">
        <v>77</v>
      </c>
      <c r="DU4" s="89"/>
      <c r="DV4" s="89"/>
      <c r="DW4" s="89"/>
      <c r="DX4" s="89"/>
      <c r="DY4" s="89"/>
      <c r="DZ4" s="89"/>
      <c r="EA4" s="89"/>
      <c r="EB4" s="89"/>
      <c r="EC4" s="89"/>
      <c r="ED4" s="89"/>
      <c r="EE4" s="89" t="s">
        <v>78</v>
      </c>
      <c r="EF4" s="89"/>
      <c r="EG4" s="89"/>
      <c r="EH4" s="89"/>
      <c r="EI4" s="89"/>
      <c r="EJ4" s="89"/>
      <c r="EK4" s="89"/>
      <c r="EL4" s="89"/>
      <c r="EM4" s="89"/>
      <c r="EN4" s="89"/>
      <c r="EO4" s="89"/>
    </row>
    <row r="5" spans="1:148" x14ac:dyDescent="0.2">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2">
      <c r="A6" s="29" t="s">
        <v>107</v>
      </c>
      <c r="B6" s="34">
        <f>B7</f>
        <v>2016</v>
      </c>
      <c r="C6" s="34">
        <f t="shared" ref="C6:X6" si="3">C7</f>
        <v>452041</v>
      </c>
      <c r="D6" s="34">
        <f t="shared" si="3"/>
        <v>46</v>
      </c>
      <c r="E6" s="34">
        <f t="shared" si="3"/>
        <v>17</v>
      </c>
      <c r="F6" s="34">
        <f t="shared" si="3"/>
        <v>1</v>
      </c>
      <c r="G6" s="34">
        <f t="shared" si="3"/>
        <v>0</v>
      </c>
      <c r="H6" s="34" t="str">
        <f t="shared" si="3"/>
        <v>宮崎県　日南市</v>
      </c>
      <c r="I6" s="34" t="str">
        <f t="shared" si="3"/>
        <v>法適用</v>
      </c>
      <c r="J6" s="34" t="str">
        <f t="shared" si="3"/>
        <v>下水道事業</v>
      </c>
      <c r="K6" s="34" t="str">
        <f t="shared" si="3"/>
        <v>公共下水道</v>
      </c>
      <c r="L6" s="34" t="str">
        <f t="shared" si="3"/>
        <v>Cc1</v>
      </c>
      <c r="M6" s="34">
        <f t="shared" si="3"/>
        <v>0</v>
      </c>
      <c r="N6" s="35" t="str">
        <f t="shared" si="3"/>
        <v>-</v>
      </c>
      <c r="O6" s="35">
        <f t="shared" si="3"/>
        <v>51.13</v>
      </c>
      <c r="P6" s="35">
        <f t="shared" si="3"/>
        <v>33.71</v>
      </c>
      <c r="Q6" s="35">
        <f t="shared" si="3"/>
        <v>80.239999999999995</v>
      </c>
      <c r="R6" s="35">
        <f t="shared" si="3"/>
        <v>2700</v>
      </c>
      <c r="S6" s="35">
        <f t="shared" si="3"/>
        <v>54999</v>
      </c>
      <c r="T6" s="35">
        <f t="shared" si="3"/>
        <v>536.11</v>
      </c>
      <c r="U6" s="35">
        <f t="shared" si="3"/>
        <v>102.59</v>
      </c>
      <c r="V6" s="35">
        <f t="shared" si="3"/>
        <v>18407</v>
      </c>
      <c r="W6" s="35">
        <f t="shared" si="3"/>
        <v>5.66</v>
      </c>
      <c r="X6" s="35">
        <f t="shared" si="3"/>
        <v>3252.12</v>
      </c>
      <c r="Y6" s="36">
        <f>IF(Y7="",NA(),Y7)</f>
        <v>102.2</v>
      </c>
      <c r="Z6" s="36">
        <f t="shared" ref="Z6:AH6" si="4">IF(Z7="",NA(),Z7)</f>
        <v>101.74</v>
      </c>
      <c r="AA6" s="36">
        <f t="shared" si="4"/>
        <v>102.23</v>
      </c>
      <c r="AB6" s="36">
        <f t="shared" si="4"/>
        <v>103.82</v>
      </c>
      <c r="AC6" s="36">
        <f t="shared" si="4"/>
        <v>102.42</v>
      </c>
      <c r="AD6" s="36">
        <f t="shared" si="4"/>
        <v>110.02</v>
      </c>
      <c r="AE6" s="36">
        <f t="shared" si="4"/>
        <v>109.71</v>
      </c>
      <c r="AF6" s="36">
        <f t="shared" si="4"/>
        <v>107.31</v>
      </c>
      <c r="AG6" s="36">
        <f t="shared" si="4"/>
        <v>115.25</v>
      </c>
      <c r="AH6" s="36">
        <f t="shared" si="4"/>
        <v>105.98</v>
      </c>
      <c r="AI6" s="35" t="str">
        <f>IF(AI7="","",IF(AI7="-","【-】","【"&amp;SUBSTITUTE(TEXT(AI7,"#,##0.00"),"-","△")&amp;"】"))</f>
        <v>【108.57】</v>
      </c>
      <c r="AJ6" s="36">
        <f>IF(AJ7="",NA(),AJ7)</f>
        <v>83.31</v>
      </c>
      <c r="AK6" s="36">
        <f t="shared" ref="AK6:AS6" si="5">IF(AK7="",NA(),AK7)</f>
        <v>81.55</v>
      </c>
      <c r="AL6" s="35">
        <f t="shared" si="5"/>
        <v>0</v>
      </c>
      <c r="AM6" s="35">
        <f t="shared" si="5"/>
        <v>0</v>
      </c>
      <c r="AN6" s="35">
        <f t="shared" si="5"/>
        <v>0</v>
      </c>
      <c r="AO6" s="36">
        <f t="shared" si="5"/>
        <v>67.48</v>
      </c>
      <c r="AP6" s="36">
        <f t="shared" si="5"/>
        <v>67.930000000000007</v>
      </c>
      <c r="AQ6" s="36">
        <f t="shared" si="5"/>
        <v>24.54</v>
      </c>
      <c r="AR6" s="36">
        <f t="shared" si="5"/>
        <v>19.440000000000001</v>
      </c>
      <c r="AS6" s="36">
        <f t="shared" si="5"/>
        <v>41.15</v>
      </c>
      <c r="AT6" s="35" t="str">
        <f>IF(AT7="","",IF(AT7="-","【-】","【"&amp;SUBSTITUTE(TEXT(AT7,"#,##0.00"),"-","△")&amp;"】"))</f>
        <v>【4.38】</v>
      </c>
      <c r="AU6" s="36">
        <f>IF(AU7="",NA(),AU7)</f>
        <v>154.22</v>
      </c>
      <c r="AV6" s="36">
        <f t="shared" ref="AV6:BD6" si="6">IF(AV7="",NA(),AV7)</f>
        <v>162.59</v>
      </c>
      <c r="AW6" s="36">
        <f t="shared" si="6"/>
        <v>64.66</v>
      </c>
      <c r="AX6" s="36">
        <f t="shared" si="6"/>
        <v>72.62</v>
      </c>
      <c r="AY6" s="36">
        <f t="shared" si="6"/>
        <v>70.3</v>
      </c>
      <c r="AZ6" s="36">
        <f t="shared" si="6"/>
        <v>103.96</v>
      </c>
      <c r="BA6" s="36">
        <f t="shared" si="6"/>
        <v>133.77000000000001</v>
      </c>
      <c r="BB6" s="36">
        <f t="shared" si="6"/>
        <v>56.94</v>
      </c>
      <c r="BC6" s="36">
        <f t="shared" si="6"/>
        <v>71.52</v>
      </c>
      <c r="BD6" s="36">
        <f t="shared" si="6"/>
        <v>88.12</v>
      </c>
      <c r="BE6" s="35" t="str">
        <f>IF(BE7="","",IF(BE7="-","【-】","【"&amp;SUBSTITUTE(TEXT(BE7,"#,##0.00"),"-","△")&amp;"】"))</f>
        <v>【59.95】</v>
      </c>
      <c r="BF6" s="36">
        <f>IF(BF7="",NA(),BF7)</f>
        <v>2759.01</v>
      </c>
      <c r="BG6" s="36">
        <f t="shared" ref="BG6:BO6" si="7">IF(BG7="",NA(),BG7)</f>
        <v>2645.67</v>
      </c>
      <c r="BH6" s="36">
        <f t="shared" si="7"/>
        <v>2328.3000000000002</v>
      </c>
      <c r="BI6" s="36">
        <f t="shared" si="7"/>
        <v>2573.5500000000002</v>
      </c>
      <c r="BJ6" s="36">
        <f t="shared" si="7"/>
        <v>2508.46</v>
      </c>
      <c r="BK6" s="36">
        <f t="shared" si="7"/>
        <v>759.86</v>
      </c>
      <c r="BL6" s="36">
        <f t="shared" si="7"/>
        <v>739.53</v>
      </c>
      <c r="BM6" s="36">
        <f t="shared" si="7"/>
        <v>721.06</v>
      </c>
      <c r="BN6" s="36">
        <f t="shared" si="7"/>
        <v>862.87</v>
      </c>
      <c r="BO6" s="36">
        <f t="shared" si="7"/>
        <v>716.96</v>
      </c>
      <c r="BP6" s="35" t="str">
        <f>IF(BP7="","",IF(BP7="-","【-】","【"&amp;SUBSTITUTE(TEXT(BP7,"#,##0.00"),"-","△")&amp;"】"))</f>
        <v>【728.30】</v>
      </c>
      <c r="BQ6" s="36">
        <f>IF(BQ7="",NA(),BQ7)</f>
        <v>70.75</v>
      </c>
      <c r="BR6" s="36">
        <f t="shared" ref="BR6:BZ6" si="8">IF(BR7="",NA(),BR7)</f>
        <v>70.78</v>
      </c>
      <c r="BS6" s="36">
        <f t="shared" si="8"/>
        <v>81.739999999999995</v>
      </c>
      <c r="BT6" s="36">
        <f t="shared" si="8"/>
        <v>99.03</v>
      </c>
      <c r="BU6" s="36">
        <f t="shared" si="8"/>
        <v>98.02</v>
      </c>
      <c r="BV6" s="36">
        <f t="shared" si="8"/>
        <v>85.6</v>
      </c>
      <c r="BW6" s="36">
        <f t="shared" si="8"/>
        <v>84.05</v>
      </c>
      <c r="BX6" s="36">
        <f t="shared" si="8"/>
        <v>84.86</v>
      </c>
      <c r="BY6" s="36">
        <f t="shared" si="8"/>
        <v>85.39</v>
      </c>
      <c r="BZ6" s="36">
        <f t="shared" si="8"/>
        <v>88.09</v>
      </c>
      <c r="CA6" s="35" t="str">
        <f>IF(CA7="","",IF(CA7="-","【-】","【"&amp;SUBSTITUTE(TEXT(CA7,"#,##0.00"),"-","△")&amp;"】"))</f>
        <v>【100.04】</v>
      </c>
      <c r="CB6" s="36">
        <f>IF(CB7="",NA(),CB7)</f>
        <v>150</v>
      </c>
      <c r="CC6" s="36">
        <f t="shared" ref="CC6:CK6" si="9">IF(CC7="",NA(),CC7)</f>
        <v>150</v>
      </c>
      <c r="CD6" s="36">
        <f t="shared" si="9"/>
        <v>150.01</v>
      </c>
      <c r="CE6" s="36">
        <f t="shared" si="9"/>
        <v>149.49</v>
      </c>
      <c r="CF6" s="36">
        <f t="shared" si="9"/>
        <v>150.01</v>
      </c>
      <c r="CG6" s="36">
        <f t="shared" si="9"/>
        <v>185.04</v>
      </c>
      <c r="CH6" s="36">
        <f t="shared" si="9"/>
        <v>190.12</v>
      </c>
      <c r="CI6" s="36">
        <f t="shared" si="9"/>
        <v>188.14</v>
      </c>
      <c r="CJ6" s="36">
        <f t="shared" si="9"/>
        <v>188.79</v>
      </c>
      <c r="CK6" s="36">
        <f t="shared" si="9"/>
        <v>181.8</v>
      </c>
      <c r="CL6" s="35" t="str">
        <f>IF(CL7="","",IF(CL7="-","【-】","【"&amp;SUBSTITUTE(TEXT(CL7,"#,##0.00"),"-","△")&amp;"】"))</f>
        <v>【137.82】</v>
      </c>
      <c r="CM6" s="36">
        <f>IF(CM7="",NA(),CM7)</f>
        <v>42.2</v>
      </c>
      <c r="CN6" s="36">
        <f t="shared" ref="CN6:CV6" si="10">IF(CN7="",NA(),CN7)</f>
        <v>43.52</v>
      </c>
      <c r="CO6" s="36">
        <f t="shared" si="10"/>
        <v>41.88</v>
      </c>
      <c r="CP6" s="36">
        <f t="shared" si="10"/>
        <v>42.63</v>
      </c>
      <c r="CQ6" s="36">
        <f t="shared" si="10"/>
        <v>44.28</v>
      </c>
      <c r="CR6" s="36">
        <f t="shared" si="10"/>
        <v>61.91</v>
      </c>
      <c r="CS6" s="36">
        <f t="shared" si="10"/>
        <v>63.6</v>
      </c>
      <c r="CT6" s="36">
        <f t="shared" si="10"/>
        <v>64.23</v>
      </c>
      <c r="CU6" s="36">
        <f t="shared" si="10"/>
        <v>59.4</v>
      </c>
      <c r="CV6" s="36">
        <f t="shared" si="10"/>
        <v>59.35</v>
      </c>
      <c r="CW6" s="35" t="str">
        <f>IF(CW7="","",IF(CW7="-","【-】","【"&amp;SUBSTITUTE(TEXT(CW7,"#,##0.00"),"-","△")&amp;"】"))</f>
        <v>【60.09】</v>
      </c>
      <c r="CX6" s="36">
        <f>IF(CX7="",NA(),CX7)</f>
        <v>79.87</v>
      </c>
      <c r="CY6" s="36">
        <f t="shared" ref="CY6:DG6" si="11">IF(CY7="",NA(),CY7)</f>
        <v>79.900000000000006</v>
      </c>
      <c r="CZ6" s="36">
        <f t="shared" si="11"/>
        <v>79.91</v>
      </c>
      <c r="DA6" s="36">
        <f t="shared" si="11"/>
        <v>79.77</v>
      </c>
      <c r="DB6" s="36">
        <f t="shared" si="11"/>
        <v>80.290000000000006</v>
      </c>
      <c r="DC6" s="36">
        <f t="shared" si="11"/>
        <v>90.89</v>
      </c>
      <c r="DD6" s="36">
        <f t="shared" si="11"/>
        <v>90.98</v>
      </c>
      <c r="DE6" s="36">
        <f t="shared" si="11"/>
        <v>90.22</v>
      </c>
      <c r="DF6" s="36">
        <f t="shared" si="11"/>
        <v>89.81</v>
      </c>
      <c r="DG6" s="36">
        <f t="shared" si="11"/>
        <v>89.88</v>
      </c>
      <c r="DH6" s="35" t="str">
        <f>IF(DH7="","",IF(DH7="-","【-】","【"&amp;SUBSTITUTE(TEXT(DH7,"#,##0.00"),"-","△")&amp;"】"))</f>
        <v>【94.90】</v>
      </c>
      <c r="DI6" s="36">
        <f>IF(DI7="",NA(),DI7)</f>
        <v>19.72</v>
      </c>
      <c r="DJ6" s="36">
        <f t="shared" ref="DJ6:DR6" si="12">IF(DJ7="",NA(),DJ7)</f>
        <v>20.32</v>
      </c>
      <c r="DK6" s="36">
        <f t="shared" si="12"/>
        <v>44.39</v>
      </c>
      <c r="DL6" s="36">
        <f t="shared" si="12"/>
        <v>45.38</v>
      </c>
      <c r="DM6" s="36">
        <f t="shared" si="12"/>
        <v>47.01</v>
      </c>
      <c r="DN6" s="36">
        <f t="shared" si="12"/>
        <v>19.329999999999998</v>
      </c>
      <c r="DO6" s="36">
        <f t="shared" si="12"/>
        <v>20.43</v>
      </c>
      <c r="DP6" s="36">
        <f t="shared" si="12"/>
        <v>33.46</v>
      </c>
      <c r="DQ6" s="36">
        <f t="shared" si="12"/>
        <v>30.5</v>
      </c>
      <c r="DR6" s="36">
        <f t="shared" si="12"/>
        <v>27.12</v>
      </c>
      <c r="DS6" s="35" t="str">
        <f>IF(DS7="","",IF(DS7="-","【-】","【"&amp;SUBSTITUTE(TEXT(DS7,"#,##0.00"),"-","△")&amp;"】"))</f>
        <v>【37.36】</v>
      </c>
      <c r="DT6" s="36">
        <f>IF(DT7="",NA(),DT7)</f>
        <v>2.15</v>
      </c>
      <c r="DU6" s="36">
        <f t="shared" ref="DU6:EC6" si="13">IF(DU7="",NA(),DU7)</f>
        <v>2.54</v>
      </c>
      <c r="DV6" s="36">
        <f t="shared" si="13"/>
        <v>3.81</v>
      </c>
      <c r="DW6" s="36">
        <f t="shared" si="13"/>
        <v>0.15</v>
      </c>
      <c r="DX6" s="35">
        <f t="shared" si="13"/>
        <v>0</v>
      </c>
      <c r="DY6" s="36">
        <f t="shared" si="13"/>
        <v>1.48</v>
      </c>
      <c r="DZ6" s="36">
        <f t="shared" si="13"/>
        <v>1.73</v>
      </c>
      <c r="EA6" s="36">
        <f t="shared" si="13"/>
        <v>3.12</v>
      </c>
      <c r="EB6" s="36">
        <f t="shared" si="13"/>
        <v>3</v>
      </c>
      <c r="EC6" s="36">
        <f t="shared" si="13"/>
        <v>1.93</v>
      </c>
      <c r="ED6" s="35" t="str">
        <f>IF(ED7="","",IF(ED7="-","【-】","【"&amp;SUBSTITUTE(TEXT(ED7,"#,##0.00"),"-","△")&amp;"】"))</f>
        <v>【4.96】</v>
      </c>
      <c r="EE6" s="35">
        <f>IF(EE7="",NA(),EE7)</f>
        <v>0</v>
      </c>
      <c r="EF6" s="35">
        <f t="shared" ref="EF6:EN6" si="14">IF(EF7="",NA(),EF7)</f>
        <v>0</v>
      </c>
      <c r="EG6" s="36">
        <f t="shared" si="14"/>
        <v>0.06</v>
      </c>
      <c r="EH6" s="36">
        <f t="shared" si="14"/>
        <v>0.05</v>
      </c>
      <c r="EI6" s="36">
        <f t="shared" si="14"/>
        <v>0.68</v>
      </c>
      <c r="EJ6" s="36">
        <f t="shared" si="14"/>
        <v>0.24</v>
      </c>
      <c r="EK6" s="36">
        <f t="shared" si="14"/>
        <v>0.15</v>
      </c>
      <c r="EL6" s="36">
        <f t="shared" si="14"/>
        <v>0.11</v>
      </c>
      <c r="EM6" s="36">
        <f t="shared" si="14"/>
        <v>0.09</v>
      </c>
      <c r="EN6" s="36">
        <f t="shared" si="14"/>
        <v>0.19</v>
      </c>
      <c r="EO6" s="35" t="str">
        <f>IF(EO7="","",IF(EO7="-","【-】","【"&amp;SUBSTITUTE(TEXT(EO7,"#,##0.00"),"-","△")&amp;"】"))</f>
        <v>【0.27】</v>
      </c>
    </row>
    <row r="7" spans="1:148" s="37" customFormat="1" x14ac:dyDescent="0.2">
      <c r="A7" s="29"/>
      <c r="B7" s="38">
        <v>2016</v>
      </c>
      <c r="C7" s="38">
        <v>452041</v>
      </c>
      <c r="D7" s="38">
        <v>46</v>
      </c>
      <c r="E7" s="38">
        <v>17</v>
      </c>
      <c r="F7" s="38">
        <v>1</v>
      </c>
      <c r="G7" s="38">
        <v>0</v>
      </c>
      <c r="H7" s="38" t="s">
        <v>108</v>
      </c>
      <c r="I7" s="38" t="s">
        <v>109</v>
      </c>
      <c r="J7" s="38" t="s">
        <v>110</v>
      </c>
      <c r="K7" s="38" t="s">
        <v>111</v>
      </c>
      <c r="L7" s="38" t="s">
        <v>112</v>
      </c>
      <c r="M7" s="38"/>
      <c r="N7" s="39" t="s">
        <v>113</v>
      </c>
      <c r="O7" s="39">
        <v>51.13</v>
      </c>
      <c r="P7" s="39">
        <v>33.71</v>
      </c>
      <c r="Q7" s="39">
        <v>80.239999999999995</v>
      </c>
      <c r="R7" s="39">
        <v>2700</v>
      </c>
      <c r="S7" s="39">
        <v>54999</v>
      </c>
      <c r="T7" s="39">
        <v>536.11</v>
      </c>
      <c r="U7" s="39">
        <v>102.59</v>
      </c>
      <c r="V7" s="39">
        <v>18407</v>
      </c>
      <c r="W7" s="39">
        <v>5.66</v>
      </c>
      <c r="X7" s="39">
        <v>3252.12</v>
      </c>
      <c r="Y7" s="39">
        <v>102.2</v>
      </c>
      <c r="Z7" s="39">
        <v>101.74</v>
      </c>
      <c r="AA7" s="39">
        <v>102.23</v>
      </c>
      <c r="AB7" s="39">
        <v>103.82</v>
      </c>
      <c r="AC7" s="39">
        <v>102.42</v>
      </c>
      <c r="AD7" s="39">
        <v>110.02</v>
      </c>
      <c r="AE7" s="39">
        <v>109.71</v>
      </c>
      <c r="AF7" s="39">
        <v>107.31</v>
      </c>
      <c r="AG7" s="39">
        <v>115.25</v>
      </c>
      <c r="AH7" s="39">
        <v>105.98</v>
      </c>
      <c r="AI7" s="39">
        <v>108.57</v>
      </c>
      <c r="AJ7" s="39">
        <v>83.31</v>
      </c>
      <c r="AK7" s="39">
        <v>81.55</v>
      </c>
      <c r="AL7" s="39">
        <v>0</v>
      </c>
      <c r="AM7" s="39">
        <v>0</v>
      </c>
      <c r="AN7" s="39">
        <v>0</v>
      </c>
      <c r="AO7" s="39">
        <v>67.48</v>
      </c>
      <c r="AP7" s="39">
        <v>67.930000000000007</v>
      </c>
      <c r="AQ7" s="39">
        <v>24.54</v>
      </c>
      <c r="AR7" s="39">
        <v>19.440000000000001</v>
      </c>
      <c r="AS7" s="39">
        <v>41.15</v>
      </c>
      <c r="AT7" s="39">
        <v>4.38</v>
      </c>
      <c r="AU7" s="39">
        <v>154.22</v>
      </c>
      <c r="AV7" s="39">
        <v>162.59</v>
      </c>
      <c r="AW7" s="39">
        <v>64.66</v>
      </c>
      <c r="AX7" s="39">
        <v>72.62</v>
      </c>
      <c r="AY7" s="39">
        <v>70.3</v>
      </c>
      <c r="AZ7" s="39">
        <v>103.96</v>
      </c>
      <c r="BA7" s="39">
        <v>133.77000000000001</v>
      </c>
      <c r="BB7" s="39">
        <v>56.94</v>
      </c>
      <c r="BC7" s="39">
        <v>71.52</v>
      </c>
      <c r="BD7" s="39">
        <v>88.12</v>
      </c>
      <c r="BE7" s="39">
        <v>59.95</v>
      </c>
      <c r="BF7" s="39">
        <v>2759.01</v>
      </c>
      <c r="BG7" s="39">
        <v>2645.67</v>
      </c>
      <c r="BH7" s="39">
        <v>2328.3000000000002</v>
      </c>
      <c r="BI7" s="39">
        <v>2573.5500000000002</v>
      </c>
      <c r="BJ7" s="39">
        <v>2508.46</v>
      </c>
      <c r="BK7" s="39">
        <v>759.86</v>
      </c>
      <c r="BL7" s="39">
        <v>739.53</v>
      </c>
      <c r="BM7" s="39">
        <v>721.06</v>
      </c>
      <c r="BN7" s="39">
        <v>862.87</v>
      </c>
      <c r="BO7" s="39">
        <v>716.96</v>
      </c>
      <c r="BP7" s="39">
        <v>728.3</v>
      </c>
      <c r="BQ7" s="39">
        <v>70.75</v>
      </c>
      <c r="BR7" s="39">
        <v>70.78</v>
      </c>
      <c r="BS7" s="39">
        <v>81.739999999999995</v>
      </c>
      <c r="BT7" s="39">
        <v>99.03</v>
      </c>
      <c r="BU7" s="39">
        <v>98.02</v>
      </c>
      <c r="BV7" s="39">
        <v>85.6</v>
      </c>
      <c r="BW7" s="39">
        <v>84.05</v>
      </c>
      <c r="BX7" s="39">
        <v>84.86</v>
      </c>
      <c r="BY7" s="39">
        <v>85.39</v>
      </c>
      <c r="BZ7" s="39">
        <v>88.09</v>
      </c>
      <c r="CA7" s="39">
        <v>100.04</v>
      </c>
      <c r="CB7" s="39">
        <v>150</v>
      </c>
      <c r="CC7" s="39">
        <v>150</v>
      </c>
      <c r="CD7" s="39">
        <v>150.01</v>
      </c>
      <c r="CE7" s="39">
        <v>149.49</v>
      </c>
      <c r="CF7" s="39">
        <v>150.01</v>
      </c>
      <c r="CG7" s="39">
        <v>185.04</v>
      </c>
      <c r="CH7" s="39">
        <v>190.12</v>
      </c>
      <c r="CI7" s="39">
        <v>188.14</v>
      </c>
      <c r="CJ7" s="39">
        <v>188.79</v>
      </c>
      <c r="CK7" s="39">
        <v>181.8</v>
      </c>
      <c r="CL7" s="39">
        <v>137.82</v>
      </c>
      <c r="CM7" s="39">
        <v>42.2</v>
      </c>
      <c r="CN7" s="39">
        <v>43.52</v>
      </c>
      <c r="CO7" s="39">
        <v>41.88</v>
      </c>
      <c r="CP7" s="39">
        <v>42.63</v>
      </c>
      <c r="CQ7" s="39">
        <v>44.28</v>
      </c>
      <c r="CR7" s="39">
        <v>61.91</v>
      </c>
      <c r="CS7" s="39">
        <v>63.6</v>
      </c>
      <c r="CT7" s="39">
        <v>64.23</v>
      </c>
      <c r="CU7" s="39">
        <v>59.4</v>
      </c>
      <c r="CV7" s="39">
        <v>59.35</v>
      </c>
      <c r="CW7" s="39">
        <v>60.09</v>
      </c>
      <c r="CX7" s="39">
        <v>79.87</v>
      </c>
      <c r="CY7" s="39">
        <v>79.900000000000006</v>
      </c>
      <c r="CZ7" s="39">
        <v>79.91</v>
      </c>
      <c r="DA7" s="39">
        <v>79.77</v>
      </c>
      <c r="DB7" s="39">
        <v>80.290000000000006</v>
      </c>
      <c r="DC7" s="39">
        <v>90.89</v>
      </c>
      <c r="DD7" s="39">
        <v>90.98</v>
      </c>
      <c r="DE7" s="39">
        <v>90.22</v>
      </c>
      <c r="DF7" s="39">
        <v>89.81</v>
      </c>
      <c r="DG7" s="39">
        <v>89.88</v>
      </c>
      <c r="DH7" s="39">
        <v>94.9</v>
      </c>
      <c r="DI7" s="39">
        <v>19.72</v>
      </c>
      <c r="DJ7" s="39">
        <v>20.32</v>
      </c>
      <c r="DK7" s="39">
        <v>44.39</v>
      </c>
      <c r="DL7" s="39">
        <v>45.38</v>
      </c>
      <c r="DM7" s="39">
        <v>47.01</v>
      </c>
      <c r="DN7" s="39">
        <v>19.329999999999998</v>
      </c>
      <c r="DO7" s="39">
        <v>20.43</v>
      </c>
      <c r="DP7" s="39">
        <v>33.46</v>
      </c>
      <c r="DQ7" s="39">
        <v>30.5</v>
      </c>
      <c r="DR7" s="39">
        <v>27.12</v>
      </c>
      <c r="DS7" s="39">
        <v>37.36</v>
      </c>
      <c r="DT7" s="39">
        <v>2.15</v>
      </c>
      <c r="DU7" s="39">
        <v>2.54</v>
      </c>
      <c r="DV7" s="39">
        <v>3.81</v>
      </c>
      <c r="DW7" s="39">
        <v>0.15</v>
      </c>
      <c r="DX7" s="39">
        <v>0</v>
      </c>
      <c r="DY7" s="39">
        <v>1.48</v>
      </c>
      <c r="DZ7" s="39">
        <v>1.73</v>
      </c>
      <c r="EA7" s="39">
        <v>3.12</v>
      </c>
      <c r="EB7" s="39">
        <v>3</v>
      </c>
      <c r="EC7" s="39">
        <v>1.93</v>
      </c>
      <c r="ED7" s="39">
        <v>4.96</v>
      </c>
      <c r="EE7" s="39">
        <v>0</v>
      </c>
      <c r="EF7" s="39">
        <v>0</v>
      </c>
      <c r="EG7" s="39">
        <v>0.06</v>
      </c>
      <c r="EH7" s="39">
        <v>0.05</v>
      </c>
      <c r="EI7" s="39">
        <v>0.68</v>
      </c>
      <c r="EJ7" s="39">
        <v>0.24</v>
      </c>
      <c r="EK7" s="39">
        <v>0.15</v>
      </c>
      <c r="EL7" s="39">
        <v>0.11</v>
      </c>
      <c r="EM7" s="39">
        <v>0.09</v>
      </c>
      <c r="EN7" s="39">
        <v>0.19</v>
      </c>
      <c r="EO7" s="39">
        <v>0.27</v>
      </c>
    </row>
    <row r="8" spans="1:148" x14ac:dyDescent="0.2">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2">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2">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2018-02-27T05:14:01Z</cp:lastPrinted>
  <dcterms:created xsi:type="dcterms:W3CDTF">2017-12-25T01:54:14Z</dcterms:created>
  <dcterms:modified xsi:type="dcterms:W3CDTF">2018-02-27T05:14:04Z</dcterms:modified>
  <cp:category/>
</cp:coreProperties>
</file>