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730" windowHeight="11760"/>
  </bookViews>
  <sheets>
    <sheet name="法適用_病院事業" sheetId="4" r:id="rId1"/>
    <sheet name="データ" sheetId="5" state="hidden" r:id="rId2"/>
  </sheets>
  <calcPr calcId="145621" iterate="1" iterateCount="1" iterateDelta="0"/>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AT32" i="4"/>
  <c r="KV78" i="4"/>
  <c r="BG78" i="4"/>
  <c r="HV54" i="4"/>
  <c r="AT54" i="4"/>
  <c r="HV32" i="4"/>
  <c r="EO78" i="4"/>
  <c r="KF54" i="4"/>
  <c r="DD54" i="4"/>
  <c r="KF32" i="4"/>
  <c r="DD32" i="4"/>
  <c r="GR32" i="4"/>
  <c r="JJ78" i="4"/>
  <c r="U78" i="4"/>
  <c r="GR54" i="4"/>
  <c r="P54" i="4"/>
  <c r="P32" i="4"/>
  <c r="KC78" i="4"/>
  <c r="AN78" i="4"/>
  <c r="HG54" i="4"/>
  <c r="AE54" i="4"/>
  <c r="HG32" i="4"/>
  <c r="AE32" i="4"/>
  <c r="KU32" i="4"/>
  <c r="DS32" i="4"/>
  <c r="FH78" i="4"/>
  <c r="KU54" i="4"/>
  <c r="DS54" i="4"/>
  <c r="LO78" i="4"/>
  <c r="BZ78" i="4"/>
  <c r="IK54" i="4"/>
  <c r="BI54" i="4"/>
  <c r="IK32" i="4"/>
  <c r="BI32" i="4"/>
  <c r="GT78" i="4"/>
  <c r="LY54" i="4"/>
  <c r="EW54" i="4"/>
  <c r="LY32" i="4"/>
  <c r="EW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<sst xmlns="http://schemas.openxmlformats.org/spreadsheetml/2006/main" count="287" uniqueCount="148">
  <si>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</si>
  <si>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</si>
  <si>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</si>
  <si>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</si>
  <si>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</si>
  <si>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</si>
  <si>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</si>
  <si>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</si>
  <si>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</si>
  <si>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</si>
  <si>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</si>
  <si>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</si>
  <si>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</si>
  <si>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</si>
  <si>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</si>
  <si>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</si>
  <si>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</si>
  <si>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</si>
  <si>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</si>
  <si>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</si>
  <si>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</si>
  <si>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</si>
  <si>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</si>
  <si>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</si>
  <si>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</si>
  <si>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</si>
  <si>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</si>
  <si>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</si>
  <si>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</si>
  <si>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</si>
  <si>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</si>
  <si>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</si>
  <si>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</si>
  <si>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</si>
  <si>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</si>
  <si>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</si>
  <si>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</si>
  <si>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</si>
  <si>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</si>
  <si>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</si>
  <si>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</si>
  <si>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</si>
  <si>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</si>
  <si>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</si>
  <si>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</si>
  <si>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</si>
  <si>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</si>
  <si>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</si>
  <si>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</si>
  <si>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</si>
  <si>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</si>
  <si>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</si>
  <si>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</si>
  <si>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</si>
  <si>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</si>
  <si>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</si>
  <si>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</si>
  <si>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</si>
  <si>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</si>
  <si>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</si>
  <si>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</si>
  <si>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</si>
  <si>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</si>
  <si>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</si>
  <si>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</si>
  <si>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</si>
  <si>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</si>
  <si>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</si>
  <si>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</si>
  <si>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</si>
  <si>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</si>
  <si>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</si>
  <si>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</si>
  <si>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</si>
  <si>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</si>
  <si>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</si>
  <si>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</si>
  <si>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</si>
  <si>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</si>
  <si>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</si>
  <si>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</si>
  <si>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</si>
  <si>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</si>
  <si>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</si>
  <si>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</si>
  <si>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</si>
  <si>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</si>
  <si>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</si>
  <si>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</si>
  <si>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</si>
  <si>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</si>
  <si>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</si>
  <si>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</si>
  <si>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</si>
  <si>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</si>
  <si>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</si>
  <si>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</si>
  <si>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</si>
  <si>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</si>
  <si>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</si>
  <si>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</si>
  <si>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</si>
  <si>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</si>
  <si>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</si>
  <si>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</si>
  <si>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</si>
  <si>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</si>
  <si>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</si>
  <si>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</si>
  <si>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</si>
  <si>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</si>
  <si>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</si>
  <si>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</si>
  <si>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</si>
  <si>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</si>
  <si>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</si>
  <si>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</si>
  <si>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</si>
  <si>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</si>
  <si>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</si>
  <si>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</si>
  <si>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</si>
  <si>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</si>
  <si>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宮崎県</t>
  </si>
  <si>
    <t>都農町</t>
  </si>
  <si>
    <t>都農町国民健康保険病院</t>
  </si>
  <si>
    <t>当然財務</t>
  </si>
  <si>
    <t>病院事業</t>
  </si>
  <si>
    <t>一般病院</t>
  </si>
  <si>
    <t>50床以上～100床未満</t>
  </si>
  <si>
    <t>直営</t>
  </si>
  <si>
    <t>対象</t>
  </si>
  <si>
    <t>ド 訓</t>
  </si>
  <si>
    <t>救 感</t>
  </si>
  <si>
    <t>第２種該当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</si>
  <si>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</si>
  <si>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</si>
  <si>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</si>
  <si>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</si>
  <si>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</si>
  <si>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</si>
  <si>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</si>
  <si>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</si>
  <si>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本院は、昭和２９年に開院し、昭和４９年に現在地に移転。築後４０年以上が経過し、病院建物・施設は老朽化が進んでおり、病院そのものの医療機能の低下が危惧される状況となったため、新病院建設基本計画に基づき平成３０年に新病院改築移転を行う。
新病院建設後は、減価償却費等が膨らみ、経営状況を悪化することが想定されますが、「新公立病院改革プラン」において、より一層の経営の改善と効率化に取り組んでいきます。</t>
    <rPh sb="0" eb="1">
      <t>ホン</t>
    </rPh>
    <rPh sb="1" eb="2">
      <t>イン</t>
    </rPh>
    <rPh sb="4" eb="6">
      <t>ショウワ</t>
    </rPh>
    <rPh sb="8" eb="9">
      <t>ネン</t>
    </rPh>
    <rPh sb="10" eb="12">
      <t>カイイン</t>
    </rPh>
    <rPh sb="14" eb="16">
      <t>ショウワ</t>
    </rPh>
    <rPh sb="18" eb="19">
      <t>ネン</t>
    </rPh>
    <rPh sb="20" eb="23">
      <t>ゲンザイチ</t>
    </rPh>
    <rPh sb="24" eb="26">
      <t>イテン</t>
    </rPh>
    <rPh sb="27" eb="28">
      <t>チク</t>
    </rPh>
    <rPh sb="28" eb="29">
      <t>ゴ</t>
    </rPh>
    <rPh sb="31" eb="32">
      <t>ネン</t>
    </rPh>
    <rPh sb="32" eb="34">
      <t>イジョウ</t>
    </rPh>
    <rPh sb="35" eb="37">
      <t>ケイカ</t>
    </rPh>
    <rPh sb="39" eb="41">
      <t>ビョウイン</t>
    </rPh>
    <rPh sb="41" eb="43">
      <t>タテモノ</t>
    </rPh>
    <rPh sb="44" eb="46">
      <t>シセツ</t>
    </rPh>
    <rPh sb="47" eb="50">
      <t>ロウキュウカ</t>
    </rPh>
    <rPh sb="51" eb="52">
      <t>スス</t>
    </rPh>
    <rPh sb="57" eb="59">
      <t>ビョウイン</t>
    </rPh>
    <rPh sb="64" eb="66">
      <t>イリョウ</t>
    </rPh>
    <rPh sb="66" eb="68">
      <t>キノウ</t>
    </rPh>
    <rPh sb="69" eb="71">
      <t>テイカ</t>
    </rPh>
    <rPh sb="72" eb="74">
      <t>キグ</t>
    </rPh>
    <rPh sb="77" eb="79">
      <t>ジョウキョウ</t>
    </rPh>
    <rPh sb="86" eb="89">
      <t>シンビョウイン</t>
    </rPh>
    <rPh sb="89" eb="91">
      <t>ケンセツ</t>
    </rPh>
    <rPh sb="91" eb="93">
      <t>キホン</t>
    </rPh>
    <rPh sb="93" eb="95">
      <t>ケイカク</t>
    </rPh>
    <rPh sb="96" eb="97">
      <t>モト</t>
    </rPh>
    <rPh sb="99" eb="101">
      <t>ヘイセイ</t>
    </rPh>
    <rPh sb="103" eb="104">
      <t>ネン</t>
    </rPh>
    <rPh sb="105" eb="108">
      <t>シンビョウイン</t>
    </rPh>
    <rPh sb="108" eb="110">
      <t>カイチク</t>
    </rPh>
    <rPh sb="110" eb="112">
      <t>イテン</t>
    </rPh>
    <rPh sb="113" eb="114">
      <t>オコナ</t>
    </rPh>
    <rPh sb="175" eb="177">
      <t>イッソウ</t>
    </rPh>
    <rPh sb="178" eb="180">
      <t>ケイエイ</t>
    </rPh>
    <rPh sb="181" eb="183">
      <t>カイゼン</t>
    </rPh>
    <rPh sb="184" eb="187">
      <t>コウリツカ</t>
    </rPh>
    <rPh sb="188" eb="189">
      <t>ト</t>
    </rPh>
    <rPh sb="190" eb="191">
      <t>ク</t>
    </rPh>
    <phoneticPr fontId="5"/>
  </si>
  <si>
    <t>本院は、現在町が進める「保健・医療・福祉ゾーン構想」の中心となる施設で、町民に信頼される病院として、良質な医療を永続的に提供し続けていきます。
本院の純損益の状況を経年的にみると赤字、黒字、赤字と推移しています。平成３０年４月から新病院が稼動し始め、投資が増え採算が悪化するように見られますが、投資採算から見た稼動状況は、これから長期的スパンで判断を行っていきます。本町の医療を担う上で、また本町の高齢化社会を支えていく上で極めて重要な拠点となっています。</t>
    <phoneticPr fontId="5"/>
  </si>
  <si>
    <t xml:space="preserve">本町は過疎地であり、本院は町内で入院できる唯一の医療機関及び中核病院として地域に密着した医療や救急医療・小児科など地域医療を支える基幹的な公的医療機関として、地域医療確保のための重要な役割を果たしています。
また、地域包括医療・ケアの拠点として活動を行い、疾病予防・介護予防等を通じ、寝たきり老人の減少、在宅医療・ケアの推進、地域住民検診などを行い、地域医療を支える役割を果たしています。
</t>
    <rPh sb="0" eb="1">
      <t>ホン</t>
    </rPh>
    <rPh sb="1" eb="2">
      <t>チョウ</t>
    </rPh>
    <rPh sb="3" eb="6">
      <t>カソチ</t>
    </rPh>
    <rPh sb="52" eb="55">
      <t>ショウニカ</t>
    </rPh>
    <rPh sb="172" eb="173">
      <t>オコナ</t>
    </rPh>
    <phoneticPr fontId="5"/>
  </si>
  <si>
    <t>非設置</t>
    <rPh sb="0" eb="1">
      <t>ヒ</t>
    </rPh>
    <rPh sb="1" eb="3">
      <t>セッチ</t>
    </rPh>
    <phoneticPr fontId="5"/>
  </si>
  <si>
    <t>平成２８年度に策定した「新公立病院改革プラン」に基づき、新病院改築に伴う減価償却費の増加に対し、一般会計からの所定の繰出し等で経常収支比率を改善し、持続可能な経営を実現する必要があります。
また、病床利用率については、「新公立病院改革プラン」にも記載している病床機能の見直しを行い、地域医療の提供体制を確保しつつ、地域の実情にあった経営形態の見直し改善を進めていきます。特に地域包括ケア病床の有効的な活用を推進し、病床の稼働率向上に努めます。療養型については、地域医療構想の方針に基づき今後検討していきます。
外来については、院外処方を導入し薬品材料費が大幅に減少します。診療収入と材料費は相関関係が強いので、今後、材料費対医業収益比率に数字が反映されると推測されます。</t>
    <rPh sb="0" eb="2">
      <t>ヘイセイ</t>
    </rPh>
    <rPh sb="4" eb="6">
      <t>ネンド</t>
    </rPh>
    <rPh sb="7" eb="9">
      <t>サクテイ</t>
    </rPh>
    <rPh sb="12" eb="13">
      <t>シン</t>
    </rPh>
    <rPh sb="13" eb="15">
      <t>コウリツ</t>
    </rPh>
    <rPh sb="15" eb="17">
      <t>ビョウイン</t>
    </rPh>
    <rPh sb="17" eb="19">
      <t>カイカク</t>
    </rPh>
    <rPh sb="24" eb="25">
      <t>モト</t>
    </rPh>
    <rPh sb="28" eb="31">
      <t>シンビョウイン</t>
    </rPh>
    <rPh sb="31" eb="33">
      <t>カイチク</t>
    </rPh>
    <rPh sb="34" eb="35">
      <t>トモナ</t>
    </rPh>
    <rPh sb="36" eb="38">
      <t>ゲンカ</t>
    </rPh>
    <rPh sb="38" eb="40">
      <t>ショウキャク</t>
    </rPh>
    <rPh sb="40" eb="41">
      <t>ヒ</t>
    </rPh>
    <rPh sb="42" eb="44">
      <t>ゾウカ</t>
    </rPh>
    <rPh sb="45" eb="46">
      <t>タイ</t>
    </rPh>
    <rPh sb="48" eb="50">
      <t>イッパン</t>
    </rPh>
    <rPh sb="50" eb="52">
      <t>カイケイ</t>
    </rPh>
    <rPh sb="55" eb="57">
      <t>ショテイ</t>
    </rPh>
    <rPh sb="58" eb="60">
      <t>クリダ</t>
    </rPh>
    <rPh sb="61" eb="62">
      <t>トウ</t>
    </rPh>
    <rPh sb="63" eb="65">
      <t>ケイジョウ</t>
    </rPh>
    <rPh sb="65" eb="67">
      <t>シュウシ</t>
    </rPh>
    <rPh sb="67" eb="69">
      <t>ヒリツ</t>
    </rPh>
    <rPh sb="70" eb="72">
      <t>カイゼン</t>
    </rPh>
    <rPh sb="74" eb="76">
      <t>ジゾク</t>
    </rPh>
    <rPh sb="76" eb="78">
      <t>カノウ</t>
    </rPh>
    <rPh sb="79" eb="81">
      <t>ケイエイ</t>
    </rPh>
    <rPh sb="82" eb="84">
      <t>ジツゲン</t>
    </rPh>
    <rPh sb="86" eb="88">
      <t>ヒツヨウ</t>
    </rPh>
    <rPh sb="98" eb="100">
      <t>ビョウショウ</t>
    </rPh>
    <rPh sb="100" eb="103">
      <t>リヨウリツ</t>
    </rPh>
    <rPh sb="110" eb="111">
      <t>シン</t>
    </rPh>
    <rPh sb="111" eb="113">
      <t>コウリツ</t>
    </rPh>
    <rPh sb="113" eb="115">
      <t>ビョウイン</t>
    </rPh>
    <rPh sb="115" eb="117">
      <t>カイカク</t>
    </rPh>
    <rPh sb="123" eb="125">
      <t>キサイ</t>
    </rPh>
    <rPh sb="129" eb="131">
      <t>ビョウショウ</t>
    </rPh>
    <rPh sb="131" eb="133">
      <t>キノウ</t>
    </rPh>
    <rPh sb="134" eb="136">
      <t>ミナオ</t>
    </rPh>
    <rPh sb="138" eb="139">
      <t>オコナ</t>
    </rPh>
    <rPh sb="141" eb="143">
      <t>チイキ</t>
    </rPh>
    <rPh sb="143" eb="145">
      <t>イリョウ</t>
    </rPh>
    <rPh sb="146" eb="148">
      <t>テイキョウ</t>
    </rPh>
    <rPh sb="148" eb="150">
      <t>タイセイ</t>
    </rPh>
    <rPh sb="151" eb="153">
      <t>カクホ</t>
    </rPh>
    <rPh sb="166" eb="168">
      <t>ケイエイ</t>
    </rPh>
    <rPh sb="168" eb="170">
      <t>ケイタイ</t>
    </rPh>
    <rPh sb="171" eb="173">
      <t>ミナオ</t>
    </rPh>
    <rPh sb="174" eb="176">
      <t>カイゼン</t>
    </rPh>
    <rPh sb="177" eb="178">
      <t>スス</t>
    </rPh>
    <rPh sb="185" eb="186">
      <t>トク</t>
    </rPh>
    <rPh sb="187" eb="189">
      <t>チイキ</t>
    </rPh>
    <rPh sb="189" eb="191">
      <t>ホウカツ</t>
    </rPh>
    <rPh sb="193" eb="195">
      <t>ビョウショウ</t>
    </rPh>
    <rPh sb="196" eb="199">
      <t>ユウコウテキ</t>
    </rPh>
    <rPh sb="200" eb="202">
      <t>カツヨウ</t>
    </rPh>
    <rPh sb="203" eb="205">
      <t>スイシン</t>
    </rPh>
    <rPh sb="207" eb="209">
      <t>ビョウショウ</t>
    </rPh>
    <rPh sb="210" eb="212">
      <t>カドウ</t>
    </rPh>
    <rPh sb="212" eb="213">
      <t>リツ</t>
    </rPh>
    <rPh sb="213" eb="215">
      <t>コウジョウ</t>
    </rPh>
    <rPh sb="216" eb="217">
      <t>ツト</t>
    </rPh>
    <rPh sb="221" eb="224">
      <t>リョウヨウガタ</t>
    </rPh>
    <rPh sb="230" eb="232">
      <t>チイキ</t>
    </rPh>
    <rPh sb="232" eb="234">
      <t>イリョウ</t>
    </rPh>
    <rPh sb="234" eb="236">
      <t>コウソウ</t>
    </rPh>
    <rPh sb="237" eb="239">
      <t>ホウシン</t>
    </rPh>
    <rPh sb="240" eb="241">
      <t>モト</t>
    </rPh>
    <rPh sb="243" eb="244">
      <t>コン</t>
    </rPh>
    <rPh sb="244" eb="245">
      <t>ゴ</t>
    </rPh>
    <rPh sb="245" eb="247">
      <t>ケントウ</t>
    </rPh>
    <rPh sb="255" eb="257">
      <t>ガイライ</t>
    </rPh>
    <rPh sb="263" eb="265">
      <t>インガイ</t>
    </rPh>
    <rPh sb="265" eb="267">
      <t>ショホウ</t>
    </rPh>
    <rPh sb="268" eb="270">
      <t>ドウニュウ</t>
    </rPh>
    <rPh sb="271" eb="273">
      <t>ヤクヒン</t>
    </rPh>
    <rPh sb="273" eb="276">
      <t>ザイリョウヒ</t>
    </rPh>
    <rPh sb="277" eb="279">
      <t>オオハバ</t>
    </rPh>
    <rPh sb="280" eb="282">
      <t>ゲンショウ</t>
    </rPh>
    <rPh sb="286" eb="288">
      <t>シンリョウ</t>
    </rPh>
    <rPh sb="288" eb="290">
      <t>シュウニュウ</t>
    </rPh>
    <rPh sb="291" eb="294">
      <t>ザイリョウヒ</t>
    </rPh>
    <rPh sb="295" eb="297">
      <t>ソウカン</t>
    </rPh>
    <rPh sb="297" eb="299">
      <t>カンケイ</t>
    </rPh>
    <rPh sb="300" eb="301">
      <t>ツヨ</t>
    </rPh>
    <rPh sb="305" eb="307">
      <t>コンゴ</t>
    </rPh>
    <rPh sb="308" eb="311">
      <t>ザイリョウヒ</t>
    </rPh>
    <rPh sb="311" eb="312">
      <t>タイ</t>
    </rPh>
    <rPh sb="312" eb="314">
      <t>イギョウ</t>
    </rPh>
    <rPh sb="314" eb="316">
      <t>シュウエキ</t>
    </rPh>
    <rPh sb="316" eb="318">
      <t>ヒリツ</t>
    </rPh>
    <rPh sb="319" eb="321">
      <t>スウジ</t>
    </rPh>
    <rPh sb="322" eb="324">
      <t>ハンエイ</t>
    </rPh>
    <rPh sb="328" eb="330">
      <t>スイソク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</si>
</sst>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57.8</c:v>
                </c:pt>
                <c:pt idx="1">
                  <c:v>56</c:v>
                </c:pt>
                <c:pt idx="2">
                  <c:v>49.6</c:v>
                </c:pt>
                <c:pt idx="3">
                  <c:v>44.1</c:v>
                </c:pt>
                <c:pt idx="4">
                  <c:v>51.9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8161024"/>
        <c:axId val="981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8161024"/>
        <c:axId val="98162944"/>
      </c:lineChart>
      <c:dateAx>
        <c:axId val="98161024"/>
        <c:scaling>
          <c:orientation val="minMax"/>
        </c:scaling>
        <c:delete val="1"/>
        <c:axPos val="b"/>
        <c:numFmt formatCode="ge" sourceLinked="1"/>
        <c:majorTickMark val="none"/>
        <c:minorTickMark val="none"/>
        <c:tickLblPos val="none"/>
        <c:crossAx val="98162944"/>
        <c:crosses val="autoZero"/>
        <c:auto val="1"/>
        <c:lblOffset val="100"/>
        <c:baseTimeUnit val="years"/>
      </c:dateAx>
      <c:valAx>
        <c:axId val="9816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16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9259</c:v>
                </c:pt>
                <c:pt idx="1">
                  <c:v>9206</c:v>
                </c:pt>
                <c:pt idx="2">
                  <c:v>9149</c:v>
                </c:pt>
                <c:pt idx="3">
                  <c:v>9331</c:v>
                </c:pt>
                <c:pt idx="4">
                  <c:v>9225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5071744"/>
        <c:axId val="1050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5071744"/>
        <c:axId val="105073664"/>
      </c:lineChart>
      <c:dateAx>
        <c:axId val="105071744"/>
        <c:scaling>
          <c:orientation val="minMax"/>
        </c:scaling>
        <c:delete val="1"/>
        <c:axPos val="b"/>
        <c:numFmt formatCode="ge" sourceLinked="1"/>
        <c:majorTickMark val="none"/>
        <c:minorTickMark val="none"/>
        <c:tickLblPos val="none"/>
        <c:crossAx val="105073664"/>
        <c:crosses val="autoZero"/>
        <c:auto val="1"/>
        <c:lblOffset val="100"/>
        <c:baseTimeUnit val="years"/>
      </c:dateAx>
      <c:valAx>
        <c:axId val="105073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07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22675</c:v>
                </c:pt>
                <c:pt idx="1">
                  <c:v>21850</c:v>
                </c:pt>
                <c:pt idx="2">
                  <c:v>23087</c:v>
                </c:pt>
                <c:pt idx="3">
                  <c:v>22198</c:v>
                </c:pt>
                <c:pt idx="4">
                  <c:v>21023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5104128"/>
        <c:axId val="10510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5104128"/>
        <c:axId val="105106048"/>
      </c:lineChart>
      <c:dateAx>
        <c:axId val="105104128"/>
        <c:scaling>
          <c:orientation val="minMax"/>
        </c:scaling>
        <c:delete val="1"/>
        <c:axPos val="b"/>
        <c:numFmt formatCode="ge" sourceLinked="1"/>
        <c:majorTickMark val="none"/>
        <c:minorTickMark val="none"/>
        <c:tickLblPos val="none"/>
        <c:crossAx val="105106048"/>
        <c:crosses val="autoZero"/>
        <c:auto val="1"/>
        <c:lblOffset val="100"/>
        <c:baseTimeUnit val="years"/>
      </c:dateAx>
      <c:valAx>
        <c:axId val="105106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10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27.2</c:v>
                </c:pt>
                <c:pt idx="1">
                  <c:v>26.1</c:v>
                </c:pt>
                <c:pt idx="2">
                  <c:v>21.1</c:v>
                </c:pt>
                <c:pt idx="3">
                  <c:v>25.7</c:v>
                </c:pt>
                <c:pt idx="4">
                  <c:v>24.4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3195008"/>
        <c:axId val="1031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3195008"/>
        <c:axId val="103196928"/>
      </c:lineChart>
      <c:dateAx>
        <c:axId val="103195008"/>
        <c:scaling>
          <c:orientation val="minMax"/>
        </c:scaling>
        <c:delete val="1"/>
        <c:axPos val="b"/>
        <c:numFmt formatCode="ge" sourceLinked="1"/>
        <c:majorTickMark val="none"/>
        <c:minorTickMark val="none"/>
        <c:tickLblPos val="none"/>
        <c:crossAx val="103196928"/>
        <c:crosses val="autoZero"/>
        <c:auto val="1"/>
        <c:lblOffset val="100"/>
        <c:baseTimeUnit val="years"/>
      </c:dateAx>
      <c:valAx>
        <c:axId val="10319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19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94.3</c:v>
                </c:pt>
                <c:pt idx="1">
                  <c:v>89.9</c:v>
                </c:pt>
                <c:pt idx="2">
                  <c:v>86.5</c:v>
                </c:pt>
                <c:pt idx="3">
                  <c:v>83.1</c:v>
                </c:pt>
                <c:pt idx="4">
                  <c:v>86.5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3227392"/>
        <c:axId val="10322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3227392"/>
        <c:axId val="103229312"/>
      </c:lineChart>
      <c:dateAx>
        <c:axId val="103227392"/>
        <c:scaling>
          <c:orientation val="minMax"/>
        </c:scaling>
        <c:delete val="1"/>
        <c:axPos val="b"/>
        <c:numFmt formatCode="ge" sourceLinked="1"/>
        <c:majorTickMark val="none"/>
        <c:minorTickMark val="none"/>
        <c:tickLblPos val="none"/>
        <c:crossAx val="103229312"/>
        <c:crosses val="autoZero"/>
        <c:auto val="1"/>
        <c:lblOffset val="100"/>
        <c:baseTimeUnit val="years"/>
      </c:dateAx>
      <c:valAx>
        <c:axId val="103229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22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107.4</c:v>
                </c:pt>
                <c:pt idx="1">
                  <c:v>102.1</c:v>
                </c:pt>
                <c:pt idx="2">
                  <c:v>98.9</c:v>
                </c:pt>
                <c:pt idx="3">
                  <c:v>94.2</c:v>
                </c:pt>
                <c:pt idx="4">
                  <c:v>97.3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3271808"/>
        <c:axId val="1032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3271808"/>
        <c:axId val="103278080"/>
      </c:lineChart>
      <c:dateAx>
        <c:axId val="103271808"/>
        <c:scaling>
          <c:orientation val="minMax"/>
        </c:scaling>
        <c:delete val="1"/>
        <c:axPos val="b"/>
        <c:numFmt formatCode="ge" sourceLinked="1"/>
        <c:majorTickMark val="none"/>
        <c:minorTickMark val="none"/>
        <c:tickLblPos val="none"/>
        <c:crossAx val="103278080"/>
        <c:crosses val="autoZero"/>
        <c:auto val="1"/>
        <c:lblOffset val="100"/>
        <c:baseTimeUnit val="years"/>
      </c:dateAx>
      <c:valAx>
        <c:axId val="10327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327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52.6</c:v>
                </c:pt>
                <c:pt idx="1">
                  <c:v>53.8</c:v>
                </c:pt>
                <c:pt idx="2">
                  <c:v>59.6</c:v>
                </c:pt>
                <c:pt idx="3">
                  <c:v>61.8</c:v>
                </c:pt>
                <c:pt idx="4">
                  <c:v>62.3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3312384"/>
        <c:axId val="10332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3312384"/>
        <c:axId val="103322752"/>
      </c:lineChart>
      <c:dateAx>
        <c:axId val="103312384"/>
        <c:scaling>
          <c:orientation val="minMax"/>
        </c:scaling>
        <c:delete val="1"/>
        <c:axPos val="b"/>
        <c:numFmt formatCode="ge" sourceLinked="1"/>
        <c:majorTickMark val="none"/>
        <c:minorTickMark val="none"/>
        <c:tickLblPos val="none"/>
        <c:crossAx val="103322752"/>
        <c:crosses val="autoZero"/>
        <c:auto val="1"/>
        <c:lblOffset val="100"/>
        <c:baseTimeUnit val="years"/>
      </c:dateAx>
      <c:valAx>
        <c:axId val="10332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312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63.8</c:v>
                </c:pt>
                <c:pt idx="1">
                  <c:v>65.8</c:v>
                </c:pt>
                <c:pt idx="2">
                  <c:v>76.3</c:v>
                </c:pt>
                <c:pt idx="3">
                  <c:v>80.2</c:v>
                </c:pt>
                <c:pt idx="4">
                  <c:v>77.3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3349248"/>
        <c:axId val="1051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3349248"/>
        <c:axId val="105145472"/>
      </c:lineChart>
      <c:dateAx>
        <c:axId val="103349248"/>
        <c:scaling>
          <c:orientation val="minMax"/>
        </c:scaling>
        <c:delete val="1"/>
        <c:axPos val="b"/>
        <c:numFmt formatCode="ge" sourceLinked="1"/>
        <c:majorTickMark val="none"/>
        <c:minorTickMark val="none"/>
        <c:tickLblPos val="none"/>
        <c:crossAx val="105145472"/>
        <c:crosses val="autoZero"/>
        <c:auto val="1"/>
        <c:lblOffset val="100"/>
        <c:baseTimeUnit val="years"/>
      </c:dateAx>
      <c:valAx>
        <c:axId val="10514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34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14791585</c:v>
                </c:pt>
                <c:pt idx="1">
                  <c:v>14495554</c:v>
                </c:pt>
                <c:pt idx="2">
                  <c:v>14645431</c:v>
                </c:pt>
                <c:pt idx="3">
                  <c:v>14759292</c:v>
                </c:pt>
                <c:pt idx="4">
                  <c:v>15185831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5184256"/>
        <c:axId val="10485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5184256"/>
        <c:axId val="104857984"/>
      </c:lineChart>
      <c:dateAx>
        <c:axId val="105184256"/>
        <c:scaling>
          <c:orientation val="minMax"/>
        </c:scaling>
        <c:delete val="1"/>
        <c:axPos val="b"/>
        <c:numFmt formatCode="ge" sourceLinked="1"/>
        <c:majorTickMark val="none"/>
        <c:minorTickMark val="none"/>
        <c:tickLblPos val="none"/>
        <c:crossAx val="104857984"/>
        <c:crosses val="autoZero"/>
        <c:auto val="1"/>
        <c:lblOffset val="100"/>
        <c:baseTimeUnit val="years"/>
      </c:dateAx>
      <c:valAx>
        <c:axId val="104857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18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29.4</c:v>
                </c:pt>
                <c:pt idx="1">
                  <c:v>29.8</c:v>
                </c:pt>
                <c:pt idx="2">
                  <c:v>30</c:v>
                </c:pt>
                <c:pt idx="3">
                  <c:v>31.8</c:v>
                </c:pt>
                <c:pt idx="4">
                  <c:v>30.9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4904576"/>
        <c:axId val="10491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4904576"/>
        <c:axId val="104910848"/>
      </c:lineChart>
      <c:dateAx>
        <c:axId val="104904576"/>
        <c:scaling>
          <c:orientation val="minMax"/>
        </c:scaling>
        <c:delete val="1"/>
        <c:axPos val="b"/>
        <c:numFmt formatCode="ge" sourceLinked="1"/>
        <c:majorTickMark val="none"/>
        <c:minorTickMark val="none"/>
        <c:tickLblPos val="none"/>
        <c:crossAx val="104910848"/>
        <c:crosses val="autoZero"/>
        <c:auto val="1"/>
        <c:lblOffset val="100"/>
        <c:baseTimeUnit val="years"/>
      </c:dateAx>
      <c:valAx>
        <c:axId val="10491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90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50.9</c:v>
                </c:pt>
                <c:pt idx="1">
                  <c:v>51.5</c:v>
                </c:pt>
                <c:pt idx="2">
                  <c:v>54.3</c:v>
                </c:pt>
                <c:pt idx="3">
                  <c:v>58.6</c:v>
                </c:pt>
                <c:pt idx="4">
                  <c:v>53.9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4957440"/>
        <c:axId val="1049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4957440"/>
        <c:axId val="104959360"/>
      </c:lineChart>
      <c:dateAx>
        <c:axId val="104957440"/>
        <c:scaling>
          <c:orientation val="minMax"/>
        </c:scaling>
        <c:delete val="1"/>
        <c:axPos val="b"/>
        <c:numFmt formatCode="ge" sourceLinked="1"/>
        <c:majorTickMark val="none"/>
        <c:minorTickMark val="none"/>
        <c:tickLblPos val="none"/>
        <c:crossAx val="104959360"/>
        <c:crosses val="autoZero"/>
        <c:auto val="1"/>
        <c:lblOffset val="100"/>
        <c:baseTimeUnit val="years"/>
      </c:dateAx>
      <c:valAx>
        <c:axId val="10495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95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FZ8" sqref="FZ8:HR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c r="NX2" s="132"/>
    </row>
    <row r="3" spans="1:388"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c r="NX3" s="132"/>
    </row>
    <row r="4" spans="1:388"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c r="NX4" s="132"/>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3" t="str">
        <f>データ!H6</f>
        <v>宮崎県都農町　都農町国民健康保険病院</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48" t="s">
        <v>146</v>
      </c>
      <c r="GA8" s="149"/>
      <c r="GB8" s="149"/>
      <c r="GC8" s="149"/>
      <c r="GD8" s="149"/>
      <c r="GE8" s="149"/>
      <c r="GF8" s="149"/>
      <c r="GG8" s="149"/>
      <c r="GH8" s="149"/>
      <c r="GI8" s="149"/>
      <c r="GJ8" s="149"/>
      <c r="GK8" s="149"/>
      <c r="GL8" s="149"/>
      <c r="GM8" s="149"/>
      <c r="GN8" s="149"/>
      <c r="GO8" s="149"/>
      <c r="GP8" s="149"/>
      <c r="GQ8" s="149"/>
      <c r="GR8" s="149"/>
      <c r="GS8" s="149"/>
      <c r="GT8" s="149"/>
      <c r="GU8" s="149"/>
      <c r="GV8" s="149"/>
      <c r="GW8" s="149"/>
      <c r="GX8" s="149"/>
      <c r="GY8" s="149"/>
      <c r="GZ8" s="149"/>
      <c r="HA8" s="149"/>
      <c r="HB8" s="149"/>
      <c r="HC8" s="149"/>
      <c r="HD8" s="149"/>
      <c r="HE8" s="149"/>
      <c r="HF8" s="149"/>
      <c r="HG8" s="149"/>
      <c r="HH8" s="149"/>
      <c r="HI8" s="149"/>
      <c r="HJ8" s="149"/>
      <c r="HK8" s="149"/>
      <c r="HL8" s="149"/>
      <c r="HM8" s="149"/>
      <c r="HN8" s="149"/>
      <c r="HO8" s="149"/>
      <c r="HP8" s="149"/>
      <c r="HQ8" s="149"/>
      <c r="HR8" s="150"/>
      <c r="ID8" s="113">
        <f>データ!Y6</f>
        <v>61</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10</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感</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65</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10818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3395</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61</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61</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2" t="s">
        <v>147</v>
      </c>
      <c r="NK30" s="143"/>
      <c r="NL30" s="143"/>
      <c r="NM30" s="143"/>
      <c r="NN30" s="143"/>
      <c r="NO30" s="143"/>
      <c r="NP30" s="143"/>
      <c r="NQ30" s="143"/>
      <c r="NR30" s="143"/>
      <c r="NS30" s="143"/>
      <c r="NT30" s="143"/>
      <c r="NU30" s="143"/>
      <c r="NV30" s="143"/>
      <c r="NW30" s="143"/>
      <c r="NX30" s="144"/>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2"/>
      <c r="NK31" s="143"/>
      <c r="NL31" s="143"/>
      <c r="NM31" s="143"/>
      <c r="NN31" s="143"/>
      <c r="NO31" s="143"/>
      <c r="NP31" s="143"/>
      <c r="NQ31" s="143"/>
      <c r="NR31" s="143"/>
      <c r="NS31" s="143"/>
      <c r="NT31" s="143"/>
      <c r="NU31" s="143"/>
      <c r="NV31" s="143"/>
      <c r="NW31" s="143"/>
      <c r="NX31" s="144"/>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42"/>
      <c r="NK32" s="143"/>
      <c r="NL32" s="143"/>
      <c r="NM32" s="143"/>
      <c r="NN32" s="143"/>
      <c r="NO32" s="143"/>
      <c r="NP32" s="143"/>
      <c r="NQ32" s="143"/>
      <c r="NR32" s="143"/>
      <c r="NS32" s="143"/>
      <c r="NT32" s="143"/>
      <c r="NU32" s="143"/>
      <c r="NV32" s="143"/>
      <c r="NW32" s="143"/>
      <c r="NX32" s="144"/>
    </row>
    <row r="33" spans="1:388" ht="13.5" customHeight="1">
      <c r="A33" s="2"/>
      <c r="B33" s="26"/>
      <c r="D33" s="6"/>
      <c r="E33" s="6"/>
      <c r="F33" s="6"/>
      <c r="G33" s="99" t="s">
        <v>37</v>
      </c>
      <c r="H33" s="99"/>
      <c r="I33" s="99"/>
      <c r="J33" s="99"/>
      <c r="K33" s="99"/>
      <c r="L33" s="99"/>
      <c r="M33" s="99"/>
      <c r="N33" s="99"/>
      <c r="O33" s="99"/>
      <c r="P33" s="100">
        <f>データ!AH7</f>
        <v>107.4</v>
      </c>
      <c r="Q33" s="101"/>
      <c r="R33" s="101"/>
      <c r="S33" s="101"/>
      <c r="T33" s="101"/>
      <c r="U33" s="101"/>
      <c r="V33" s="101"/>
      <c r="W33" s="101"/>
      <c r="X33" s="101"/>
      <c r="Y33" s="101"/>
      <c r="Z33" s="101"/>
      <c r="AA33" s="101"/>
      <c r="AB33" s="101"/>
      <c r="AC33" s="101"/>
      <c r="AD33" s="102"/>
      <c r="AE33" s="100">
        <f>データ!AI7</f>
        <v>102.1</v>
      </c>
      <c r="AF33" s="101"/>
      <c r="AG33" s="101"/>
      <c r="AH33" s="101"/>
      <c r="AI33" s="101"/>
      <c r="AJ33" s="101"/>
      <c r="AK33" s="101"/>
      <c r="AL33" s="101"/>
      <c r="AM33" s="101"/>
      <c r="AN33" s="101"/>
      <c r="AO33" s="101"/>
      <c r="AP33" s="101"/>
      <c r="AQ33" s="101"/>
      <c r="AR33" s="101"/>
      <c r="AS33" s="102"/>
      <c r="AT33" s="100">
        <f>データ!AJ7</f>
        <v>98.9</v>
      </c>
      <c r="AU33" s="101"/>
      <c r="AV33" s="101"/>
      <c r="AW33" s="101"/>
      <c r="AX33" s="101"/>
      <c r="AY33" s="101"/>
      <c r="AZ33" s="101"/>
      <c r="BA33" s="101"/>
      <c r="BB33" s="101"/>
      <c r="BC33" s="101"/>
      <c r="BD33" s="101"/>
      <c r="BE33" s="101"/>
      <c r="BF33" s="101"/>
      <c r="BG33" s="101"/>
      <c r="BH33" s="102"/>
      <c r="BI33" s="100">
        <f>データ!AK7</f>
        <v>94.2</v>
      </c>
      <c r="BJ33" s="101"/>
      <c r="BK33" s="101"/>
      <c r="BL33" s="101"/>
      <c r="BM33" s="101"/>
      <c r="BN33" s="101"/>
      <c r="BO33" s="101"/>
      <c r="BP33" s="101"/>
      <c r="BQ33" s="101"/>
      <c r="BR33" s="101"/>
      <c r="BS33" s="101"/>
      <c r="BT33" s="101"/>
      <c r="BU33" s="101"/>
      <c r="BV33" s="101"/>
      <c r="BW33" s="102"/>
      <c r="BX33" s="100">
        <f>データ!AL7</f>
        <v>97.3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94.3</v>
      </c>
      <c r="DE33" s="101"/>
      <c r="DF33" s="101"/>
      <c r="DG33" s="101"/>
      <c r="DH33" s="101"/>
      <c r="DI33" s="101"/>
      <c r="DJ33" s="101"/>
      <c r="DK33" s="101"/>
      <c r="DL33" s="101"/>
      <c r="DM33" s="101"/>
      <c r="DN33" s="101"/>
      <c r="DO33" s="101"/>
      <c r="DP33" s="101"/>
      <c r="DQ33" s="101"/>
      <c r="DR33" s="102"/>
      <c r="DS33" s="100">
        <f>データ!AT7</f>
        <v>89.9</v>
      </c>
      <c r="DT33" s="101"/>
      <c r="DU33" s="101"/>
      <c r="DV33" s="101"/>
      <c r="DW33" s="101"/>
      <c r="DX33" s="101"/>
      <c r="DY33" s="101"/>
      <c r="DZ33" s="101"/>
      <c r="EA33" s="101"/>
      <c r="EB33" s="101"/>
      <c r="EC33" s="101"/>
      <c r="ED33" s="101"/>
      <c r="EE33" s="101"/>
      <c r="EF33" s="101"/>
      <c r="EG33" s="102"/>
      <c r="EH33" s="100">
        <f>データ!AU7</f>
        <v>86.5</v>
      </c>
      <c r="EI33" s="101"/>
      <c r="EJ33" s="101"/>
      <c r="EK33" s="101"/>
      <c r="EL33" s="101"/>
      <c r="EM33" s="101"/>
      <c r="EN33" s="101"/>
      <c r="EO33" s="101"/>
      <c r="EP33" s="101"/>
      <c r="EQ33" s="101"/>
      <c r="ER33" s="101"/>
      <c r="ES33" s="101"/>
      <c r="ET33" s="101"/>
      <c r="EU33" s="101"/>
      <c r="EV33" s="102"/>
      <c r="EW33" s="100">
        <f>データ!AV7</f>
        <v>83.1</v>
      </c>
      <c r="EX33" s="101"/>
      <c r="EY33" s="101"/>
      <c r="EZ33" s="101"/>
      <c r="FA33" s="101"/>
      <c r="FB33" s="101"/>
      <c r="FC33" s="101"/>
      <c r="FD33" s="101"/>
      <c r="FE33" s="101"/>
      <c r="FF33" s="101"/>
      <c r="FG33" s="101"/>
      <c r="FH33" s="101"/>
      <c r="FI33" s="101"/>
      <c r="FJ33" s="101"/>
      <c r="FK33" s="102"/>
      <c r="FL33" s="100">
        <f>データ!AW7</f>
        <v>86.5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27.2</v>
      </c>
      <c r="GS33" s="101"/>
      <c r="GT33" s="101"/>
      <c r="GU33" s="101"/>
      <c r="GV33" s="101"/>
      <c r="GW33" s="101"/>
      <c r="GX33" s="101"/>
      <c r="GY33" s="101"/>
      <c r="GZ33" s="101"/>
      <c r="HA33" s="101"/>
      <c r="HB33" s="101"/>
      <c r="HC33" s="101"/>
      <c r="HD33" s="101"/>
      <c r="HE33" s="101"/>
      <c r="HF33" s="102"/>
      <c r="HG33" s="100">
        <f>データ!BE7</f>
        <v>26.1</v>
      </c>
      <c r="HH33" s="101"/>
      <c r="HI33" s="101"/>
      <c r="HJ33" s="101"/>
      <c r="HK33" s="101"/>
      <c r="HL33" s="101"/>
      <c r="HM33" s="101"/>
      <c r="HN33" s="101"/>
      <c r="HO33" s="101"/>
      <c r="HP33" s="101"/>
      <c r="HQ33" s="101"/>
      <c r="HR33" s="101"/>
      <c r="HS33" s="101"/>
      <c r="HT33" s="101"/>
      <c r="HU33" s="102"/>
      <c r="HV33" s="100">
        <f>データ!BF7</f>
        <v>21.1</v>
      </c>
      <c r="HW33" s="101"/>
      <c r="HX33" s="101"/>
      <c r="HY33" s="101"/>
      <c r="HZ33" s="101"/>
      <c r="IA33" s="101"/>
      <c r="IB33" s="101"/>
      <c r="IC33" s="101"/>
      <c r="ID33" s="101"/>
      <c r="IE33" s="101"/>
      <c r="IF33" s="101"/>
      <c r="IG33" s="101"/>
      <c r="IH33" s="101"/>
      <c r="II33" s="101"/>
      <c r="IJ33" s="102"/>
      <c r="IK33" s="100">
        <f>データ!BG7</f>
        <v>25.7</v>
      </c>
      <c r="IL33" s="101"/>
      <c r="IM33" s="101"/>
      <c r="IN33" s="101"/>
      <c r="IO33" s="101"/>
      <c r="IP33" s="101"/>
      <c r="IQ33" s="101"/>
      <c r="IR33" s="101"/>
      <c r="IS33" s="101"/>
      <c r="IT33" s="101"/>
      <c r="IU33" s="101"/>
      <c r="IV33" s="101"/>
      <c r="IW33" s="101"/>
      <c r="IX33" s="101"/>
      <c r="IY33" s="102"/>
      <c r="IZ33" s="100">
        <f>データ!BH7</f>
        <v>24.4</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57.8</v>
      </c>
      <c r="KG33" s="101"/>
      <c r="KH33" s="101"/>
      <c r="KI33" s="101"/>
      <c r="KJ33" s="101"/>
      <c r="KK33" s="101"/>
      <c r="KL33" s="101"/>
      <c r="KM33" s="101"/>
      <c r="KN33" s="101"/>
      <c r="KO33" s="101"/>
      <c r="KP33" s="101"/>
      <c r="KQ33" s="101"/>
      <c r="KR33" s="101"/>
      <c r="KS33" s="101"/>
      <c r="KT33" s="102"/>
      <c r="KU33" s="100">
        <f>データ!BP7</f>
        <v>56</v>
      </c>
      <c r="KV33" s="101"/>
      <c r="KW33" s="101"/>
      <c r="KX33" s="101"/>
      <c r="KY33" s="101"/>
      <c r="KZ33" s="101"/>
      <c r="LA33" s="101"/>
      <c r="LB33" s="101"/>
      <c r="LC33" s="101"/>
      <c r="LD33" s="101"/>
      <c r="LE33" s="101"/>
      <c r="LF33" s="101"/>
      <c r="LG33" s="101"/>
      <c r="LH33" s="101"/>
      <c r="LI33" s="102"/>
      <c r="LJ33" s="100">
        <f>データ!BQ7</f>
        <v>49.6</v>
      </c>
      <c r="LK33" s="101"/>
      <c r="LL33" s="101"/>
      <c r="LM33" s="101"/>
      <c r="LN33" s="101"/>
      <c r="LO33" s="101"/>
      <c r="LP33" s="101"/>
      <c r="LQ33" s="101"/>
      <c r="LR33" s="101"/>
      <c r="LS33" s="101"/>
      <c r="LT33" s="101"/>
      <c r="LU33" s="101"/>
      <c r="LV33" s="101"/>
      <c r="LW33" s="101"/>
      <c r="LX33" s="102"/>
      <c r="LY33" s="100">
        <f>データ!BR7</f>
        <v>44.1</v>
      </c>
      <c r="LZ33" s="101"/>
      <c r="MA33" s="101"/>
      <c r="MB33" s="101"/>
      <c r="MC33" s="101"/>
      <c r="MD33" s="101"/>
      <c r="ME33" s="101"/>
      <c r="MF33" s="101"/>
      <c r="MG33" s="101"/>
      <c r="MH33" s="101"/>
      <c r="MI33" s="101"/>
      <c r="MJ33" s="101"/>
      <c r="MK33" s="101"/>
      <c r="ML33" s="101"/>
      <c r="MM33" s="102"/>
      <c r="MN33" s="100">
        <f>データ!BS7</f>
        <v>51.9</v>
      </c>
      <c r="MO33" s="101"/>
      <c r="MP33" s="101"/>
      <c r="MQ33" s="101"/>
      <c r="MR33" s="101"/>
      <c r="MS33" s="101"/>
      <c r="MT33" s="101"/>
      <c r="MU33" s="101"/>
      <c r="MV33" s="101"/>
      <c r="MW33" s="101"/>
      <c r="MX33" s="101"/>
      <c r="MY33" s="101"/>
      <c r="MZ33" s="101"/>
      <c r="NA33" s="101"/>
      <c r="NB33" s="102"/>
      <c r="ND33" s="6"/>
      <c r="NE33" s="6"/>
      <c r="NF33" s="6"/>
      <c r="NG33" s="6"/>
      <c r="NH33" s="28"/>
      <c r="NI33" s="2"/>
      <c r="NJ33" s="142"/>
      <c r="NK33" s="143"/>
      <c r="NL33" s="143"/>
      <c r="NM33" s="143"/>
      <c r="NN33" s="143"/>
      <c r="NO33" s="143"/>
      <c r="NP33" s="143"/>
      <c r="NQ33" s="143"/>
      <c r="NR33" s="143"/>
      <c r="NS33" s="143"/>
      <c r="NT33" s="143"/>
      <c r="NU33" s="143"/>
      <c r="NV33" s="143"/>
      <c r="NW33" s="143"/>
      <c r="NX33" s="144"/>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142"/>
      <c r="NK34" s="143"/>
      <c r="NL34" s="143"/>
      <c r="NM34" s="143"/>
      <c r="NN34" s="143"/>
      <c r="NO34" s="143"/>
      <c r="NP34" s="143"/>
      <c r="NQ34" s="143"/>
      <c r="NR34" s="143"/>
      <c r="NS34" s="143"/>
      <c r="NT34" s="143"/>
      <c r="NU34" s="143"/>
      <c r="NV34" s="143"/>
      <c r="NW34" s="143"/>
      <c r="NX34" s="144"/>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2"/>
      <c r="NK35" s="143"/>
      <c r="NL35" s="143"/>
      <c r="NM35" s="143"/>
      <c r="NN35" s="143"/>
      <c r="NO35" s="143"/>
      <c r="NP35" s="143"/>
      <c r="NQ35" s="143"/>
      <c r="NR35" s="143"/>
      <c r="NS35" s="143"/>
      <c r="NT35" s="143"/>
      <c r="NU35" s="143"/>
      <c r="NV35" s="143"/>
      <c r="NW35" s="143"/>
      <c r="NX35" s="144"/>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42"/>
      <c r="NK36" s="143"/>
      <c r="NL36" s="143"/>
      <c r="NM36" s="143"/>
      <c r="NN36" s="143"/>
      <c r="NO36" s="143"/>
      <c r="NP36" s="143"/>
      <c r="NQ36" s="143"/>
      <c r="NR36" s="143"/>
      <c r="NS36" s="143"/>
      <c r="NT36" s="143"/>
      <c r="NU36" s="143"/>
      <c r="NV36" s="143"/>
      <c r="NW36" s="143"/>
      <c r="NX36" s="144"/>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42"/>
      <c r="NK37" s="143"/>
      <c r="NL37" s="143"/>
      <c r="NM37" s="143"/>
      <c r="NN37" s="143"/>
      <c r="NO37" s="143"/>
      <c r="NP37" s="143"/>
      <c r="NQ37" s="143"/>
      <c r="NR37" s="143"/>
      <c r="NS37" s="143"/>
      <c r="NT37" s="143"/>
      <c r="NU37" s="143"/>
      <c r="NV37" s="143"/>
      <c r="NW37" s="143"/>
      <c r="NX37" s="144"/>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2"/>
      <c r="NK38" s="143"/>
      <c r="NL38" s="143"/>
      <c r="NM38" s="143"/>
      <c r="NN38" s="143"/>
      <c r="NO38" s="143"/>
      <c r="NP38" s="143"/>
      <c r="NQ38" s="143"/>
      <c r="NR38" s="143"/>
      <c r="NS38" s="143"/>
      <c r="NT38" s="143"/>
      <c r="NU38" s="143"/>
      <c r="NV38" s="143"/>
      <c r="NW38" s="143"/>
      <c r="NX38" s="144"/>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2"/>
      <c r="NK39" s="143"/>
      <c r="NL39" s="143"/>
      <c r="NM39" s="143"/>
      <c r="NN39" s="143"/>
      <c r="NO39" s="143"/>
      <c r="NP39" s="143"/>
      <c r="NQ39" s="143"/>
      <c r="NR39" s="143"/>
      <c r="NS39" s="143"/>
      <c r="NT39" s="143"/>
      <c r="NU39" s="143"/>
      <c r="NV39" s="143"/>
      <c r="NW39" s="143"/>
      <c r="NX39" s="144"/>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2"/>
      <c r="NK40" s="143"/>
      <c r="NL40" s="143"/>
      <c r="NM40" s="143"/>
      <c r="NN40" s="143"/>
      <c r="NO40" s="143"/>
      <c r="NP40" s="143"/>
      <c r="NQ40" s="143"/>
      <c r="NR40" s="143"/>
      <c r="NS40" s="143"/>
      <c r="NT40" s="143"/>
      <c r="NU40" s="143"/>
      <c r="NV40" s="143"/>
      <c r="NW40" s="143"/>
      <c r="NX40" s="144"/>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2"/>
      <c r="NK41" s="143"/>
      <c r="NL41" s="143"/>
      <c r="NM41" s="143"/>
      <c r="NN41" s="143"/>
      <c r="NO41" s="143"/>
      <c r="NP41" s="143"/>
      <c r="NQ41" s="143"/>
      <c r="NR41" s="143"/>
      <c r="NS41" s="143"/>
      <c r="NT41" s="143"/>
      <c r="NU41" s="143"/>
      <c r="NV41" s="143"/>
      <c r="NW41" s="143"/>
      <c r="NX41" s="144"/>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2"/>
      <c r="NK42" s="143"/>
      <c r="NL42" s="143"/>
      <c r="NM42" s="143"/>
      <c r="NN42" s="143"/>
      <c r="NO42" s="143"/>
      <c r="NP42" s="143"/>
      <c r="NQ42" s="143"/>
      <c r="NR42" s="143"/>
      <c r="NS42" s="143"/>
      <c r="NT42" s="143"/>
      <c r="NU42" s="143"/>
      <c r="NV42" s="143"/>
      <c r="NW42" s="143"/>
      <c r="NX42" s="144"/>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2"/>
      <c r="NK43" s="143"/>
      <c r="NL43" s="143"/>
      <c r="NM43" s="143"/>
      <c r="NN43" s="143"/>
      <c r="NO43" s="143"/>
      <c r="NP43" s="143"/>
      <c r="NQ43" s="143"/>
      <c r="NR43" s="143"/>
      <c r="NS43" s="143"/>
      <c r="NT43" s="143"/>
      <c r="NU43" s="143"/>
      <c r="NV43" s="143"/>
      <c r="NW43" s="143"/>
      <c r="NX43" s="144"/>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2"/>
      <c r="NK44" s="143"/>
      <c r="NL44" s="143"/>
      <c r="NM44" s="143"/>
      <c r="NN44" s="143"/>
      <c r="NO44" s="143"/>
      <c r="NP44" s="143"/>
      <c r="NQ44" s="143"/>
      <c r="NR44" s="143"/>
      <c r="NS44" s="143"/>
      <c r="NT44" s="143"/>
      <c r="NU44" s="143"/>
      <c r="NV44" s="143"/>
      <c r="NW44" s="143"/>
      <c r="NX44" s="144"/>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2"/>
      <c r="NK45" s="143"/>
      <c r="NL45" s="143"/>
      <c r="NM45" s="143"/>
      <c r="NN45" s="143"/>
      <c r="NO45" s="143"/>
      <c r="NP45" s="143"/>
      <c r="NQ45" s="143"/>
      <c r="NR45" s="143"/>
      <c r="NS45" s="143"/>
      <c r="NT45" s="143"/>
      <c r="NU45" s="143"/>
      <c r="NV45" s="143"/>
      <c r="NW45" s="143"/>
      <c r="NX45" s="144"/>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5"/>
      <c r="NK46" s="146"/>
      <c r="NL46" s="146"/>
      <c r="NM46" s="146"/>
      <c r="NN46" s="146"/>
      <c r="NO46" s="146"/>
      <c r="NP46" s="146"/>
      <c r="NQ46" s="146"/>
      <c r="NR46" s="146"/>
      <c r="NS46" s="146"/>
      <c r="NT46" s="146"/>
      <c r="NU46" s="146"/>
      <c r="NV46" s="146"/>
      <c r="NW46" s="146"/>
      <c r="NX46" s="147"/>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22675</v>
      </c>
      <c r="Q55" s="104"/>
      <c r="R55" s="104"/>
      <c r="S55" s="104"/>
      <c r="T55" s="104"/>
      <c r="U55" s="104"/>
      <c r="V55" s="104"/>
      <c r="W55" s="104"/>
      <c r="X55" s="104"/>
      <c r="Y55" s="104"/>
      <c r="Z55" s="104"/>
      <c r="AA55" s="104"/>
      <c r="AB55" s="104"/>
      <c r="AC55" s="104"/>
      <c r="AD55" s="105"/>
      <c r="AE55" s="103">
        <f>データ!CA7</f>
        <v>21850</v>
      </c>
      <c r="AF55" s="104"/>
      <c r="AG55" s="104"/>
      <c r="AH55" s="104"/>
      <c r="AI55" s="104"/>
      <c r="AJ55" s="104"/>
      <c r="AK55" s="104"/>
      <c r="AL55" s="104"/>
      <c r="AM55" s="104"/>
      <c r="AN55" s="104"/>
      <c r="AO55" s="104"/>
      <c r="AP55" s="104"/>
      <c r="AQ55" s="104"/>
      <c r="AR55" s="104"/>
      <c r="AS55" s="105"/>
      <c r="AT55" s="103">
        <f>データ!CB7</f>
        <v>23087</v>
      </c>
      <c r="AU55" s="104"/>
      <c r="AV55" s="104"/>
      <c r="AW55" s="104"/>
      <c r="AX55" s="104"/>
      <c r="AY55" s="104"/>
      <c r="AZ55" s="104"/>
      <c r="BA55" s="104"/>
      <c r="BB55" s="104"/>
      <c r="BC55" s="104"/>
      <c r="BD55" s="104"/>
      <c r="BE55" s="104"/>
      <c r="BF55" s="104"/>
      <c r="BG55" s="104"/>
      <c r="BH55" s="105"/>
      <c r="BI55" s="103">
        <f>データ!CC7</f>
        <v>22198</v>
      </c>
      <c r="BJ55" s="104"/>
      <c r="BK55" s="104"/>
      <c r="BL55" s="104"/>
      <c r="BM55" s="104"/>
      <c r="BN55" s="104"/>
      <c r="BO55" s="104"/>
      <c r="BP55" s="104"/>
      <c r="BQ55" s="104"/>
      <c r="BR55" s="104"/>
      <c r="BS55" s="104"/>
      <c r="BT55" s="104"/>
      <c r="BU55" s="104"/>
      <c r="BV55" s="104"/>
      <c r="BW55" s="105"/>
      <c r="BX55" s="103">
        <f>データ!CD7</f>
        <v>21023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9259</v>
      </c>
      <c r="DE55" s="104"/>
      <c r="DF55" s="104"/>
      <c r="DG55" s="104"/>
      <c r="DH55" s="104"/>
      <c r="DI55" s="104"/>
      <c r="DJ55" s="104"/>
      <c r="DK55" s="104"/>
      <c r="DL55" s="104"/>
      <c r="DM55" s="104"/>
      <c r="DN55" s="104"/>
      <c r="DO55" s="104"/>
      <c r="DP55" s="104"/>
      <c r="DQ55" s="104"/>
      <c r="DR55" s="105"/>
      <c r="DS55" s="103">
        <f>データ!CL7</f>
        <v>9206</v>
      </c>
      <c r="DT55" s="104"/>
      <c r="DU55" s="104"/>
      <c r="DV55" s="104"/>
      <c r="DW55" s="104"/>
      <c r="DX55" s="104"/>
      <c r="DY55" s="104"/>
      <c r="DZ55" s="104"/>
      <c r="EA55" s="104"/>
      <c r="EB55" s="104"/>
      <c r="EC55" s="104"/>
      <c r="ED55" s="104"/>
      <c r="EE55" s="104"/>
      <c r="EF55" s="104"/>
      <c r="EG55" s="105"/>
      <c r="EH55" s="103">
        <f>データ!CM7</f>
        <v>9149</v>
      </c>
      <c r="EI55" s="104"/>
      <c r="EJ55" s="104"/>
      <c r="EK55" s="104"/>
      <c r="EL55" s="104"/>
      <c r="EM55" s="104"/>
      <c r="EN55" s="104"/>
      <c r="EO55" s="104"/>
      <c r="EP55" s="104"/>
      <c r="EQ55" s="104"/>
      <c r="ER55" s="104"/>
      <c r="ES55" s="104"/>
      <c r="ET55" s="104"/>
      <c r="EU55" s="104"/>
      <c r="EV55" s="105"/>
      <c r="EW55" s="103">
        <f>データ!CN7</f>
        <v>9331</v>
      </c>
      <c r="EX55" s="104"/>
      <c r="EY55" s="104"/>
      <c r="EZ55" s="104"/>
      <c r="FA55" s="104"/>
      <c r="FB55" s="104"/>
      <c r="FC55" s="104"/>
      <c r="FD55" s="104"/>
      <c r="FE55" s="104"/>
      <c r="FF55" s="104"/>
      <c r="FG55" s="104"/>
      <c r="FH55" s="104"/>
      <c r="FI55" s="104"/>
      <c r="FJ55" s="104"/>
      <c r="FK55" s="105"/>
      <c r="FL55" s="103">
        <f>データ!CO7</f>
        <v>9225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50.9</v>
      </c>
      <c r="GS55" s="101"/>
      <c r="GT55" s="101"/>
      <c r="GU55" s="101"/>
      <c r="GV55" s="101"/>
      <c r="GW55" s="101"/>
      <c r="GX55" s="101"/>
      <c r="GY55" s="101"/>
      <c r="GZ55" s="101"/>
      <c r="HA55" s="101"/>
      <c r="HB55" s="101"/>
      <c r="HC55" s="101"/>
      <c r="HD55" s="101"/>
      <c r="HE55" s="101"/>
      <c r="HF55" s="102"/>
      <c r="HG55" s="100">
        <f>データ!CW7</f>
        <v>51.5</v>
      </c>
      <c r="HH55" s="101"/>
      <c r="HI55" s="101"/>
      <c r="HJ55" s="101"/>
      <c r="HK55" s="101"/>
      <c r="HL55" s="101"/>
      <c r="HM55" s="101"/>
      <c r="HN55" s="101"/>
      <c r="HO55" s="101"/>
      <c r="HP55" s="101"/>
      <c r="HQ55" s="101"/>
      <c r="HR55" s="101"/>
      <c r="HS55" s="101"/>
      <c r="HT55" s="101"/>
      <c r="HU55" s="102"/>
      <c r="HV55" s="100">
        <f>データ!CX7</f>
        <v>54.3</v>
      </c>
      <c r="HW55" s="101"/>
      <c r="HX55" s="101"/>
      <c r="HY55" s="101"/>
      <c r="HZ55" s="101"/>
      <c r="IA55" s="101"/>
      <c r="IB55" s="101"/>
      <c r="IC55" s="101"/>
      <c r="ID55" s="101"/>
      <c r="IE55" s="101"/>
      <c r="IF55" s="101"/>
      <c r="IG55" s="101"/>
      <c r="IH55" s="101"/>
      <c r="II55" s="101"/>
      <c r="IJ55" s="102"/>
      <c r="IK55" s="100">
        <f>データ!CY7</f>
        <v>58.6</v>
      </c>
      <c r="IL55" s="101"/>
      <c r="IM55" s="101"/>
      <c r="IN55" s="101"/>
      <c r="IO55" s="101"/>
      <c r="IP55" s="101"/>
      <c r="IQ55" s="101"/>
      <c r="IR55" s="101"/>
      <c r="IS55" s="101"/>
      <c r="IT55" s="101"/>
      <c r="IU55" s="101"/>
      <c r="IV55" s="101"/>
      <c r="IW55" s="101"/>
      <c r="IX55" s="101"/>
      <c r="IY55" s="102"/>
      <c r="IZ55" s="100">
        <f>データ!CZ7</f>
        <v>53.9</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29.4</v>
      </c>
      <c r="KG55" s="101"/>
      <c r="KH55" s="101"/>
      <c r="KI55" s="101"/>
      <c r="KJ55" s="101"/>
      <c r="KK55" s="101"/>
      <c r="KL55" s="101"/>
      <c r="KM55" s="101"/>
      <c r="KN55" s="101"/>
      <c r="KO55" s="101"/>
      <c r="KP55" s="101"/>
      <c r="KQ55" s="101"/>
      <c r="KR55" s="101"/>
      <c r="KS55" s="101"/>
      <c r="KT55" s="102"/>
      <c r="KU55" s="100">
        <f>データ!DH7</f>
        <v>29.8</v>
      </c>
      <c r="KV55" s="101"/>
      <c r="KW55" s="101"/>
      <c r="KX55" s="101"/>
      <c r="KY55" s="101"/>
      <c r="KZ55" s="101"/>
      <c r="LA55" s="101"/>
      <c r="LB55" s="101"/>
      <c r="LC55" s="101"/>
      <c r="LD55" s="101"/>
      <c r="LE55" s="101"/>
      <c r="LF55" s="101"/>
      <c r="LG55" s="101"/>
      <c r="LH55" s="101"/>
      <c r="LI55" s="102"/>
      <c r="LJ55" s="100">
        <f>データ!DI7</f>
        <v>30</v>
      </c>
      <c r="LK55" s="101"/>
      <c r="LL55" s="101"/>
      <c r="LM55" s="101"/>
      <c r="LN55" s="101"/>
      <c r="LO55" s="101"/>
      <c r="LP55" s="101"/>
      <c r="LQ55" s="101"/>
      <c r="LR55" s="101"/>
      <c r="LS55" s="101"/>
      <c r="LT55" s="101"/>
      <c r="LU55" s="101"/>
      <c r="LV55" s="101"/>
      <c r="LW55" s="101"/>
      <c r="LX55" s="102"/>
      <c r="LY55" s="100">
        <f>データ!DJ7</f>
        <v>31.8</v>
      </c>
      <c r="LZ55" s="101"/>
      <c r="MA55" s="101"/>
      <c r="MB55" s="101"/>
      <c r="MC55" s="101"/>
      <c r="MD55" s="101"/>
      <c r="ME55" s="101"/>
      <c r="MF55" s="101"/>
      <c r="MG55" s="101"/>
      <c r="MH55" s="101"/>
      <c r="MI55" s="101"/>
      <c r="MJ55" s="101"/>
      <c r="MK55" s="101"/>
      <c r="ML55" s="101"/>
      <c r="MM55" s="102"/>
      <c r="MN55" s="100">
        <f>データ!DK7</f>
        <v>30.9</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52.6</v>
      </c>
      <c r="V79" s="83"/>
      <c r="W79" s="83"/>
      <c r="X79" s="83"/>
      <c r="Y79" s="83"/>
      <c r="Z79" s="83"/>
      <c r="AA79" s="83"/>
      <c r="AB79" s="83"/>
      <c r="AC79" s="83"/>
      <c r="AD79" s="83"/>
      <c r="AE79" s="83"/>
      <c r="AF79" s="83"/>
      <c r="AG79" s="83"/>
      <c r="AH79" s="83"/>
      <c r="AI79" s="83"/>
      <c r="AJ79" s="83"/>
      <c r="AK79" s="83"/>
      <c r="AL79" s="83"/>
      <c r="AM79" s="83"/>
      <c r="AN79" s="83">
        <f>データ!DS7</f>
        <v>53.8</v>
      </c>
      <c r="AO79" s="83"/>
      <c r="AP79" s="83"/>
      <c r="AQ79" s="83"/>
      <c r="AR79" s="83"/>
      <c r="AS79" s="83"/>
      <c r="AT79" s="83"/>
      <c r="AU79" s="83"/>
      <c r="AV79" s="83"/>
      <c r="AW79" s="83"/>
      <c r="AX79" s="83"/>
      <c r="AY79" s="83"/>
      <c r="AZ79" s="83"/>
      <c r="BA79" s="83"/>
      <c r="BB79" s="83"/>
      <c r="BC79" s="83"/>
      <c r="BD79" s="83"/>
      <c r="BE79" s="83"/>
      <c r="BF79" s="83"/>
      <c r="BG79" s="83">
        <f>データ!DT7</f>
        <v>59.6</v>
      </c>
      <c r="BH79" s="83"/>
      <c r="BI79" s="83"/>
      <c r="BJ79" s="83"/>
      <c r="BK79" s="83"/>
      <c r="BL79" s="83"/>
      <c r="BM79" s="83"/>
      <c r="BN79" s="83"/>
      <c r="BO79" s="83"/>
      <c r="BP79" s="83"/>
      <c r="BQ79" s="83"/>
      <c r="BR79" s="83"/>
      <c r="BS79" s="83"/>
      <c r="BT79" s="83"/>
      <c r="BU79" s="83"/>
      <c r="BV79" s="83"/>
      <c r="BW79" s="83"/>
      <c r="BX79" s="83"/>
      <c r="BY79" s="83"/>
      <c r="BZ79" s="83">
        <f>データ!DU7</f>
        <v>61.8</v>
      </c>
      <c r="CA79" s="83"/>
      <c r="CB79" s="83"/>
      <c r="CC79" s="83"/>
      <c r="CD79" s="83"/>
      <c r="CE79" s="83"/>
      <c r="CF79" s="83"/>
      <c r="CG79" s="83"/>
      <c r="CH79" s="83"/>
      <c r="CI79" s="83"/>
      <c r="CJ79" s="83"/>
      <c r="CK79" s="83"/>
      <c r="CL79" s="83"/>
      <c r="CM79" s="83"/>
      <c r="CN79" s="83"/>
      <c r="CO79" s="83"/>
      <c r="CP79" s="83"/>
      <c r="CQ79" s="83"/>
      <c r="CR79" s="83"/>
      <c r="CS79" s="83">
        <f>データ!DV7</f>
        <v>62.3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63.8</v>
      </c>
      <c r="EP79" s="83"/>
      <c r="EQ79" s="83"/>
      <c r="ER79" s="83"/>
      <c r="ES79" s="83"/>
      <c r="ET79" s="83"/>
      <c r="EU79" s="83"/>
      <c r="EV79" s="83"/>
      <c r="EW79" s="83"/>
      <c r="EX79" s="83"/>
      <c r="EY79" s="83"/>
      <c r="EZ79" s="83"/>
      <c r="FA79" s="83"/>
      <c r="FB79" s="83"/>
      <c r="FC79" s="83"/>
      <c r="FD79" s="83"/>
      <c r="FE79" s="83"/>
      <c r="FF79" s="83"/>
      <c r="FG79" s="83"/>
      <c r="FH79" s="83">
        <f>データ!ED7</f>
        <v>65.8</v>
      </c>
      <c r="FI79" s="83"/>
      <c r="FJ79" s="83"/>
      <c r="FK79" s="83"/>
      <c r="FL79" s="83"/>
      <c r="FM79" s="83"/>
      <c r="FN79" s="83"/>
      <c r="FO79" s="83"/>
      <c r="FP79" s="83"/>
      <c r="FQ79" s="83"/>
      <c r="FR79" s="83"/>
      <c r="FS79" s="83"/>
      <c r="FT79" s="83"/>
      <c r="FU79" s="83"/>
      <c r="FV79" s="83"/>
      <c r="FW79" s="83"/>
      <c r="FX79" s="83"/>
      <c r="FY79" s="83"/>
      <c r="FZ79" s="83"/>
      <c r="GA79" s="83">
        <f>データ!EE7</f>
        <v>76.3</v>
      </c>
      <c r="GB79" s="83"/>
      <c r="GC79" s="83"/>
      <c r="GD79" s="83"/>
      <c r="GE79" s="83"/>
      <c r="GF79" s="83"/>
      <c r="GG79" s="83"/>
      <c r="GH79" s="83"/>
      <c r="GI79" s="83"/>
      <c r="GJ79" s="83"/>
      <c r="GK79" s="83"/>
      <c r="GL79" s="83"/>
      <c r="GM79" s="83"/>
      <c r="GN79" s="83"/>
      <c r="GO79" s="83"/>
      <c r="GP79" s="83"/>
      <c r="GQ79" s="83"/>
      <c r="GR79" s="83"/>
      <c r="GS79" s="83"/>
      <c r="GT79" s="83">
        <f>データ!EF7</f>
        <v>80.2</v>
      </c>
      <c r="GU79" s="83"/>
      <c r="GV79" s="83"/>
      <c r="GW79" s="83"/>
      <c r="GX79" s="83"/>
      <c r="GY79" s="83"/>
      <c r="GZ79" s="83"/>
      <c r="HA79" s="83"/>
      <c r="HB79" s="83"/>
      <c r="HC79" s="83"/>
      <c r="HD79" s="83"/>
      <c r="HE79" s="83"/>
      <c r="HF79" s="83"/>
      <c r="HG79" s="83"/>
      <c r="HH79" s="83"/>
      <c r="HI79" s="83"/>
      <c r="HJ79" s="83"/>
      <c r="HK79" s="83"/>
      <c r="HL79" s="83"/>
      <c r="HM79" s="83">
        <f>データ!EG7</f>
        <v>77.3</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14791585</v>
      </c>
      <c r="JK79" s="79"/>
      <c r="JL79" s="79"/>
      <c r="JM79" s="79"/>
      <c r="JN79" s="79"/>
      <c r="JO79" s="79"/>
      <c r="JP79" s="79"/>
      <c r="JQ79" s="79"/>
      <c r="JR79" s="79"/>
      <c r="JS79" s="79"/>
      <c r="JT79" s="79"/>
      <c r="JU79" s="79"/>
      <c r="JV79" s="79"/>
      <c r="JW79" s="79"/>
      <c r="JX79" s="79"/>
      <c r="JY79" s="79"/>
      <c r="JZ79" s="79"/>
      <c r="KA79" s="79"/>
      <c r="KB79" s="79"/>
      <c r="KC79" s="79">
        <f>データ!EO7</f>
        <v>14495554</v>
      </c>
      <c r="KD79" s="79"/>
      <c r="KE79" s="79"/>
      <c r="KF79" s="79"/>
      <c r="KG79" s="79"/>
      <c r="KH79" s="79"/>
      <c r="KI79" s="79"/>
      <c r="KJ79" s="79"/>
      <c r="KK79" s="79"/>
      <c r="KL79" s="79"/>
      <c r="KM79" s="79"/>
      <c r="KN79" s="79"/>
      <c r="KO79" s="79"/>
      <c r="KP79" s="79"/>
      <c r="KQ79" s="79"/>
      <c r="KR79" s="79"/>
      <c r="KS79" s="79"/>
      <c r="KT79" s="79"/>
      <c r="KU79" s="79"/>
      <c r="KV79" s="79">
        <f>データ!EP7</f>
        <v>14645431</v>
      </c>
      <c r="KW79" s="79"/>
      <c r="KX79" s="79"/>
      <c r="KY79" s="79"/>
      <c r="KZ79" s="79"/>
      <c r="LA79" s="79"/>
      <c r="LB79" s="79"/>
      <c r="LC79" s="79"/>
      <c r="LD79" s="79"/>
      <c r="LE79" s="79"/>
      <c r="LF79" s="79"/>
      <c r="LG79" s="79"/>
      <c r="LH79" s="79"/>
      <c r="LI79" s="79"/>
      <c r="LJ79" s="79"/>
      <c r="LK79" s="79"/>
      <c r="LL79" s="79"/>
      <c r="LM79" s="79"/>
      <c r="LN79" s="79"/>
      <c r="LO79" s="79">
        <f>データ!EQ7</f>
        <v>14759292</v>
      </c>
      <c r="LP79" s="79"/>
      <c r="LQ79" s="79"/>
      <c r="LR79" s="79"/>
      <c r="LS79" s="79"/>
      <c r="LT79" s="79"/>
      <c r="LU79" s="79"/>
      <c r="LV79" s="79"/>
      <c r="LW79" s="79"/>
      <c r="LX79" s="79"/>
      <c r="LY79" s="79"/>
      <c r="LZ79" s="79"/>
      <c r="MA79" s="79"/>
      <c r="MB79" s="79"/>
      <c r="MC79" s="79"/>
      <c r="MD79" s="79"/>
      <c r="ME79" s="79"/>
      <c r="MF79" s="79"/>
      <c r="MG79" s="79"/>
      <c r="MH79" s="79">
        <f>データ!ER7</f>
        <v>15185831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5" t="s">
        <v>75</v>
      </c>
      <c r="AI4" s="136"/>
      <c r="AJ4" s="136"/>
      <c r="AK4" s="136"/>
      <c r="AL4" s="136"/>
      <c r="AM4" s="136"/>
      <c r="AN4" s="136"/>
      <c r="AO4" s="136"/>
      <c r="AP4" s="136"/>
      <c r="AQ4" s="136"/>
      <c r="AR4" s="137"/>
      <c r="AS4" s="138" t="s">
        <v>76</v>
      </c>
      <c r="AT4" s="134"/>
      <c r="AU4" s="134"/>
      <c r="AV4" s="134"/>
      <c r="AW4" s="134"/>
      <c r="AX4" s="134"/>
      <c r="AY4" s="134"/>
      <c r="AZ4" s="134"/>
      <c r="BA4" s="134"/>
      <c r="BB4" s="134"/>
      <c r="BC4" s="134"/>
      <c r="BD4" s="138" t="s">
        <v>77</v>
      </c>
      <c r="BE4" s="134"/>
      <c r="BF4" s="134"/>
      <c r="BG4" s="134"/>
      <c r="BH4" s="134"/>
      <c r="BI4" s="134"/>
      <c r="BJ4" s="134"/>
      <c r="BK4" s="134"/>
      <c r="BL4" s="134"/>
      <c r="BM4" s="134"/>
      <c r="BN4" s="134"/>
      <c r="BO4" s="135" t="s">
        <v>78</v>
      </c>
      <c r="BP4" s="136"/>
      <c r="BQ4" s="136"/>
      <c r="BR4" s="136"/>
      <c r="BS4" s="136"/>
      <c r="BT4" s="136"/>
      <c r="BU4" s="136"/>
      <c r="BV4" s="136"/>
      <c r="BW4" s="136"/>
      <c r="BX4" s="136"/>
      <c r="BY4" s="137"/>
      <c r="BZ4" s="134" t="s">
        <v>79</v>
      </c>
      <c r="CA4" s="134"/>
      <c r="CB4" s="134"/>
      <c r="CC4" s="134"/>
      <c r="CD4" s="134"/>
      <c r="CE4" s="134"/>
      <c r="CF4" s="134"/>
      <c r="CG4" s="134"/>
      <c r="CH4" s="134"/>
      <c r="CI4" s="134"/>
      <c r="CJ4" s="134"/>
      <c r="CK4" s="138" t="s">
        <v>80</v>
      </c>
      <c r="CL4" s="134"/>
      <c r="CM4" s="134"/>
      <c r="CN4" s="134"/>
      <c r="CO4" s="134"/>
      <c r="CP4" s="134"/>
      <c r="CQ4" s="134"/>
      <c r="CR4" s="134"/>
      <c r="CS4" s="134"/>
      <c r="CT4" s="134"/>
      <c r="CU4" s="134"/>
      <c r="CV4" s="134" t="s">
        <v>81</v>
      </c>
      <c r="CW4" s="134"/>
      <c r="CX4" s="134"/>
      <c r="CY4" s="134"/>
      <c r="CZ4" s="134"/>
      <c r="DA4" s="134"/>
      <c r="DB4" s="134"/>
      <c r="DC4" s="134"/>
      <c r="DD4" s="134"/>
      <c r="DE4" s="134"/>
      <c r="DF4" s="134"/>
      <c r="DG4" s="134" t="s">
        <v>82</v>
      </c>
      <c r="DH4" s="134"/>
      <c r="DI4" s="134"/>
      <c r="DJ4" s="134"/>
      <c r="DK4" s="134"/>
      <c r="DL4" s="134"/>
      <c r="DM4" s="134"/>
      <c r="DN4" s="134"/>
      <c r="DO4" s="134"/>
      <c r="DP4" s="134"/>
      <c r="DQ4" s="134"/>
      <c r="DR4" s="135" t="s">
        <v>83</v>
      </c>
      <c r="DS4" s="136"/>
      <c r="DT4" s="136"/>
      <c r="DU4" s="136"/>
      <c r="DV4" s="136"/>
      <c r="DW4" s="136"/>
      <c r="DX4" s="136"/>
      <c r="DY4" s="136"/>
      <c r="DZ4" s="136"/>
      <c r="EA4" s="136"/>
      <c r="EB4" s="137"/>
      <c r="EC4" s="134" t="s">
        <v>84</v>
      </c>
      <c r="ED4" s="134"/>
      <c r="EE4" s="134"/>
      <c r="EF4" s="134"/>
      <c r="EG4" s="134"/>
      <c r="EH4" s="134"/>
      <c r="EI4" s="134"/>
      <c r="EJ4" s="134"/>
      <c r="EK4" s="134"/>
      <c r="EL4" s="134"/>
      <c r="EM4" s="134"/>
      <c r="EN4" s="134" t="s">
        <v>85</v>
      </c>
      <c r="EO4" s="134"/>
      <c r="EP4" s="134"/>
      <c r="EQ4" s="134"/>
      <c r="ER4" s="134"/>
      <c r="ES4" s="134"/>
      <c r="ET4" s="134"/>
      <c r="EU4" s="134"/>
      <c r="EV4" s="134"/>
      <c r="EW4" s="134"/>
      <c r="EX4" s="134"/>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454061</v>
      </c>
      <c r="D6" s="63">
        <f t="shared" si="2"/>
        <v>46</v>
      </c>
      <c r="E6" s="63">
        <f t="shared" si="2"/>
        <v>6</v>
      </c>
      <c r="F6" s="63">
        <f t="shared" si="2"/>
        <v>0</v>
      </c>
      <c r="G6" s="63">
        <f t="shared" si="2"/>
        <v>1</v>
      </c>
      <c r="H6" s="139" t="str">
        <f>IF(H8&lt;&gt;I8,H8,"")&amp;IF(I8&lt;&gt;J8,I8,"")&amp;"　"&amp;J8</f>
        <v>宮崎県都農町　都農町国民健康保険病院</v>
      </c>
      <c r="I6" s="140"/>
      <c r="J6" s="141"/>
      <c r="K6" s="63" t="str">
        <f t="shared" si="2"/>
        <v>当然財務</v>
      </c>
      <c r="L6" s="63" t="str">
        <f t="shared" si="2"/>
        <v>病院事業</v>
      </c>
      <c r="M6" s="63" t="str">
        <f t="shared" si="2"/>
        <v>一般病院</v>
      </c>
      <c r="N6" s="63" t="str">
        <f>N8</f>
        <v>50床以上～100床未満</v>
      </c>
      <c r="O6" s="63"/>
      <c r="P6" s="63" t="str">
        <f>P8</f>
        <v>直営</v>
      </c>
      <c r="Q6" s="64">
        <f t="shared" ref="Q6:AG6" si="3">Q8</f>
        <v>10</v>
      </c>
      <c r="R6" s="63" t="str">
        <f t="shared" si="3"/>
        <v>対象</v>
      </c>
      <c r="S6" s="63" t="str">
        <f t="shared" si="3"/>
        <v>ド 訓</v>
      </c>
      <c r="T6" s="63" t="str">
        <f t="shared" si="3"/>
        <v>救 感</v>
      </c>
      <c r="U6" s="64">
        <f>U8</f>
        <v>10818</v>
      </c>
      <c r="V6" s="64">
        <f>V8</f>
        <v>3395</v>
      </c>
      <c r="W6" s="63" t="str">
        <f>W8</f>
        <v>第２種該当</v>
      </c>
      <c r="X6" s="63" t="str">
        <f t="shared" si="3"/>
        <v>１０：１</v>
      </c>
      <c r="Y6" s="64">
        <f t="shared" si="3"/>
        <v>61</v>
      </c>
      <c r="Z6" s="64" t="str">
        <f t="shared" si="3"/>
        <v>-</v>
      </c>
      <c r="AA6" s="64" t="str">
        <f t="shared" si="3"/>
        <v>-</v>
      </c>
      <c r="AB6" s="64" t="str">
        <f t="shared" si="3"/>
        <v>-</v>
      </c>
      <c r="AC6" s="64">
        <f t="shared" si="3"/>
        <v>4</v>
      </c>
      <c r="AD6" s="64">
        <f t="shared" si="3"/>
        <v>65</v>
      </c>
      <c r="AE6" s="64">
        <f t="shared" si="3"/>
        <v>61</v>
      </c>
      <c r="AF6" s="64" t="str">
        <f t="shared" si="3"/>
        <v>-</v>
      </c>
      <c r="AG6" s="64">
        <f t="shared" si="3"/>
        <v>61</v>
      </c>
      <c r="AH6" s="65">
        <f>IF(AH8="-",NA(),AH8)</f>
        <v>107.4</v>
      </c>
      <c r="AI6" s="65">
        <f t="shared" ref="AI6:AQ6" si="4">IF(AI8="-",NA(),AI8)</f>
        <v>102.1</v>
      </c>
      <c r="AJ6" s="65">
        <f t="shared" si="4"/>
        <v>98.9</v>
      </c>
      <c r="AK6" s="65">
        <f t="shared" si="4"/>
        <v>94.2</v>
      </c>
      <c r="AL6" s="65">
        <f t="shared" si="4"/>
        <v>97.3</v>
      </c>
      <c r="AM6" s="65">
        <f t="shared" si="4"/>
        <v>98.1</v>
      </c>
      <c r="AN6" s="65">
        <f t="shared" si="4"/>
        <v>97.7</v>
      </c>
      <c r="AO6" s="65">
        <f t="shared" si="4"/>
        <v>98.5</v>
      </c>
      <c r="AP6" s="65">
        <f t="shared" si="4"/>
        <v>98</v>
      </c>
      <c r="AQ6" s="65">
        <f t="shared" si="4"/>
        <v>98.4</v>
      </c>
      <c r="AR6" s="65" t="str">
        <f>IF(AR8="-","【-】","【"&amp;SUBSTITUTE(TEXT(AR8,"#,##0.0"),"-","△")&amp;"】")</f>
        <v>【98.4】</v>
      </c>
      <c r="AS6" s="65">
        <f>IF(AS8="-",NA(),AS8)</f>
        <v>94.3</v>
      </c>
      <c r="AT6" s="65">
        <f t="shared" ref="AT6:BB6" si="5">IF(AT8="-",NA(),AT8)</f>
        <v>89.9</v>
      </c>
      <c r="AU6" s="65">
        <f t="shared" si="5"/>
        <v>86.5</v>
      </c>
      <c r="AV6" s="65">
        <f t="shared" si="5"/>
        <v>83.1</v>
      </c>
      <c r="AW6" s="65">
        <f t="shared" si="5"/>
        <v>86.5</v>
      </c>
      <c r="AX6" s="65">
        <f t="shared" si="5"/>
        <v>83.2</v>
      </c>
      <c r="AY6" s="65">
        <f t="shared" si="5"/>
        <v>82.5</v>
      </c>
      <c r="AZ6" s="65">
        <f t="shared" si="5"/>
        <v>79.7</v>
      </c>
      <c r="BA6" s="65">
        <f t="shared" si="5"/>
        <v>79.599999999999994</v>
      </c>
      <c r="BB6" s="65">
        <f t="shared" si="5"/>
        <v>77.900000000000006</v>
      </c>
      <c r="BC6" s="65" t="str">
        <f>IF(BC8="-","【-】","【"&amp;SUBSTITUTE(TEXT(BC8,"#,##0.0"),"-","△")&amp;"】")</f>
        <v>【89.5】</v>
      </c>
      <c r="BD6" s="65">
        <f>IF(BD8="-",NA(),BD8)</f>
        <v>27.2</v>
      </c>
      <c r="BE6" s="65">
        <f t="shared" ref="BE6:BM6" si="6">IF(BE8="-",NA(),BE8)</f>
        <v>26.1</v>
      </c>
      <c r="BF6" s="65">
        <f t="shared" si="6"/>
        <v>21.1</v>
      </c>
      <c r="BG6" s="65">
        <f t="shared" si="6"/>
        <v>25.7</v>
      </c>
      <c r="BH6" s="65">
        <f t="shared" si="6"/>
        <v>24.4</v>
      </c>
      <c r="BI6" s="65">
        <f t="shared" si="6"/>
        <v>99.5</v>
      </c>
      <c r="BJ6" s="65">
        <f t="shared" si="6"/>
        <v>91.2</v>
      </c>
      <c r="BK6" s="65">
        <f t="shared" si="6"/>
        <v>94.9</v>
      </c>
      <c r="BL6" s="65">
        <f t="shared" si="6"/>
        <v>101.2</v>
      </c>
      <c r="BM6" s="65">
        <f t="shared" si="6"/>
        <v>107.2</v>
      </c>
      <c r="BN6" s="65" t="str">
        <f>IF(BN8="-","【-】","【"&amp;SUBSTITUTE(TEXT(BN8,"#,##0.0"),"-","△")&amp;"】")</f>
        <v>【63.6】</v>
      </c>
      <c r="BO6" s="65">
        <f>IF(BO8="-",NA(),BO8)</f>
        <v>57.8</v>
      </c>
      <c r="BP6" s="65">
        <f t="shared" ref="BP6:BX6" si="7">IF(BP8="-",NA(),BP8)</f>
        <v>56</v>
      </c>
      <c r="BQ6" s="65">
        <f t="shared" si="7"/>
        <v>49.6</v>
      </c>
      <c r="BR6" s="65">
        <f t="shared" si="7"/>
        <v>44.1</v>
      </c>
      <c r="BS6" s="65">
        <f t="shared" si="7"/>
        <v>51.9</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22675</v>
      </c>
      <c r="CA6" s="66">
        <f t="shared" ref="CA6:CI6" si="8">IF(CA8="-",NA(),CA8)</f>
        <v>21850</v>
      </c>
      <c r="CB6" s="66">
        <f t="shared" si="8"/>
        <v>23087</v>
      </c>
      <c r="CC6" s="66">
        <f t="shared" si="8"/>
        <v>22198</v>
      </c>
      <c r="CD6" s="66">
        <f t="shared" si="8"/>
        <v>21023</v>
      </c>
      <c r="CE6" s="66">
        <f t="shared" si="8"/>
        <v>23061</v>
      </c>
      <c r="CF6" s="66">
        <f t="shared" si="8"/>
        <v>23475</v>
      </c>
      <c r="CG6" s="66">
        <f t="shared" si="8"/>
        <v>23857</v>
      </c>
      <c r="CH6" s="66">
        <f t="shared" si="8"/>
        <v>24371</v>
      </c>
      <c r="CI6" s="66">
        <f t="shared" si="8"/>
        <v>24882</v>
      </c>
      <c r="CJ6" s="65" t="str">
        <f>IF(CJ8="-","【-】","【"&amp;SUBSTITUTE(TEXT(CJ8,"#,##0"),"-","△")&amp;"】")</f>
        <v>【49,667】</v>
      </c>
      <c r="CK6" s="66">
        <f>IF(CK8="-",NA(),CK8)</f>
        <v>9259</v>
      </c>
      <c r="CL6" s="66">
        <f t="shared" ref="CL6:CT6" si="9">IF(CL8="-",NA(),CL8)</f>
        <v>9206</v>
      </c>
      <c r="CM6" s="66">
        <f t="shared" si="9"/>
        <v>9149</v>
      </c>
      <c r="CN6" s="66">
        <f t="shared" si="9"/>
        <v>9331</v>
      </c>
      <c r="CO6" s="66">
        <f t="shared" si="9"/>
        <v>9225</v>
      </c>
      <c r="CP6" s="66">
        <f t="shared" si="9"/>
        <v>8338</v>
      </c>
      <c r="CQ6" s="66">
        <f t="shared" si="9"/>
        <v>8603</v>
      </c>
      <c r="CR6" s="66">
        <f t="shared" si="9"/>
        <v>8471</v>
      </c>
      <c r="CS6" s="66">
        <f t="shared" si="9"/>
        <v>8736</v>
      </c>
      <c r="CT6" s="66">
        <f t="shared" si="9"/>
        <v>8797</v>
      </c>
      <c r="CU6" s="65" t="str">
        <f>IF(CU8="-","【-】","【"&amp;SUBSTITUTE(TEXT(CU8,"#,##0"),"-","△")&amp;"】")</f>
        <v>【13,758】</v>
      </c>
      <c r="CV6" s="65">
        <f>IF(CV8="-",NA(),CV8)</f>
        <v>50.9</v>
      </c>
      <c r="CW6" s="65">
        <f t="shared" ref="CW6:DE6" si="10">IF(CW8="-",NA(),CW8)</f>
        <v>51.5</v>
      </c>
      <c r="CX6" s="65">
        <f t="shared" si="10"/>
        <v>54.3</v>
      </c>
      <c r="CY6" s="65">
        <f t="shared" si="10"/>
        <v>58.6</v>
      </c>
      <c r="CZ6" s="65">
        <f t="shared" si="10"/>
        <v>53.9</v>
      </c>
      <c r="DA6" s="65">
        <f t="shared" si="10"/>
        <v>64.7</v>
      </c>
      <c r="DB6" s="65">
        <f t="shared" si="10"/>
        <v>65</v>
      </c>
      <c r="DC6" s="65">
        <f t="shared" si="10"/>
        <v>67.5</v>
      </c>
      <c r="DD6" s="65">
        <f t="shared" si="10"/>
        <v>67.5</v>
      </c>
      <c r="DE6" s="65">
        <f t="shared" si="10"/>
        <v>69.5</v>
      </c>
      <c r="DF6" s="65" t="str">
        <f>IF(DF8="-","【-】","【"&amp;SUBSTITUTE(TEXT(DF8,"#,##0.0"),"-","△")&amp;"】")</f>
        <v>【55.2】</v>
      </c>
      <c r="DG6" s="65">
        <f>IF(DG8="-",NA(),DG8)</f>
        <v>29.4</v>
      </c>
      <c r="DH6" s="65">
        <f t="shared" ref="DH6:DP6" si="11">IF(DH8="-",NA(),DH8)</f>
        <v>29.8</v>
      </c>
      <c r="DI6" s="65">
        <f t="shared" si="11"/>
        <v>30</v>
      </c>
      <c r="DJ6" s="65">
        <f t="shared" si="11"/>
        <v>31.8</v>
      </c>
      <c r="DK6" s="65">
        <f t="shared" si="11"/>
        <v>30.9</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52.6</v>
      </c>
      <c r="DS6" s="65">
        <f t="shared" ref="DS6:EA6" si="12">IF(DS8="-",NA(),DS8)</f>
        <v>53.8</v>
      </c>
      <c r="DT6" s="65">
        <f t="shared" si="12"/>
        <v>59.6</v>
      </c>
      <c r="DU6" s="65">
        <f t="shared" si="12"/>
        <v>61.8</v>
      </c>
      <c r="DV6" s="65">
        <f t="shared" si="12"/>
        <v>62.3</v>
      </c>
      <c r="DW6" s="65">
        <f t="shared" si="12"/>
        <v>43</v>
      </c>
      <c r="DX6" s="65">
        <f t="shared" si="12"/>
        <v>43.9</v>
      </c>
      <c r="DY6" s="65">
        <f t="shared" si="12"/>
        <v>52.4</v>
      </c>
      <c r="DZ6" s="65">
        <f t="shared" si="12"/>
        <v>52.6</v>
      </c>
      <c r="EA6" s="65">
        <f t="shared" si="12"/>
        <v>54.2</v>
      </c>
      <c r="EB6" s="65" t="str">
        <f>IF(EB8="-","【-】","【"&amp;SUBSTITUTE(TEXT(EB8,"#,##0.0"),"-","△")&amp;"】")</f>
        <v>【50.7】</v>
      </c>
      <c r="EC6" s="65">
        <f>IF(EC8="-",NA(),EC8)</f>
        <v>63.8</v>
      </c>
      <c r="ED6" s="65">
        <f t="shared" ref="ED6:EL6" si="13">IF(ED8="-",NA(),ED8)</f>
        <v>65.8</v>
      </c>
      <c r="EE6" s="65">
        <f t="shared" si="13"/>
        <v>76.3</v>
      </c>
      <c r="EF6" s="65">
        <f t="shared" si="13"/>
        <v>80.2</v>
      </c>
      <c r="EG6" s="65">
        <f t="shared" si="13"/>
        <v>77.3</v>
      </c>
      <c r="EH6" s="65">
        <f t="shared" si="13"/>
        <v>60.6</v>
      </c>
      <c r="EI6" s="65">
        <f t="shared" si="13"/>
        <v>59.1</v>
      </c>
      <c r="EJ6" s="65">
        <f t="shared" si="13"/>
        <v>68.900000000000006</v>
      </c>
      <c r="EK6" s="65">
        <f t="shared" si="13"/>
        <v>68</v>
      </c>
      <c r="EL6" s="65">
        <f t="shared" si="13"/>
        <v>70</v>
      </c>
      <c r="EM6" s="65" t="str">
        <f>IF(EM8="-","【-】","【"&amp;SUBSTITUTE(TEXT(EM8,"#,##0.0"),"-","△")&amp;"】")</f>
        <v>【65.7】</v>
      </c>
      <c r="EN6" s="66">
        <f>IF(EN8="-",NA(),EN8)</f>
        <v>14791585</v>
      </c>
      <c r="EO6" s="66">
        <f t="shared" ref="EO6:EW6" si="14">IF(EO8="-",NA(),EO8)</f>
        <v>14495554</v>
      </c>
      <c r="EP6" s="66">
        <f t="shared" si="14"/>
        <v>14645431</v>
      </c>
      <c r="EQ6" s="66">
        <f t="shared" si="14"/>
        <v>14759292</v>
      </c>
      <c r="ER6" s="66">
        <f t="shared" si="14"/>
        <v>15185831</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454061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10</v>
      </c>
      <c r="R7" s="63" t="str">
        <f t="shared" si="15"/>
        <v>対象</v>
      </c>
      <c r="S7" s="63" t="str">
        <f t="shared" si="15"/>
        <v>ド 訓</v>
      </c>
      <c r="T7" s="63" t="str">
        <f t="shared" si="15"/>
        <v>救 感</v>
      </c>
      <c r="U7" s="64">
        <f>U8</f>
        <v>10818</v>
      </c>
      <c r="V7" s="64">
        <f>V8</f>
        <v>3395</v>
      </c>
      <c r="W7" s="63" t="str">
        <f>W8</f>
        <v>第２種該当</v>
      </c>
      <c r="X7" s="63" t="str">
        <f t="shared" si="15"/>
        <v>１０：１</v>
      </c>
      <c r="Y7" s="64">
        <f t="shared" si="15"/>
        <v>61</v>
      </c>
      <c r="Z7" s="64" t="str">
        <f t="shared" si="15"/>
        <v>-</v>
      </c>
      <c r="AA7" s="64" t="str">
        <f t="shared" si="15"/>
        <v>-</v>
      </c>
      <c r="AB7" s="64" t="str">
        <f t="shared" si="15"/>
        <v>-</v>
      </c>
      <c r="AC7" s="64">
        <f t="shared" si="15"/>
        <v>4</v>
      </c>
      <c r="AD7" s="64">
        <f t="shared" si="15"/>
        <v>65</v>
      </c>
      <c r="AE7" s="64">
        <f t="shared" si="15"/>
        <v>61</v>
      </c>
      <c r="AF7" s="64" t="str">
        <f t="shared" si="15"/>
        <v>-</v>
      </c>
      <c r="AG7" s="64">
        <f t="shared" si="15"/>
        <v>61</v>
      </c>
      <c r="AH7" s="65">
        <f>AH8</f>
        <v>107.4</v>
      </c>
      <c r="AI7" s="65">
        <f t="shared" ref="AI7:AQ7" si="16">AI8</f>
        <v>102.1</v>
      </c>
      <c r="AJ7" s="65">
        <f t="shared" si="16"/>
        <v>98.9</v>
      </c>
      <c r="AK7" s="65">
        <f t="shared" si="16"/>
        <v>94.2</v>
      </c>
      <c r="AL7" s="65">
        <f t="shared" si="16"/>
        <v>97.3</v>
      </c>
      <c r="AM7" s="65">
        <f t="shared" si="16"/>
        <v>98.1</v>
      </c>
      <c r="AN7" s="65">
        <f t="shared" si="16"/>
        <v>97.7</v>
      </c>
      <c r="AO7" s="65">
        <f t="shared" si="16"/>
        <v>98.5</v>
      </c>
      <c r="AP7" s="65">
        <f t="shared" si="16"/>
        <v>98</v>
      </c>
      <c r="AQ7" s="65">
        <f t="shared" si="16"/>
        <v>98.4</v>
      </c>
      <c r="AR7" s="65"/>
      <c r="AS7" s="65">
        <f>AS8</f>
        <v>94.3</v>
      </c>
      <c r="AT7" s="65">
        <f t="shared" ref="AT7:BB7" si="17">AT8</f>
        <v>89.9</v>
      </c>
      <c r="AU7" s="65">
        <f t="shared" si="17"/>
        <v>86.5</v>
      </c>
      <c r="AV7" s="65">
        <f t="shared" si="17"/>
        <v>83.1</v>
      </c>
      <c r="AW7" s="65">
        <f t="shared" si="17"/>
        <v>86.5</v>
      </c>
      <c r="AX7" s="65">
        <f t="shared" si="17"/>
        <v>83.2</v>
      </c>
      <c r="AY7" s="65">
        <f t="shared" si="17"/>
        <v>82.5</v>
      </c>
      <c r="AZ7" s="65">
        <f t="shared" si="17"/>
        <v>79.7</v>
      </c>
      <c r="BA7" s="65">
        <f t="shared" si="17"/>
        <v>79.599999999999994</v>
      </c>
      <c r="BB7" s="65">
        <f t="shared" si="17"/>
        <v>77.900000000000006</v>
      </c>
      <c r="BC7" s="65"/>
      <c r="BD7" s="65">
        <f>BD8</f>
        <v>27.2</v>
      </c>
      <c r="BE7" s="65">
        <f t="shared" ref="BE7:BM7" si="18">BE8</f>
        <v>26.1</v>
      </c>
      <c r="BF7" s="65">
        <f t="shared" si="18"/>
        <v>21.1</v>
      </c>
      <c r="BG7" s="65">
        <f t="shared" si="18"/>
        <v>25.7</v>
      </c>
      <c r="BH7" s="65">
        <f t="shared" si="18"/>
        <v>24.4</v>
      </c>
      <c r="BI7" s="65">
        <f t="shared" si="18"/>
        <v>99.5</v>
      </c>
      <c r="BJ7" s="65">
        <f t="shared" si="18"/>
        <v>91.2</v>
      </c>
      <c r="BK7" s="65">
        <f t="shared" si="18"/>
        <v>94.9</v>
      </c>
      <c r="BL7" s="65">
        <f t="shared" si="18"/>
        <v>101.2</v>
      </c>
      <c r="BM7" s="65">
        <f t="shared" si="18"/>
        <v>107.2</v>
      </c>
      <c r="BN7" s="65"/>
      <c r="BO7" s="65">
        <f>BO8</f>
        <v>57.8</v>
      </c>
      <c r="BP7" s="65">
        <f t="shared" ref="BP7:BX7" si="19">BP8</f>
        <v>56</v>
      </c>
      <c r="BQ7" s="65">
        <f t="shared" si="19"/>
        <v>49.6</v>
      </c>
      <c r="BR7" s="65">
        <f t="shared" si="19"/>
        <v>44.1</v>
      </c>
      <c r="BS7" s="65">
        <f t="shared" si="19"/>
        <v>51.9</v>
      </c>
      <c r="BT7" s="65">
        <f t="shared" si="19"/>
        <v>69.2</v>
      </c>
      <c r="BU7" s="65">
        <f t="shared" si="19"/>
        <v>68.599999999999994</v>
      </c>
      <c r="BV7" s="65">
        <f t="shared" si="19"/>
        <v>67.400000000000006</v>
      </c>
      <c r="BW7" s="65">
        <f t="shared" si="19"/>
        <v>66.599999999999994</v>
      </c>
      <c r="BX7" s="65">
        <f t="shared" si="19"/>
        <v>66.8</v>
      </c>
      <c r="BY7" s="65"/>
      <c r="BZ7" s="66">
        <f>BZ8</f>
        <v>22675</v>
      </c>
      <c r="CA7" s="66">
        <f t="shared" ref="CA7:CI7" si="20">CA8</f>
        <v>21850</v>
      </c>
      <c r="CB7" s="66">
        <f t="shared" si="20"/>
        <v>23087</v>
      </c>
      <c r="CC7" s="66">
        <f t="shared" si="20"/>
        <v>22198</v>
      </c>
      <c r="CD7" s="66">
        <f t="shared" si="20"/>
        <v>21023</v>
      </c>
      <c r="CE7" s="66">
        <f t="shared" si="20"/>
        <v>23061</v>
      </c>
      <c r="CF7" s="66">
        <f t="shared" si="20"/>
        <v>23475</v>
      </c>
      <c r="CG7" s="66">
        <f t="shared" si="20"/>
        <v>23857</v>
      </c>
      <c r="CH7" s="66">
        <f t="shared" si="20"/>
        <v>24371</v>
      </c>
      <c r="CI7" s="66">
        <f t="shared" si="20"/>
        <v>24882</v>
      </c>
      <c r="CJ7" s="65"/>
      <c r="CK7" s="66">
        <f>CK8</f>
        <v>9259</v>
      </c>
      <c r="CL7" s="66">
        <f t="shared" ref="CL7:CT7" si="21">CL8</f>
        <v>9206</v>
      </c>
      <c r="CM7" s="66">
        <f t="shared" si="21"/>
        <v>9149</v>
      </c>
      <c r="CN7" s="66">
        <f t="shared" si="21"/>
        <v>9331</v>
      </c>
      <c r="CO7" s="66">
        <f t="shared" si="21"/>
        <v>9225</v>
      </c>
      <c r="CP7" s="66">
        <f t="shared" si="21"/>
        <v>8338</v>
      </c>
      <c r="CQ7" s="66">
        <f t="shared" si="21"/>
        <v>8603</v>
      </c>
      <c r="CR7" s="66">
        <f t="shared" si="21"/>
        <v>8471</v>
      </c>
      <c r="CS7" s="66">
        <f t="shared" si="21"/>
        <v>8736</v>
      </c>
      <c r="CT7" s="66">
        <f t="shared" si="21"/>
        <v>8797</v>
      </c>
      <c r="CU7" s="65"/>
      <c r="CV7" s="65">
        <f>CV8</f>
        <v>50.9</v>
      </c>
      <c r="CW7" s="65">
        <f t="shared" ref="CW7:DE7" si="22">CW8</f>
        <v>51.5</v>
      </c>
      <c r="CX7" s="65">
        <f t="shared" si="22"/>
        <v>54.3</v>
      </c>
      <c r="CY7" s="65">
        <f t="shared" si="22"/>
        <v>58.6</v>
      </c>
      <c r="CZ7" s="65">
        <f t="shared" si="22"/>
        <v>53.9</v>
      </c>
      <c r="DA7" s="65">
        <f t="shared" si="22"/>
        <v>64.7</v>
      </c>
      <c r="DB7" s="65">
        <f t="shared" si="22"/>
        <v>65</v>
      </c>
      <c r="DC7" s="65">
        <f t="shared" si="22"/>
        <v>67.5</v>
      </c>
      <c r="DD7" s="65">
        <f t="shared" si="22"/>
        <v>67.5</v>
      </c>
      <c r="DE7" s="65">
        <f t="shared" si="22"/>
        <v>69.5</v>
      </c>
      <c r="DF7" s="65"/>
      <c r="DG7" s="65">
        <f>DG8</f>
        <v>29.4</v>
      </c>
      <c r="DH7" s="65">
        <f t="shared" ref="DH7:DP7" si="23">DH8</f>
        <v>29.8</v>
      </c>
      <c r="DI7" s="65">
        <f t="shared" si="23"/>
        <v>30</v>
      </c>
      <c r="DJ7" s="65">
        <f t="shared" si="23"/>
        <v>31.8</v>
      </c>
      <c r="DK7" s="65">
        <f t="shared" si="23"/>
        <v>30.9</v>
      </c>
      <c r="DL7" s="65">
        <f t="shared" si="23"/>
        <v>19.600000000000001</v>
      </c>
      <c r="DM7" s="65">
        <f t="shared" si="23"/>
        <v>19</v>
      </c>
      <c r="DN7" s="65">
        <f t="shared" si="23"/>
        <v>17.899999999999999</v>
      </c>
      <c r="DO7" s="65">
        <f t="shared" si="23"/>
        <v>17.899999999999999</v>
      </c>
      <c r="DP7" s="65">
        <f t="shared" si="23"/>
        <v>17.399999999999999</v>
      </c>
      <c r="DQ7" s="65"/>
      <c r="DR7" s="65">
        <f>DR8</f>
        <v>52.6</v>
      </c>
      <c r="DS7" s="65">
        <f t="shared" ref="DS7:EA7" si="24">DS8</f>
        <v>53.8</v>
      </c>
      <c r="DT7" s="65">
        <f t="shared" si="24"/>
        <v>59.6</v>
      </c>
      <c r="DU7" s="65">
        <f t="shared" si="24"/>
        <v>61.8</v>
      </c>
      <c r="DV7" s="65">
        <f t="shared" si="24"/>
        <v>62.3</v>
      </c>
      <c r="DW7" s="65">
        <f t="shared" si="24"/>
        <v>43</v>
      </c>
      <c r="DX7" s="65">
        <f t="shared" si="24"/>
        <v>43.9</v>
      </c>
      <c r="DY7" s="65">
        <f t="shared" si="24"/>
        <v>52.4</v>
      </c>
      <c r="DZ7" s="65">
        <f t="shared" si="24"/>
        <v>52.6</v>
      </c>
      <c r="EA7" s="65">
        <f t="shared" si="24"/>
        <v>54.2</v>
      </c>
      <c r="EB7" s="65"/>
      <c r="EC7" s="65">
        <f>EC8</f>
        <v>63.8</v>
      </c>
      <c r="ED7" s="65">
        <f t="shared" ref="ED7:EL7" si="25">ED8</f>
        <v>65.8</v>
      </c>
      <c r="EE7" s="65">
        <f t="shared" si="25"/>
        <v>76.3</v>
      </c>
      <c r="EF7" s="65">
        <f t="shared" si="25"/>
        <v>80.2</v>
      </c>
      <c r="EG7" s="65">
        <f t="shared" si="25"/>
        <v>77.3</v>
      </c>
      <c r="EH7" s="65">
        <f t="shared" si="25"/>
        <v>60.6</v>
      </c>
      <c r="EI7" s="65">
        <f t="shared" si="25"/>
        <v>59.1</v>
      </c>
      <c r="EJ7" s="65">
        <f t="shared" si="25"/>
        <v>68.900000000000006</v>
      </c>
      <c r="EK7" s="65">
        <f t="shared" si="25"/>
        <v>68</v>
      </c>
      <c r="EL7" s="65">
        <f t="shared" si="25"/>
        <v>70</v>
      </c>
      <c r="EM7" s="65"/>
      <c r="EN7" s="66">
        <f>EN8</f>
        <v>14791585</v>
      </c>
      <c r="EO7" s="66">
        <f t="shared" ref="EO7:EW7" si="26">EO8</f>
        <v>14495554</v>
      </c>
      <c r="EP7" s="66">
        <f t="shared" si="26"/>
        <v>14645431</v>
      </c>
      <c r="EQ7" s="66">
        <f t="shared" si="26"/>
        <v>14759292</v>
      </c>
      <c r="ER7" s="66">
        <f t="shared" si="26"/>
        <v>15185831</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454061</v>
      </c>
      <c r="D8" s="68">
        <v>46</v>
      </c>
      <c r="E8" s="68">
        <v>6</v>
      </c>
      <c r="F8" s="68">
        <v>0</v>
      </c>
      <c r="G8" s="68">
        <v>1</v>
      </c>
      <c r="H8" s="68" t="s">
        <v>123</v>
      </c>
      <c r="I8" s="68" t="s">
        <v>124</v>
      </c>
      <c r="J8" s="68" t="s">
        <v>125</v>
      </c>
      <c r="K8" s="68" t="s">
        <v>126</v>
      </c>
      <c r="L8" s="68" t="s">
        <v>127</v>
      </c>
      <c r="M8" s="68" t="s">
        <v>128</v>
      </c>
      <c r="N8" s="68" t="s">
        <v>129</v>
      </c>
      <c r="O8" s="68"/>
      <c r="P8" s="68" t="s">
        <v>130</v>
      </c>
      <c r="Q8" s="69">
        <v>10</v>
      </c>
      <c r="R8" s="68" t="s">
        <v>131</v>
      </c>
      <c r="S8" s="68" t="s">
        <v>132</v>
      </c>
      <c r="T8" s="68" t="s">
        <v>133</v>
      </c>
      <c r="U8" s="69">
        <v>10818</v>
      </c>
      <c r="V8" s="69">
        <v>3395</v>
      </c>
      <c r="W8" s="68" t="s">
        <v>134</v>
      </c>
      <c r="X8" s="70" t="s">
        <v>135</v>
      </c>
      <c r="Y8" s="69">
        <v>61</v>
      </c>
      <c r="Z8" s="69" t="s">
        <v>136</v>
      </c>
      <c r="AA8" s="69" t="s">
        <v>136</v>
      </c>
      <c r="AB8" s="69" t="s">
        <v>136</v>
      </c>
      <c r="AC8" s="69">
        <v>4</v>
      </c>
      <c r="AD8" s="69">
        <v>65</v>
      </c>
      <c r="AE8" s="69">
        <v>61</v>
      </c>
      <c r="AF8" s="69" t="s">
        <v>136</v>
      </c>
      <c r="AG8" s="69">
        <v>61</v>
      </c>
      <c r="AH8" s="71">
        <v>107.4</v>
      </c>
      <c r="AI8" s="71">
        <v>102.1</v>
      </c>
      <c r="AJ8" s="71">
        <v>98.9</v>
      </c>
      <c r="AK8" s="71">
        <v>94.2</v>
      </c>
      <c r="AL8" s="71">
        <v>97.3</v>
      </c>
      <c r="AM8" s="71">
        <v>98.1</v>
      </c>
      <c r="AN8" s="71">
        <v>97.7</v>
      </c>
      <c r="AO8" s="71">
        <v>98.5</v>
      </c>
      <c r="AP8" s="71">
        <v>98</v>
      </c>
      <c r="AQ8" s="71">
        <v>98.4</v>
      </c>
      <c r="AR8" s="71">
        <v>98.4</v>
      </c>
      <c r="AS8" s="71">
        <v>94.3</v>
      </c>
      <c r="AT8" s="71">
        <v>89.9</v>
      </c>
      <c r="AU8" s="71">
        <v>86.5</v>
      </c>
      <c r="AV8" s="71">
        <v>83.1</v>
      </c>
      <c r="AW8" s="71">
        <v>86.5</v>
      </c>
      <c r="AX8" s="71">
        <v>83.2</v>
      </c>
      <c r="AY8" s="71">
        <v>82.5</v>
      </c>
      <c r="AZ8" s="71">
        <v>79.7</v>
      </c>
      <c r="BA8" s="71">
        <v>79.599999999999994</v>
      </c>
      <c r="BB8" s="71">
        <v>77.900000000000006</v>
      </c>
      <c r="BC8" s="71">
        <v>89.5</v>
      </c>
      <c r="BD8" s="72">
        <v>27.2</v>
      </c>
      <c r="BE8" s="72">
        <v>26.1</v>
      </c>
      <c r="BF8" s="72">
        <v>21.1</v>
      </c>
      <c r="BG8" s="72">
        <v>25.7</v>
      </c>
      <c r="BH8" s="72">
        <v>24.4</v>
      </c>
      <c r="BI8" s="72">
        <v>99.5</v>
      </c>
      <c r="BJ8" s="72">
        <v>91.2</v>
      </c>
      <c r="BK8" s="72">
        <v>94.9</v>
      </c>
      <c r="BL8" s="72">
        <v>101.2</v>
      </c>
      <c r="BM8" s="72">
        <v>107.2</v>
      </c>
      <c r="BN8" s="72">
        <v>63.6</v>
      </c>
      <c r="BO8" s="71">
        <v>57.8</v>
      </c>
      <c r="BP8" s="71">
        <v>56</v>
      </c>
      <c r="BQ8" s="71">
        <v>49.6</v>
      </c>
      <c r="BR8" s="71">
        <v>44.1</v>
      </c>
      <c r="BS8" s="71">
        <v>51.9</v>
      </c>
      <c r="BT8" s="71">
        <v>69.2</v>
      </c>
      <c r="BU8" s="71">
        <v>68.599999999999994</v>
      </c>
      <c r="BV8" s="71">
        <v>67.400000000000006</v>
      </c>
      <c r="BW8" s="71">
        <v>66.599999999999994</v>
      </c>
      <c r="BX8" s="71">
        <v>66.8</v>
      </c>
      <c r="BY8" s="71">
        <v>74.2</v>
      </c>
      <c r="BZ8" s="72">
        <v>22675</v>
      </c>
      <c r="CA8" s="72">
        <v>21850</v>
      </c>
      <c r="CB8" s="72">
        <v>23087</v>
      </c>
      <c r="CC8" s="72">
        <v>22198</v>
      </c>
      <c r="CD8" s="72">
        <v>21023</v>
      </c>
      <c r="CE8" s="72">
        <v>23061</v>
      </c>
      <c r="CF8" s="72">
        <v>23475</v>
      </c>
      <c r="CG8" s="72">
        <v>23857</v>
      </c>
      <c r="CH8" s="72">
        <v>24371</v>
      </c>
      <c r="CI8" s="72">
        <v>24882</v>
      </c>
      <c r="CJ8" s="71">
        <v>49667</v>
      </c>
      <c r="CK8" s="72">
        <v>9259</v>
      </c>
      <c r="CL8" s="72">
        <v>9206</v>
      </c>
      <c r="CM8" s="72">
        <v>9149</v>
      </c>
      <c r="CN8" s="72">
        <v>9331</v>
      </c>
      <c r="CO8" s="72">
        <v>9225</v>
      </c>
      <c r="CP8" s="72">
        <v>8338</v>
      </c>
      <c r="CQ8" s="72">
        <v>8603</v>
      </c>
      <c r="CR8" s="72">
        <v>8471</v>
      </c>
      <c r="CS8" s="72">
        <v>8736</v>
      </c>
      <c r="CT8" s="72">
        <v>8797</v>
      </c>
      <c r="CU8" s="71">
        <v>13758</v>
      </c>
      <c r="CV8" s="72">
        <v>50.9</v>
      </c>
      <c r="CW8" s="72">
        <v>51.5</v>
      </c>
      <c r="CX8" s="72">
        <v>54.3</v>
      </c>
      <c r="CY8" s="72">
        <v>58.6</v>
      </c>
      <c r="CZ8" s="72">
        <v>53.9</v>
      </c>
      <c r="DA8" s="72">
        <v>64.7</v>
      </c>
      <c r="DB8" s="72">
        <v>65</v>
      </c>
      <c r="DC8" s="72">
        <v>67.5</v>
      </c>
      <c r="DD8" s="72">
        <v>67.5</v>
      </c>
      <c r="DE8" s="72">
        <v>69.5</v>
      </c>
      <c r="DF8" s="72">
        <v>55.2</v>
      </c>
      <c r="DG8" s="72">
        <v>29.4</v>
      </c>
      <c r="DH8" s="72">
        <v>29.8</v>
      </c>
      <c r="DI8" s="72">
        <v>30</v>
      </c>
      <c r="DJ8" s="72">
        <v>31.8</v>
      </c>
      <c r="DK8" s="72">
        <v>30.9</v>
      </c>
      <c r="DL8" s="72">
        <v>19.600000000000001</v>
      </c>
      <c r="DM8" s="72">
        <v>19</v>
      </c>
      <c r="DN8" s="72">
        <v>17.899999999999999</v>
      </c>
      <c r="DO8" s="72">
        <v>17.899999999999999</v>
      </c>
      <c r="DP8" s="72">
        <v>17.399999999999999</v>
      </c>
      <c r="DQ8" s="72">
        <v>24.1</v>
      </c>
      <c r="DR8" s="71">
        <v>52.6</v>
      </c>
      <c r="DS8" s="71">
        <v>53.8</v>
      </c>
      <c r="DT8" s="71">
        <v>59.6</v>
      </c>
      <c r="DU8" s="71">
        <v>61.8</v>
      </c>
      <c r="DV8" s="71">
        <v>62.3</v>
      </c>
      <c r="DW8" s="71">
        <v>43</v>
      </c>
      <c r="DX8" s="71">
        <v>43.9</v>
      </c>
      <c r="DY8" s="71">
        <v>52.4</v>
      </c>
      <c r="DZ8" s="71">
        <v>52.6</v>
      </c>
      <c r="EA8" s="71">
        <v>54.2</v>
      </c>
      <c r="EB8" s="71">
        <v>50.7</v>
      </c>
      <c r="EC8" s="71">
        <v>63.8</v>
      </c>
      <c r="ED8" s="71">
        <v>65.8</v>
      </c>
      <c r="EE8" s="71">
        <v>76.3</v>
      </c>
      <c r="EF8" s="71">
        <v>80.2</v>
      </c>
      <c r="EG8" s="71">
        <v>77.3</v>
      </c>
      <c r="EH8" s="71">
        <v>60.6</v>
      </c>
      <c r="EI8" s="71">
        <v>59.1</v>
      </c>
      <c r="EJ8" s="71">
        <v>68.900000000000006</v>
      </c>
      <c r="EK8" s="71">
        <v>68</v>
      </c>
      <c r="EL8" s="71">
        <v>70</v>
      </c>
      <c r="EM8" s="71">
        <v>65.7</v>
      </c>
      <c r="EN8" s="72">
        <v>14791585</v>
      </c>
      <c r="EO8" s="72">
        <v>14495554</v>
      </c>
      <c r="EP8" s="72">
        <v>14645431</v>
      </c>
      <c r="EQ8" s="72">
        <v>14759292</v>
      </c>
      <c r="ER8" s="72">
        <v>15185831</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2018-10-15T08:44:58Z</cp:lastPrinted>
  <dcterms:created xsi:type="dcterms:W3CDTF">2018-09-27T01:01:26Z</dcterms:created>
  <dcterms:modified xsi:type="dcterms:W3CDTF">2018-10-15T08:46:07Z</dcterms:modified>
</cp:coreProperties>
</file>