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20.3\財政課\財政係\◎決算統計\30年度決算統計\99_各種調査\■20191016_1017〆切【提出期限10月17日15時まで】平成29年度財政状況資料集(２回目)の作成\03_回答\"/>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3" i="12" l="1"/>
  <c r="AP63" i="12"/>
  <c r="BG39" i="10" l="1"/>
  <c r="BG38" i="10"/>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C39" i="10"/>
  <c r="AM38" i="10"/>
  <c r="U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c r="BE35" i="10" s="1"/>
  <c r="BE36" i="10" s="1"/>
  <c r="BE37" i="10" s="1"/>
  <c r="BE38" i="10" s="1"/>
  <c r="BE39" i="10" s="1"/>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<sst xmlns="http://schemas.openxmlformats.org/spreadsheetml/2006/main" count="1152" uniqueCount="613">
  <si>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</si>
  <si>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</si>
  <si>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</si>
  <si>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</si>
  <si>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</si>
  <si>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</si>
  <si>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</si>
  <si>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</si>
  <si>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</si>
  <si>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</si>
  <si>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</si>
  <si>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</si>
  <si>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</si>
  <si>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</si>
  <si>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</si>
  <si>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</si>
  <si>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</si>
  <si>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</si>
  <si>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</si>
  <si>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</si>
  <si>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</si>
  <si>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</si>
  <si>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</si>
  <si>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</si>
  <si>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</si>
  <si>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</si>
  <si>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</si>
  <si>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</si>
  <si>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</si>
  <si>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</si>
  <si>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</si>
  <si>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</si>
  <si>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</si>
  <si>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</si>
  <si>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</si>
  <si>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</si>
  <si>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</si>
  <si>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</si>
  <si>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</si>
  <si>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</si>
  <si>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</si>
  <si>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</si>
  <si>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</si>
  <si>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</si>
  <si>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</si>
  <si>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</si>
  <si>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</si>
  <si>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</si>
  <si>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</si>
  <si>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</si>
  <si>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</si>
  <si>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</si>
  <si>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</si>
  <si>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</si>
  <si>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</si>
  <si>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</si>
  <si>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</si>
  <si>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</si>
  <si>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</si>
  <si>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</si>
  <si>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</si>
  <si>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</si>
  <si>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</si>
  <si>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</si>
  <si>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</si>
  <si>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</si>
  <si>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</si>
  <si>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</si>
  <si>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</si>
  <si>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</si>
  <si>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</si>
  <si>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</si>
  <si>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</si>
  <si>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</si>
  <si>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</si>
  <si>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</si>
  <si>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</si>
  <si>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</si>
  <si>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</si>
  <si>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</si>
  <si>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</si>
  <si>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</si>
  <si>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</si>
  <si>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</si>
  <si>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</si>
  <si>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</si>
  <si>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</si>
  <si>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</si>
  <si>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</si>
  <si>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</si>
  <si>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</si>
  <si>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</si>
  <si>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</si>
  <si>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</si>
  <si>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</si>
  <si>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</si>
  <si>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</si>
  <si>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</si>
  <si>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</si>
  <si>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</si>
  <si>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</si>
  <si>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</si>
  <si>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</si>
  <si>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</si>
  <si>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</si>
  <si>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</si>
  <si>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</si>
  <si>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</si>
  <si>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</si>
  <si>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</si>
  <si>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</si>
  <si>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</si>
  <si>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</si>
  <si>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</si>
  <si>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</si>
  <si>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</si>
  <si>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</si>
  <si>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</si>
  <si>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</si>
  <si>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</si>
  <si>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</si>
  <si>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</si>
  <si>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</si>
  <si>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</si>
  <si>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</si>
  <si>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</si>
  <si>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</si>
  <si>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</si>
  <si>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</si>
  <si>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</si>
  <si>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</si>
  <si>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</si>
  <si>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</si>
  <si>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</si>
  <si>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</si>
  <si>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</si>
  <si>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</si>
  <si>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</si>
  <si>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</si>
  <si>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</si>
  <si>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</si>
  <si>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</si>
  <si>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</si>
  <si>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</si>
  <si>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</si>
  <si>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</si>
  <si>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</si>
  <si>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</si>
  <si>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</si>
  <si>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</si>
  <si>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</si>
  <si>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</si>
  <si>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</si>
  <si>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</si>
  <si>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</si>
  <si>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</si>
  <si>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</si>
  <si>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</si>
  <si>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</si>
  <si>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</si>
  <si>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</si>
  <si>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</si>
  <si>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</si>
  <si>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</si>
  <si>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</si>
  <si>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</si>
  <si>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</si>
  <si>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</si>
  <si>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</si>
  <si>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</si>
  <si>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</si>
  <si>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</si>
  <si>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</si>
  <si>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</si>
  <si>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</si>
  <si>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</si>
  <si>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</si>
  <si>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</si>
  <si>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</si>
  <si>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</si>
  <si>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</si>
  <si>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</si>
  <si>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</si>
  <si>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</si>
  <si>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</si>
  <si>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</si>
  <si>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</si>
  <si>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</si>
  <si>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</si>
  <si>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</si>
  <si>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</si>
  <si>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</si>
  <si>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</si>
  <si>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</si>
  <si>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</si>
  <si>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</si>
  <si>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</si>
  <si>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</si>
  <si>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</si>
  <si>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</si>
  <si>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</si>
  <si>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</si>
  <si>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</si>
  <si>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</si>
  <si>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</si>
  <si>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</si>
  <si>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</si>
  <si>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</si>
  <si>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宮崎県都城市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</si>
  <si>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</si>
  <si>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</si>
  <si>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</si>
  <si>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</si>
  <si>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</si>
  <si>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</si>
  <si>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</si>
  <si>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</si>
  <si>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</si>
  <si>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</si>
  <si>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</si>
  <si>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</si>
  <si>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</si>
  <si>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</si>
  <si>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</si>
  <si>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</si>
  <si>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</si>
  <si>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</si>
  <si>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</si>
  <si>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</si>
  <si>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</si>
  <si>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</si>
  <si>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</si>
  <si>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</si>
  <si>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</si>
  <si>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</si>
  <si>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</si>
  <si>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</si>
  <si>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</si>
  <si>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</si>
  <si>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</si>
  <si>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</si>
  <si>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</si>
  <si>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</si>
  <si>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</si>
  <si>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</si>
  <si>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</si>
  <si>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</si>
  <si>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</si>
  <si>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</si>
  <si>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</si>
  <si>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</si>
  <si>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</si>
  <si>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</si>
  <si>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</si>
  <si>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</si>
  <si>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</si>
  <si>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</si>
  <si>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</si>
  <si>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</si>
  <si>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</si>
  <si>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</si>
  <si>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</si>
  <si>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</si>
  <si>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</si>
  <si>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</si>
  <si>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</si>
  <si>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</si>
  <si>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</si>
  <si>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</si>
  <si>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</si>
  <si>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</si>
  <si>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</si>
  <si>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</si>
  <si>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</si>
  <si>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</si>
  <si>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</si>
  <si>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</si>
  <si>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</si>
  <si>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</si>
  <si>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</si>
  <si>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</si>
  <si>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</si>
  <si>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</si>
  <si>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</si>
  <si>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</si>
  <si>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</si>
  <si>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</si>
  <si>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</si>
  <si>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</si>
  <si>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</si>
  <si>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</si>
  <si>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</si>
  <si>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</si>
  <si>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</si>
  <si>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</si>
  <si>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</si>
  <si>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</si>
  <si>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</si>
  <si>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</si>
  <si>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</si>
  <si>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</si>
  <si>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</si>
  <si>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</si>
  <si>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</si>
  <si>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</si>
  <si>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</si>
  <si>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</si>
  <si>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</si>
  <si>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</si>
  <si>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</si>
  <si>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</si>
  <si>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</si>
  <si>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</si>
  <si>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</si>
  <si>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</si>
  <si>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</si>
  <si>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</si>
  <si>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</si>
  <si>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</si>
  <si>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</si>
  <si>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</si>
  <si>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</si>
  <si>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</si>
  <si>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</si>
  <si>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</si>
  <si>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</si>
  <si>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</si>
  <si>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</si>
  <si>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</si>
  <si>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</si>
  <si>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</si>
  <si>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</si>
  <si>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</si>
  <si>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</si>
  <si>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</si>
  <si>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</si>
  <si>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</si>
  <si>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</si>
  <si>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</si>
  <si>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</si>
  <si>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</si>
  <si>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</si>
  <si>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</si>
  <si>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</si>
  <si>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</si>
  <si>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</si>
  <si>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</si>
  <si>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</si>
  <si>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</si>
  <si>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</si>
  <si>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</si>
  <si>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</si>
  <si>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</si>
  <si>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</si>
  <si>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</si>
  <si>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</si>
  <si>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</si>
  <si>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宮崎県都城市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</si>
  <si>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</si>
  <si>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</si>
  <si>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</si>
  <si>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</si>
  <si>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</si>
  <si>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</si>
  <si>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</si>
  <si>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</si>
  <si>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</si>
  <si>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</si>
  <si>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</si>
  <si>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</si>
  <si>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</si>
  <si>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</si>
  <si>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</si>
  <si>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</si>
  <si>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</si>
  <si>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</si>
  <si>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</si>
  <si>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</si>
  <si>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</si>
  <si>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</si>
  <si>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</si>
  <si>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</si>
  <si>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</si>
  <si>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</si>
  <si>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</si>
  <si>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</si>
  <si>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</si>
  <si>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</si>
  <si>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</si>
  <si>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</si>
  <si>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</si>
  <si>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</si>
  <si>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</si>
  <si>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</si>
  <si>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</si>
  <si>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</si>
  <si>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</si>
  <si>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</si>
  <si>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都城市公共下水道事業会計</t>
    <phoneticPr fontId="5"/>
  </si>
  <si>
    <t>法適用企業</t>
    <phoneticPr fontId="5"/>
  </si>
  <si>
    <t>都城市農業集落排水事業会計</t>
    <phoneticPr fontId="5"/>
  </si>
  <si>
    <t>都城市食肉センター特別会計</t>
    <phoneticPr fontId="5"/>
  </si>
  <si>
    <t>法非適用企業</t>
    <phoneticPr fontId="5"/>
  </si>
  <si>
    <t>都城市公設地方卸売市場事業特別会計</t>
    <phoneticPr fontId="5"/>
  </si>
  <si>
    <t>-</t>
    <phoneticPr fontId="5"/>
  </si>
  <si>
    <t>法非適用企業</t>
    <phoneticPr fontId="5"/>
  </si>
  <si>
    <t>都城市御池簡易水道事業特別会計</t>
    <phoneticPr fontId="5"/>
  </si>
  <si>
    <t>-</t>
    <phoneticPr fontId="5"/>
  </si>
  <si>
    <t>法非適用企業</t>
    <phoneticPr fontId="5"/>
  </si>
  <si>
    <t>都城市簡易水道事業特別会計</t>
    <phoneticPr fontId="5"/>
  </si>
  <si>
    <t>都城市電気事業特別会計</t>
    <phoneticPr fontId="5"/>
  </si>
  <si>
    <t>法非適用企業</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</si>
  <si>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</si>
  <si>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</si>
  <si>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</si>
  <si>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</si>
  <si>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</si>
  <si>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</si>
  <si>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</si>
  <si>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</si>
  <si>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</si>
  <si>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</si>
  <si>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</si>
  <si>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</si>
  <si>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</si>
  <si>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</si>
  <si>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</si>
  <si>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</si>
  <si>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</si>
  <si>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</si>
  <si>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</si>
  <si>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</si>
  <si>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</si>
  <si>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</si>
  <si>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</si>
  <si>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</si>
  <si>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</si>
  <si>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</si>
  <si>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</si>
  <si>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</si>
  <si>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</si>
  <si>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</si>
  <si>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</si>
  <si>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</si>
  <si>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</si>
  <si>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</si>
  <si>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</si>
  <si>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</si>
  <si>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</si>
  <si>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</si>
  <si>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</si>
  <si>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</si>
  <si>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</si>
  <si>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</si>
  <si>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</si>
  <si>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</si>
  <si>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</si>
  <si>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</si>
  <si>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</si>
  <si>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</si>
  <si>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</si>
  <si>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</si>
  <si>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</si>
  <si>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</si>
  <si>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</si>
  <si>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</si>
  <si>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</si>
  <si>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</si>
  <si>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</si>
  <si>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</si>
  <si>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</si>
  <si>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</si>
  <si>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</si>
  <si>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</si>
  <si>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都城市公共下水道事業会計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</si>
  <si>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</si>
  <si>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</si>
  <si>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都城市農業集落排水事業会計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</si>
  <si>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</si>
  <si>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</si>
  <si>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都城市食肉センター特別会計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</si>
  <si>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</si>
  <si>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</si>
  <si>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</si>
  <si>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</si>
  <si>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</si>
  <si>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</si>
  <si>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</si>
  <si>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</si>
  <si>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</si>
  <si>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</si>
  <si>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</si>
  <si>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</si>
  <si>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</si>
  <si>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</si>
  <si>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</si>
  <si>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</si>
  <si>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</si>
  <si>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</si>
  <si>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</si>
  <si>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</si>
  <si>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</si>
  <si>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</si>
  <si>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</si>
  <si>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</si>
  <si>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</si>
  <si>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</si>
  <si>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</si>
  <si>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</si>
  <si>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</si>
  <si>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</si>
  <si>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</si>
  <si>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</si>
  <si>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</si>
  <si>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</si>
  <si>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</si>
  <si>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</si>
  <si>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</si>
  <si>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</si>
  <si>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</si>
  <si>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</si>
  <si>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</si>
  <si>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</si>
  <si>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</si>
  <si>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</si>
  <si>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</si>
  <si>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</si>
  <si>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</si>
  <si>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</si>
  <si>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</si>
  <si>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</si>
  <si>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</si>
  <si>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</si>
  <si>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</si>
  <si>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</si>
  <si>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</si>
  <si>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</si>
  <si>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</si>
  <si>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</si>
  <si>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</si>
  <si>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</si>
  <si>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</si>
  <si>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</si>
  <si>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</si>
  <si>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</si>
  <si>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</si>
  <si>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</si>
  <si>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</si>
  <si>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</si>
  <si>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</si>
  <si>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</si>
  <si>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</si>
  <si>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</si>
  <si>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</si>
  <si>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</si>
  <si>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</si>
  <si>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</si>
  <si>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</si>
  <si>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</si>
  <si>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</si>
  <si>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</si>
  <si>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</si>
  <si>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</si>
  <si>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</si>
  <si>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</si>
  <si>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</si>
  <si>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都城市水道事業会計</t>
  </si>
  <si>
    <t>一般会計</t>
  </si>
  <si>
    <t>都城市介護保険特別会計</t>
  </si>
  <si>
    <t>都城市国民健康保険特別会計（事業勘定）</t>
  </si>
  <si>
    <t>都城市公共下水道事業会計</t>
  </si>
  <si>
    <t>都城市工業用地造成事業特別会計</t>
  </si>
  <si>
    <t>都城市農業集落排水事業会計</t>
  </si>
  <si>
    <t>都城市電気事業特別会計</t>
  </si>
  <si>
    <t>その他会計（赤字）</t>
  </si>
  <si>
    <t>その他会計（黒字）</t>
  </si>
  <si>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</si>
  <si>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</si>
  <si>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</si>
  <si>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</si>
  <si>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</si>
  <si>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</si>
  <si>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</si>
  <si>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</si>
  <si>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ふるさと応援基金</t>
    <phoneticPr fontId="11"/>
  </si>
  <si>
    <t>公共施設整備等基金</t>
    <phoneticPr fontId="11"/>
  </si>
  <si>
    <t>合併算定替逓減対策基金</t>
    <phoneticPr fontId="11"/>
  </si>
  <si>
    <t>地域振興基金</t>
    <phoneticPr fontId="11"/>
  </si>
  <si>
    <t>すこやか福祉基金</t>
    <phoneticPr fontId="11"/>
  </si>
  <si>
    <t>○</t>
    <phoneticPr fontId="2"/>
  </si>
  <si>
    <t>-</t>
    <phoneticPr fontId="2"/>
  </si>
  <si>
    <t>-</t>
    <phoneticPr fontId="2"/>
  </si>
  <si>
    <t>財団法人　都城圏域地場産業振興センター</t>
  </si>
  <si>
    <t>財団法人　都城市文化振興財団</t>
  </si>
  <si>
    <t>都城まちづくり　株式会社</t>
  </si>
  <si>
    <t>株式会社　レイク観音</t>
  </si>
  <si>
    <t>道の駅山之口　株式会社</t>
  </si>
  <si>
    <t>青井岳温泉　株式会社</t>
  </si>
  <si>
    <t>高崎町星の郷総合産業　株式会社</t>
  </si>
  <si>
    <t>株式会社　くえびこ山田</t>
  </si>
  <si>
    <t>都城市体育協会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</si>
  <si>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</si>
  <si>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</si>
  <si>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</si>
  <si>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</si>
  <si>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</si>
  <si>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</si>
  <si>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</si>
  <si>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</si>
  <si>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</si>
  <si>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当市の実質公債費比率は、類似団体と比較して同様の水準であり、近年、減少傾向にある。
　これは、実質公債費比率の分子となる元利償還金の減額等が挙げられる。
　今後も、計画的な償還を進め、新規発行債の抑制を図る。</t>
    <rPh sb="1" eb="3">
      <t>トウシ</t>
    </rPh>
    <rPh sb="4" eb="6">
      <t>ジッシツ</t>
    </rPh>
    <rPh sb="6" eb="9">
      <t>コウサイヒ</t>
    </rPh>
    <rPh sb="9" eb="11">
      <t>ヒリツ</t>
    </rPh>
    <rPh sb="13" eb="15">
      <t>ルイジ</t>
    </rPh>
    <rPh sb="15" eb="17">
      <t>ダンタイ</t>
    </rPh>
    <rPh sb="18" eb="20">
      <t>ヒカク</t>
    </rPh>
    <rPh sb="22" eb="24">
      <t>ドウヨウ</t>
    </rPh>
    <rPh sb="25" eb="27">
      <t>スイジュン</t>
    </rPh>
    <rPh sb="31" eb="33">
      <t>キンネン</t>
    </rPh>
    <rPh sb="34" eb="36">
      <t>ゲンショウ</t>
    </rPh>
    <rPh sb="36" eb="38">
      <t>ケイコウ</t>
    </rPh>
    <rPh sb="48" eb="50">
      <t>ジッシツ</t>
    </rPh>
    <rPh sb="50" eb="53">
      <t>コウサイヒ</t>
    </rPh>
    <rPh sb="53" eb="55">
      <t>ヒリツ</t>
    </rPh>
    <rPh sb="56" eb="58">
      <t>ブンシ</t>
    </rPh>
    <rPh sb="61" eb="63">
      <t>ガンリ</t>
    </rPh>
    <rPh sb="63" eb="66">
      <t>ショウカンキン</t>
    </rPh>
    <rPh sb="67" eb="68">
      <t>ゲン</t>
    </rPh>
    <rPh sb="68" eb="69">
      <t>ガク</t>
    </rPh>
    <rPh sb="69" eb="70">
      <t>トウ</t>
    </rPh>
    <rPh sb="71" eb="72">
      <t>ア</t>
    </rPh>
    <rPh sb="79" eb="81">
      <t>コンゴ</t>
    </rPh>
    <rPh sb="83" eb="86">
      <t>ケイカクテキ</t>
    </rPh>
    <rPh sb="87" eb="89">
      <t>ショウカン</t>
    </rPh>
    <rPh sb="90" eb="91">
      <t>スス</t>
    </rPh>
    <rPh sb="93" eb="95">
      <t>シンキ</t>
    </rPh>
    <rPh sb="95" eb="97">
      <t>ハッコウ</t>
    </rPh>
    <rPh sb="97" eb="98">
      <t>サイ</t>
    </rPh>
    <rPh sb="99" eb="101">
      <t>ヨクセイ</t>
    </rPh>
    <rPh sb="102" eb="103">
      <t>ハカ</t>
    </rPh>
    <phoneticPr fontId="5"/>
  </si>
  <si>
    <t>実質公債費比率</t>
    <phoneticPr fontId="5"/>
  </si>
  <si>
    <t>　当市の将来負担比率は、「－」である。これは、地方債の現在高の減による将来負担額の減に加えて、「充当可能基金」の増により、分子の値がマイナスとなったためである。
　また、有形固定資産減価償却率も全国平均及び宮崎県平均よりも低く、類似団体とも同様の水準である。
　今後も、地方債の現在高の縮減及び計画的な基金積立を行うとともに、公共施設等総合管理計画に基づく施設の老朽化対策等を適正に進め、健全な財政運営に努める。</t>
    <rPh sb="1" eb="3">
      <t>トウシ</t>
    </rPh>
    <rPh sb="4" eb="6">
      <t>ショウライ</t>
    </rPh>
    <rPh sb="6" eb="8">
      <t>フタン</t>
    </rPh>
    <rPh sb="8" eb="10">
      <t>ヒリツ</t>
    </rPh>
    <rPh sb="23" eb="26">
      <t>チホウサイ</t>
    </rPh>
    <rPh sb="27" eb="29">
      <t>ゲンザイ</t>
    </rPh>
    <rPh sb="29" eb="30">
      <t>タカ</t>
    </rPh>
    <rPh sb="31" eb="32">
      <t>ゲン</t>
    </rPh>
    <rPh sb="35" eb="37">
      <t>ショウライ</t>
    </rPh>
    <rPh sb="37" eb="39">
      <t>フタン</t>
    </rPh>
    <rPh sb="39" eb="40">
      <t>ガク</t>
    </rPh>
    <rPh sb="41" eb="42">
      <t>ゲン</t>
    </rPh>
    <rPh sb="43" eb="44">
      <t>クワ</t>
    </rPh>
    <rPh sb="48" eb="50">
      <t>ジュウトウ</t>
    </rPh>
    <rPh sb="50" eb="52">
      <t>カノウ</t>
    </rPh>
    <rPh sb="52" eb="54">
      <t>キキン</t>
    </rPh>
    <rPh sb="56" eb="57">
      <t>ゾウ</t>
    </rPh>
    <rPh sb="61" eb="63">
      <t>ブンシ</t>
    </rPh>
    <rPh sb="64" eb="65">
      <t>アタイ</t>
    </rPh>
    <rPh sb="85" eb="87">
      <t>ユウケイ</t>
    </rPh>
    <rPh sb="87" eb="89">
      <t>コテイ</t>
    </rPh>
    <rPh sb="89" eb="91">
      <t>シサン</t>
    </rPh>
    <rPh sb="91" eb="93">
      <t>ゲンカ</t>
    </rPh>
    <rPh sb="93" eb="95">
      <t>ショウキャク</t>
    </rPh>
    <rPh sb="95" eb="96">
      <t>リツ</t>
    </rPh>
    <rPh sb="97" eb="99">
      <t>ゼンコク</t>
    </rPh>
    <rPh sb="99" eb="101">
      <t>ヘイキン</t>
    </rPh>
    <rPh sb="101" eb="102">
      <t>オヨ</t>
    </rPh>
    <rPh sb="103" eb="106">
      <t>ミヤザキケン</t>
    </rPh>
    <rPh sb="106" eb="108">
      <t>ヘイキン</t>
    </rPh>
    <rPh sb="111" eb="112">
      <t>ヒク</t>
    </rPh>
    <rPh sb="114" eb="116">
      <t>ルイジ</t>
    </rPh>
    <rPh sb="116" eb="118">
      <t>ダンタイ</t>
    </rPh>
    <rPh sb="120" eb="122">
      <t>ドウヨウ</t>
    </rPh>
    <rPh sb="123" eb="125">
      <t>スイジュン</t>
    </rPh>
    <rPh sb="131" eb="133">
      <t>コンゴ</t>
    </rPh>
    <rPh sb="135" eb="138">
      <t>チホウサイ</t>
    </rPh>
    <rPh sb="139" eb="141">
      <t>ゲンザイ</t>
    </rPh>
    <rPh sb="141" eb="142">
      <t>タカ</t>
    </rPh>
    <rPh sb="143" eb="145">
      <t>シュクゲン</t>
    </rPh>
    <rPh sb="145" eb="146">
      <t>オヨ</t>
    </rPh>
    <rPh sb="147" eb="150">
      <t>ケイカクテキ</t>
    </rPh>
    <rPh sb="151" eb="153">
      <t>キキン</t>
    </rPh>
    <rPh sb="153" eb="155">
      <t>ツミタテ</t>
    </rPh>
    <rPh sb="156" eb="157">
      <t>オコナ</t>
    </rPh>
    <rPh sb="163" eb="165">
      <t>コウキョウ</t>
    </rPh>
    <rPh sb="165" eb="168">
      <t>シセツトウ</t>
    </rPh>
    <rPh sb="168" eb="170">
      <t>ソウゴウ</t>
    </rPh>
    <rPh sb="170" eb="172">
      <t>カンリ</t>
    </rPh>
    <rPh sb="172" eb="174">
      <t>ケイカク</t>
    </rPh>
    <rPh sb="175" eb="176">
      <t>モト</t>
    </rPh>
    <rPh sb="178" eb="180">
      <t>シセツ</t>
    </rPh>
    <rPh sb="181" eb="184">
      <t>ロウキュウカ</t>
    </rPh>
    <rPh sb="184" eb="186">
      <t>タイサク</t>
    </rPh>
    <rPh sb="186" eb="187">
      <t>トウ</t>
    </rPh>
    <rPh sb="188" eb="190">
      <t>テキセイ</t>
    </rPh>
    <rPh sb="191" eb="192">
      <t>スス</t>
    </rPh>
    <rPh sb="194" eb="196">
      <t>ケンゼン</t>
    </rPh>
    <rPh sb="197" eb="199">
      <t>ザイセイ</t>
    </rPh>
    <rPh sb="199" eb="201">
      <t>ウンエイ</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</si>
</sst>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47673</c:v>
                </c:pt>
                <c:pt idx="4">
                  <c:v>54233</c:v>
                </c:pt>
              </c:numCache>
            </c:numRef>
          </c:val>
          <c:smooth val="0"/>
          <c:extLst xmlns:c16r2="http://schemas.microsoft.com/office/drawing/2015/06/chart">
            <c:ext xmlns:c16="http://schemas.microsoft.com/office/drawing/2014/chart" uri="{C3380CC4-5D6E-409C-BE32-E72D297353CC}">
              <c16:uniqueId val="{00000000-C8D9-4D03-BC73-967D2E39D3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88825</c:v>
                </c:pt>
                <c:pt idx="1">
                  <c:v>91747</c:v>
                </c:pt>
                <c:pt idx="2">
                  <c:v>49429</c:v>
                </c:pt>
                <c:pt idx="3">
                  <c:v>57842</c:v>
                </c:pt>
                <c:pt idx="4">
                  <c:v>86926</c:v>
                </c:pt>
              </c:numCache>
            </c:numRef>
          </c:val>
          <c:smooth val="0"/>
          <c:extLst xmlns:c16r2="http://schemas.microsoft.com/office/drawing/2015/06/chart">
            <c:ext xmlns:c16="http://schemas.microsoft.com/office/drawing/2014/chart" uri="{C3380CC4-5D6E-409C-BE32-E72D297353CC}">
              <c16:uniqueId val="{00000001-C8D9-4D03-BC73-967D2E39D3F6}"/>
            </c:ext>
          </c:extLst>
        </c:ser>
        <c:dLbls>
          <c:showLegendKey val="0"/>
          <c:showVal val="0"/>
          <c:showCatName val="0"/>
          <c:showSerName val="0"/>
          <c:showPercent val="0"/>
          <c:showBubbleSize val="0"/>
        </c:dLbls>
        <c:marker val="1"/>
        <c:smooth val="0"/>
        <c:axId val="471778944"/>
        <c:axId val="471784432"/>
      </c:lineChart>
      <c:catAx>
        <c:axId val="47177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784432"/>
        <c:crosses val="autoZero"/>
        <c:auto val="1"/>
        <c:lblAlgn val="ctr"/>
        <c:lblOffset val="100"/>
        <c:tickLblSkip val="1"/>
        <c:tickMarkSkip val="1"/>
        <c:noMultiLvlLbl val="0"/>
      </c:catAx>
      <c:valAx>
        <c:axId val="471784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77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2.95</c:v>
                </c:pt>
                <c:pt idx="1">
                  <c:v>3.01</c:v>
                </c:pt>
                <c:pt idx="2">
                  <c:v>3.03</c:v>
                </c:pt>
                <c:pt idx="3">
                  <c:v>3.1</c:v>
                </c:pt>
                <c:pt idx="4">
                  <c:v>3.19</c:v>
                </c:pt>
              </c:numCache>
            </c:numRef>
          </c:val>
          <c:extLst xmlns:c16r2="http://schemas.microsoft.com/office/drawing/2015/06/chart">
            <c:ext xmlns:c16="http://schemas.microsoft.com/office/drawing/2014/chart" uri="{C3380CC4-5D6E-409C-BE32-E72D297353CC}">
              <c16:uniqueId val="{00000000-7C6F-4192-B168-7ABDCDA938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8.93</c:v>
                </c:pt>
                <c:pt idx="1">
                  <c:v>9</c:v>
                </c:pt>
                <c:pt idx="2">
                  <c:v>8.8800000000000008</c:v>
                </c:pt>
                <c:pt idx="3">
                  <c:v>8.9</c:v>
                </c:pt>
                <c:pt idx="4">
                  <c:v>9.01</c:v>
                </c:pt>
              </c:numCache>
            </c:numRef>
          </c:val>
          <c:extLst xmlns:c16r2="http://schemas.microsoft.com/office/drawing/2015/06/chart">
            <c:ext xmlns:c16="http://schemas.microsoft.com/office/drawing/2014/chart" uri="{C3380CC4-5D6E-409C-BE32-E72D297353CC}">
              <c16:uniqueId val="{00000001-7C6F-4192-B168-7ABDCDA9387A}"/>
            </c:ext>
          </c:extLst>
        </c:ser>
        <c:dLbls>
          <c:showLegendKey val="0"/>
          <c:showVal val="0"/>
          <c:showCatName val="0"/>
          <c:showSerName val="0"/>
          <c:showPercent val="0"/>
          <c:showBubbleSize val="0"/>
        </c:dLbls>
        <c:gapWidth val="250"/>
        <c:overlap val="100"/>
        <c:axId val="471786000"/>
        <c:axId val="471786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0.03</c:v>
                </c:pt>
                <c:pt idx="2">
                  <c:v>2.08</c:v>
                </c:pt>
                <c:pt idx="3">
                  <c:v>0.06</c:v>
                </c:pt>
                <c:pt idx="4">
                  <c:v>2.34</c:v>
                </c:pt>
              </c:numCache>
            </c:numRef>
          </c:val>
          <c:smooth val="0"/>
          <c:extLst xmlns:c16r2="http://schemas.microsoft.com/office/drawing/2015/06/chart">
            <c:ext xmlns:c16="http://schemas.microsoft.com/office/drawing/2014/chart" uri="{C3380CC4-5D6E-409C-BE32-E72D297353CC}">
              <c16:uniqueId val="{00000002-7C6F-4192-B168-7ABDCDA9387A}"/>
            </c:ext>
          </c:extLst>
        </c:ser>
        <c:dLbls>
          <c:showLegendKey val="0"/>
          <c:showVal val="0"/>
          <c:showCatName val="0"/>
          <c:showSerName val="0"/>
          <c:showPercent val="0"/>
          <c:showBubbleSize val="0"/>
        </c:dLbls>
        <c:marker val="1"/>
        <c:smooth val="0"/>
        <c:axId val="471786000"/>
        <c:axId val="471786392"/>
      </c:lineChart>
      <c:catAx>
        <c:axId val="47178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786392"/>
        <c:crosses val="autoZero"/>
        <c:auto val="1"/>
        <c:lblAlgn val="ctr"/>
        <c:lblOffset val="100"/>
        <c:tickLblSkip val="1"/>
        <c:tickMarkSkip val="1"/>
        <c:noMultiLvlLbl val="0"/>
      </c:catAx>
      <c:valAx>
        <c:axId val="471786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8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0.04</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80A-4472-84B4-C2B392BE58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0A-4472-84B4-C2B392BE58DC}"/>
            </c:ext>
          </c:extLst>
        </c:ser>
        <c:ser>
          <c:idx val="2"/>
          <c:order val="2"/>
          <c:tx>
            <c:strRef>
              <c:f>データシート!$A$29</c:f>
              <c:strCache>
                <c:ptCount val="1"/>
                <c:pt idx="0">
                  <c:v>都城市電気事業特別会計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D80A-4472-84B4-C2B392BE58DC}"/>
            </c:ext>
          </c:extLst>
        </c:ser>
        <c:ser>
          <c:idx val="3"/>
          <c:order val="3"/>
          <c:tx>
            <c:strRef>
              <c:f>データシート!$A$30</c:f>
              <c:strCache>
                <c:ptCount val="1"/>
                <c:pt idx="0">
                  <c:v>都城市農業集落排水事業会計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3-D80A-4472-84B4-C2B392BE58DC}"/>
            </c:ext>
          </c:extLst>
        </c:ser>
        <c:ser>
          <c:idx val="4"/>
          <c:order val="4"/>
          <c:tx>
            <c:strRef>
              <c:f>データシート!$A$31</c:f>
              <c:strCache>
                <c:ptCount val="1"/>
                <c:pt idx="0">
                  <c:v>都城市工業用地造成事業特別会計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D80A-4472-84B4-C2B392BE58DC}"/>
            </c:ext>
          </c:extLst>
        </c:ser>
        <c:ser>
          <c:idx val="5"/>
          <c:order val="5"/>
          <c:tx>
            <c:strRef>
              <c:f>データシート!$A$32</c:f>
              <c:strCache>
                <c:ptCount val="1"/>
                <c:pt idx="0">
                  <c:v>都城市公共下水道事業会計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0.04</c:v>
                </c:pt>
                <c:pt idx="8">
                  <c:v>#N/A</c:v>
                </c:pt>
                <c:pt idx="9">
                  <c:v>0.21</c:v>
                </c:pt>
              </c:numCache>
            </c:numRef>
          </c:val>
          <c:extLst xmlns:c16r2="http://schemas.microsoft.com/office/drawing/2015/06/chart">
            <c:ext xmlns:c16="http://schemas.microsoft.com/office/drawing/2014/chart" uri="{C3380CC4-5D6E-409C-BE32-E72D297353CC}">
              <c16:uniqueId val="{00000005-D80A-4472-84B4-C2B392BE58DC}"/>
            </c:ext>
          </c:extLst>
        </c:ser>
        <c:ser>
          <c:idx val="6"/>
          <c:order val="6"/>
          <c:tx>
            <c:strRef>
              <c:f>データシート!$A$33</c:f>
              <c:strCache>
                <c:ptCount val="1"/>
                <c:pt idx="0">
                  <c:v>都城市国民健康保険特別会計（事業勘定）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0.03</c:v>
                </c:pt>
                <c:pt idx="4">
                  <c:v>#N/A</c:v>
                </c:pt>
                <c:pt idx="5">
                  <c:v>0.01</c:v>
                </c:pt>
                <c:pt idx="6">
                  <c:v>#N/A</c:v>
                </c:pt>
                <c:pt idx="7">
                  <c:v>2.0299999999999998</c:v>
                </c:pt>
                <c:pt idx="8">
                  <c:v>#N/A</c:v>
                </c:pt>
                <c:pt idx="9">
                  <c:v>1.03</c:v>
                </c:pt>
              </c:numCache>
            </c:numRef>
          </c:val>
          <c:extLst xmlns:c16r2="http://schemas.microsoft.com/office/drawing/2015/06/chart">
            <c:ext xmlns:c16="http://schemas.microsoft.com/office/drawing/2014/chart" uri="{C3380CC4-5D6E-409C-BE32-E72D297353CC}">
              <c16:uniqueId val="{00000006-D80A-4472-84B4-C2B392BE58DC}"/>
            </c:ext>
          </c:extLst>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0.03</c:v>
                </c:pt>
                <c:pt idx="4">
                  <c:v>#N/A</c:v>
                </c:pt>
                <c:pt idx="5">
                  <c:v>0.68</c:v>
                </c:pt>
                <c:pt idx="6">
                  <c:v>#N/A</c:v>
                </c:pt>
                <c:pt idx="7">
                  <c:v>0.81</c:v>
                </c:pt>
                <c:pt idx="8">
                  <c:v>#N/A</c:v>
                </c:pt>
                <c:pt idx="9">
                  <c:v>1.1399999999999999</c:v>
                </c:pt>
              </c:numCache>
            </c:numRef>
          </c:val>
          <c:extLst xmlns:c16r2="http://schemas.microsoft.com/office/drawing/2015/06/chart">
            <c:ext xmlns:c16="http://schemas.microsoft.com/office/drawing/2014/chart" uri="{C3380CC4-5D6E-409C-BE32-E72D297353CC}">
              <c16:uniqueId val="{00000007-D80A-4472-84B4-C2B392BE58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2.94</c:v>
                </c:pt>
                <c:pt idx="2">
                  <c:v>#N/A</c:v>
                </c:pt>
                <c:pt idx="3">
                  <c:v>3</c:v>
                </c:pt>
                <c:pt idx="4">
                  <c:v>#N/A</c:v>
                </c:pt>
                <c:pt idx="5">
                  <c:v>3.03</c:v>
                </c:pt>
                <c:pt idx="6">
                  <c:v>#N/A</c:v>
                </c:pt>
                <c:pt idx="7">
                  <c:v>3.1</c:v>
                </c:pt>
                <c:pt idx="8">
                  <c:v>#N/A</c:v>
                </c:pt>
                <c:pt idx="9">
                  <c:v>3.18</c:v>
                </c:pt>
              </c:numCache>
            </c:numRef>
          </c:val>
          <c:extLst xmlns:c16r2="http://schemas.microsoft.com/office/drawing/2015/06/chart">
            <c:ext xmlns:c16="http://schemas.microsoft.com/office/drawing/2014/chart" uri="{C3380CC4-5D6E-409C-BE32-E72D297353CC}">
              <c16:uniqueId val="{00000008-D80A-4472-84B4-C2B392BE58DC}"/>
            </c:ext>
          </c:extLst>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7.09</c:v>
                </c:pt>
                <c:pt idx="2">
                  <c:v>#N/A</c:v>
                </c:pt>
                <c:pt idx="3">
                  <c:v>8.17</c:v>
                </c:pt>
                <c:pt idx="4">
                  <c:v>#N/A</c:v>
                </c:pt>
                <c:pt idx="5">
                  <c:v>8.4</c:v>
                </c:pt>
                <c:pt idx="6">
                  <c:v>#N/A</c:v>
                </c:pt>
                <c:pt idx="7">
                  <c:v>8.85</c:v>
                </c:pt>
                <c:pt idx="8">
                  <c:v>#N/A</c:v>
                </c:pt>
                <c:pt idx="9">
                  <c:v>9.52</c:v>
                </c:pt>
              </c:numCache>
            </c:numRef>
          </c:val>
          <c:extLst xmlns:c16r2="http://schemas.microsoft.com/office/drawing/2015/06/chart">
            <c:ext xmlns:c16="http://schemas.microsoft.com/office/drawing/2014/chart" uri="{C3380CC4-5D6E-409C-BE32-E72D297353CC}">
              <c16:uniqueId val="{00000009-D80A-4472-84B4-C2B392BE58DC}"/>
            </c:ext>
          </c:extLst>
        </c:ser>
        <c:dLbls>
          <c:showLegendKey val="0"/>
          <c:showVal val="0"/>
          <c:showCatName val="0"/>
          <c:showSerName val="0"/>
          <c:showPercent val="0"/>
          <c:showBubbleSize val="0"/>
        </c:dLbls>
        <c:gapWidth val="150"/>
        <c:overlap val="100"/>
        <c:axId val="482107392"/>
        <c:axId val="482107784"/>
      </c:barChart>
      <c:catAx>
        <c:axId val="4821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107784"/>
        <c:crosses val="autoZero"/>
        <c:auto val="1"/>
        <c:lblAlgn val="ctr"/>
        <c:lblOffset val="100"/>
        <c:tickLblSkip val="1"/>
        <c:tickMarkSkip val="1"/>
        <c:noMultiLvlLbl val="0"/>
      </c:catAx>
      <c:valAx>
        <c:axId val="48210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10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7704</c:v>
                </c:pt>
                <c:pt idx="5">
                  <c:v>7972</c:v>
                </c:pt>
                <c:pt idx="8">
                  <c:v>7963</c:v>
                </c:pt>
                <c:pt idx="11">
                  <c:v>7942</c:v>
                </c:pt>
                <c:pt idx="14">
                  <c:v>7706</c:v>
                </c:pt>
              </c:numCache>
            </c:numRef>
          </c:val>
          <c:extLst xmlns:c16r2="http://schemas.microsoft.com/office/drawing/2015/06/chart">
            <c:ext xmlns:c16="http://schemas.microsoft.com/office/drawing/2014/chart" uri="{C3380CC4-5D6E-409C-BE32-E72D297353CC}">
              <c16:uniqueId val="{00000000-E44D-44EA-A693-FECCAFFDDA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44D-44EA-A693-FECCAFFDDA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136</c:v>
                </c:pt>
                <c:pt idx="3">
                  <c:v>136</c:v>
                </c:pt>
                <c:pt idx="6">
                  <c:v>136</c:v>
                </c:pt>
                <c:pt idx="9">
                  <c:v>136</c:v>
                </c:pt>
                <c:pt idx="12">
                  <c:v>134</c:v>
                </c:pt>
              </c:numCache>
            </c:numRef>
          </c:val>
          <c:extLst xmlns:c16r2="http://schemas.microsoft.com/office/drawing/2015/06/chart">
            <c:ext xmlns:c16="http://schemas.microsoft.com/office/drawing/2014/chart" uri="{C3380CC4-5D6E-409C-BE32-E72D297353CC}">
              <c16:uniqueId val="{00000002-E44D-44EA-A693-FECCAFFDDA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4D-44EA-A693-FECCAFFDDA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1498</c:v>
                </c:pt>
                <c:pt idx="3">
                  <c:v>1496</c:v>
                </c:pt>
                <c:pt idx="6">
                  <c:v>1409</c:v>
                </c:pt>
                <c:pt idx="9">
                  <c:v>1414</c:v>
                </c:pt>
                <c:pt idx="12">
                  <c:v>1439</c:v>
                </c:pt>
              </c:numCache>
            </c:numRef>
          </c:val>
          <c:extLst xmlns:c16r2="http://schemas.microsoft.com/office/drawing/2015/06/chart">
            <c:ext xmlns:c16="http://schemas.microsoft.com/office/drawing/2014/chart" uri="{C3380CC4-5D6E-409C-BE32-E72D297353CC}">
              <c16:uniqueId val="{00000004-E44D-44EA-A693-FECCAFFDDA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4D-44EA-A693-FECCAFFDDA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4D-44EA-A693-FECCAFFDDA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8274</c:v>
                </c:pt>
                <c:pt idx="3">
                  <c:v>8203</c:v>
                </c:pt>
                <c:pt idx="6">
                  <c:v>8243</c:v>
                </c:pt>
                <c:pt idx="9">
                  <c:v>8190</c:v>
                </c:pt>
                <c:pt idx="12">
                  <c:v>8004</c:v>
                </c:pt>
              </c:numCache>
            </c:numRef>
          </c:val>
          <c:extLst xmlns:c16r2="http://schemas.microsoft.com/office/drawing/2015/06/chart">
            <c:ext xmlns:c16="http://schemas.microsoft.com/office/drawing/2014/chart" uri="{C3380CC4-5D6E-409C-BE32-E72D297353CC}">
              <c16:uniqueId val="{00000007-E44D-44EA-A693-FECCAFFDDAD0}"/>
            </c:ext>
          </c:extLst>
        </c:ser>
        <c:dLbls>
          <c:showLegendKey val="0"/>
          <c:showVal val="0"/>
          <c:showCatName val="0"/>
          <c:showSerName val="0"/>
          <c:showPercent val="0"/>
          <c:showBubbleSize val="0"/>
        </c:dLbls>
        <c:gapWidth val="100"/>
        <c:overlap val="100"/>
        <c:axId val="482110136"/>
        <c:axId val="48211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2204</c:v>
                </c:pt>
                <c:pt idx="2">
                  <c:v>#N/A</c:v>
                </c:pt>
                <c:pt idx="3">
                  <c:v>#N/A</c:v>
                </c:pt>
                <c:pt idx="4">
                  <c:v>1863</c:v>
                </c:pt>
                <c:pt idx="5">
                  <c:v>#N/A</c:v>
                </c:pt>
                <c:pt idx="6">
                  <c:v>#N/A</c:v>
                </c:pt>
                <c:pt idx="7">
                  <c:v>1825</c:v>
                </c:pt>
                <c:pt idx="8">
                  <c:v>#N/A</c:v>
                </c:pt>
                <c:pt idx="9">
                  <c:v>#N/A</c:v>
                </c:pt>
                <c:pt idx="10">
                  <c:v>1798</c:v>
                </c:pt>
                <c:pt idx="11">
                  <c:v>#N/A</c:v>
                </c:pt>
                <c:pt idx="12">
                  <c:v>#N/A</c:v>
                </c:pt>
                <c:pt idx="13">
                  <c:v>1871</c:v>
                </c:pt>
                <c:pt idx="14">
                  <c:v>#N/A</c:v>
                </c:pt>
              </c:numCache>
            </c:numRef>
          </c:val>
          <c:smooth val="0"/>
          <c:extLst xmlns:c16r2="http://schemas.microsoft.com/office/drawing/2015/06/chart">
            <c:ext xmlns:c16="http://schemas.microsoft.com/office/drawing/2014/chart" uri="{C3380CC4-5D6E-409C-BE32-E72D297353CC}">
              <c16:uniqueId val="{00000008-E44D-44EA-A693-FECCAFFDDAD0}"/>
            </c:ext>
          </c:extLst>
        </c:ser>
        <c:dLbls>
          <c:showLegendKey val="0"/>
          <c:showVal val="0"/>
          <c:showCatName val="0"/>
          <c:showSerName val="0"/>
          <c:showPercent val="0"/>
          <c:showBubbleSize val="0"/>
        </c:dLbls>
        <c:marker val="1"/>
        <c:smooth val="0"/>
        <c:axId val="482110136"/>
        <c:axId val="482110528"/>
      </c:lineChart>
      <c:catAx>
        <c:axId val="48211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110528"/>
        <c:crosses val="autoZero"/>
        <c:auto val="1"/>
        <c:lblAlgn val="ctr"/>
        <c:lblOffset val="100"/>
        <c:tickLblSkip val="1"/>
        <c:tickMarkSkip val="1"/>
        <c:noMultiLvlLbl val="0"/>
      </c:catAx>
      <c:valAx>
        <c:axId val="48211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11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69804</c:v>
                </c:pt>
                <c:pt idx="5">
                  <c:v>71307</c:v>
                </c:pt>
                <c:pt idx="8">
                  <c:v>71244</c:v>
                </c:pt>
                <c:pt idx="11">
                  <c:v>69162</c:v>
                </c:pt>
                <c:pt idx="14">
                  <c:v>68404</c:v>
                </c:pt>
              </c:numCache>
            </c:numRef>
          </c:val>
          <c:extLst xmlns:c16r2="http://schemas.microsoft.com/office/drawing/2015/06/chart">
            <c:ext xmlns:c16="http://schemas.microsoft.com/office/drawing/2014/chart" uri="{C3380CC4-5D6E-409C-BE32-E72D297353CC}">
              <c16:uniqueId val="{00000000-6CAD-40C9-8861-806EFB766D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9830</c:v>
                </c:pt>
                <c:pt idx="5">
                  <c:v>9631</c:v>
                </c:pt>
                <c:pt idx="8">
                  <c:v>9120</c:v>
                </c:pt>
                <c:pt idx="11">
                  <c:v>9067</c:v>
                </c:pt>
                <c:pt idx="14">
                  <c:v>8741</c:v>
                </c:pt>
              </c:numCache>
            </c:numRef>
          </c:val>
          <c:extLst xmlns:c16r2="http://schemas.microsoft.com/office/drawing/2015/06/chart">
            <c:ext xmlns:c16="http://schemas.microsoft.com/office/drawing/2014/chart" uri="{C3380CC4-5D6E-409C-BE32-E72D297353CC}">
              <c16:uniqueId val="{00000001-6CAD-40C9-8861-806EFB766D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27862</c:v>
                </c:pt>
                <c:pt idx="5">
                  <c:v>29604</c:v>
                </c:pt>
                <c:pt idx="8">
                  <c:v>32684</c:v>
                </c:pt>
                <c:pt idx="11">
                  <c:v>36411</c:v>
                </c:pt>
                <c:pt idx="14">
                  <c:v>38235</c:v>
                </c:pt>
              </c:numCache>
            </c:numRef>
          </c:val>
          <c:extLst xmlns:c16r2="http://schemas.microsoft.com/office/drawing/2015/06/chart">
            <c:ext xmlns:c16="http://schemas.microsoft.com/office/drawing/2014/chart" uri="{C3380CC4-5D6E-409C-BE32-E72D297353CC}">
              <c16:uniqueId val="{00000002-6CAD-40C9-8861-806EFB766D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AD-40C9-8861-806EFB766D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AD-40C9-8861-806EFB766D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AD-40C9-8861-806EFB766D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13071</c:v>
                </c:pt>
                <c:pt idx="3">
                  <c:v>12044</c:v>
                </c:pt>
                <c:pt idx="6">
                  <c:v>11878</c:v>
                </c:pt>
                <c:pt idx="9">
                  <c:v>11602</c:v>
                </c:pt>
                <c:pt idx="12">
                  <c:v>11218</c:v>
                </c:pt>
              </c:numCache>
            </c:numRef>
          </c:val>
          <c:extLst xmlns:c16r2="http://schemas.microsoft.com/office/drawing/2015/06/chart">
            <c:ext xmlns:c16="http://schemas.microsoft.com/office/drawing/2014/chart" uri="{C3380CC4-5D6E-409C-BE32-E72D297353CC}">
              <c16:uniqueId val="{00000006-6CAD-40C9-8861-806EFB766D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CAD-40C9-8861-806EFB766D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17513</c:v>
                </c:pt>
                <c:pt idx="3">
                  <c:v>16807</c:v>
                </c:pt>
                <c:pt idx="6">
                  <c:v>16378</c:v>
                </c:pt>
                <c:pt idx="9">
                  <c:v>15665</c:v>
                </c:pt>
                <c:pt idx="12">
                  <c:v>14960</c:v>
                </c:pt>
              </c:numCache>
            </c:numRef>
          </c:val>
          <c:extLst xmlns:c16r2="http://schemas.microsoft.com/office/drawing/2015/06/chart">
            <c:ext xmlns:c16="http://schemas.microsoft.com/office/drawing/2014/chart" uri="{C3380CC4-5D6E-409C-BE32-E72D297353CC}">
              <c16:uniqueId val="{00000008-6CAD-40C9-8861-806EFB766D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643</c:v>
                </c:pt>
                <c:pt idx="3">
                  <c:v>539</c:v>
                </c:pt>
                <c:pt idx="6">
                  <c:v>403</c:v>
                </c:pt>
                <c:pt idx="9">
                  <c:v>268</c:v>
                </c:pt>
                <c:pt idx="12">
                  <c:v>134</c:v>
                </c:pt>
              </c:numCache>
            </c:numRef>
          </c:val>
          <c:extLst xmlns:c16r2="http://schemas.microsoft.com/office/drawing/2015/06/chart">
            <c:ext xmlns:c16="http://schemas.microsoft.com/office/drawing/2014/chart" uri="{C3380CC4-5D6E-409C-BE32-E72D297353CC}">
              <c16:uniqueId val="{00000009-6CAD-40C9-8861-806EFB766D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75814</c:v>
                </c:pt>
                <c:pt idx="3">
                  <c:v>79483</c:v>
                </c:pt>
                <c:pt idx="6">
                  <c:v>77542</c:v>
                </c:pt>
                <c:pt idx="9">
                  <c:v>75185</c:v>
                </c:pt>
                <c:pt idx="12">
                  <c:v>74446</c:v>
                </c:pt>
              </c:numCache>
            </c:numRef>
          </c:val>
          <c:extLst xmlns:c16r2="http://schemas.microsoft.com/office/drawing/2015/06/chart">
            <c:ext xmlns:c16="http://schemas.microsoft.com/office/drawing/2014/chart" uri="{C3380CC4-5D6E-409C-BE32-E72D297353CC}">
              <c16:uniqueId val="{0000000A-6CAD-40C9-8861-806EFB766DB8}"/>
            </c:ext>
          </c:extLst>
        </c:ser>
        <c:dLbls>
          <c:showLegendKey val="0"/>
          <c:showVal val="0"/>
          <c:showCatName val="0"/>
          <c:showSerName val="0"/>
          <c:showPercent val="0"/>
          <c:showBubbleSize val="0"/>
        </c:dLbls>
        <c:gapWidth val="100"/>
        <c:overlap val="100"/>
        <c:axId val="482111704"/>
        <c:axId val="48211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CAD-40C9-8861-806EFB766DB8}"/>
            </c:ext>
          </c:extLst>
        </c:ser>
        <c:dLbls>
          <c:showLegendKey val="0"/>
          <c:showVal val="0"/>
          <c:showCatName val="0"/>
          <c:showSerName val="0"/>
          <c:showPercent val="0"/>
          <c:showBubbleSize val="0"/>
        </c:dLbls>
        <c:marker val="1"/>
        <c:smooth val="0"/>
        <c:axId val="482111704"/>
        <c:axId val="482112096"/>
      </c:lineChart>
      <c:catAx>
        <c:axId val="48211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112096"/>
        <c:crosses val="autoZero"/>
        <c:auto val="1"/>
        <c:lblAlgn val="ctr"/>
        <c:lblOffset val="100"/>
        <c:tickLblSkip val="1"/>
        <c:tickMarkSkip val="1"/>
        <c:noMultiLvlLbl val="0"/>
      </c:catAx>
      <c:valAx>
        <c:axId val="48211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11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3782</c:v>
                </c:pt>
                <c:pt idx="1">
                  <c:v>3782</c:v>
                </c:pt>
                <c:pt idx="2">
                  <c:v>3782</c:v>
                </c:pt>
              </c:numCache>
            </c:numRef>
          </c:val>
          <c:extLst xmlns:c16r2="http://schemas.microsoft.com/office/drawing/2015/06/chart">
            <c:ext xmlns:c16="http://schemas.microsoft.com/office/drawing/2014/chart" uri="{C3380CC4-5D6E-409C-BE32-E72D297353CC}">
              <c16:uniqueId val="{00000000-52FA-4628-A538-15F182B21F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4506</c:v>
                </c:pt>
                <c:pt idx="1">
                  <c:v>5385</c:v>
                </c:pt>
                <c:pt idx="2">
                  <c:v>5385</c:v>
                </c:pt>
              </c:numCache>
            </c:numRef>
          </c:val>
          <c:extLst xmlns:c16r2="http://schemas.microsoft.com/office/drawing/2015/06/chart">
            <c:ext xmlns:c16="http://schemas.microsoft.com/office/drawing/2014/chart" uri="{C3380CC4-5D6E-409C-BE32-E72D297353CC}">
              <c16:uniqueId val="{00000001-52FA-4628-A538-15F182B21F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25940</c:v>
                </c:pt>
                <c:pt idx="1">
                  <c:v>28485</c:v>
                </c:pt>
                <c:pt idx="2">
                  <c:v>29137</c:v>
                </c:pt>
              </c:numCache>
            </c:numRef>
          </c:val>
          <c:extLst xmlns:c16r2="http://schemas.microsoft.com/office/drawing/2015/06/chart">
            <c:ext xmlns:c16="http://schemas.microsoft.com/office/drawing/2014/chart" uri="{C3380CC4-5D6E-409C-BE32-E72D297353CC}">
              <c16:uniqueId val="{00000002-52FA-4628-A538-15F182B21FD7}"/>
            </c:ext>
          </c:extLst>
        </c:ser>
        <c:dLbls>
          <c:showLegendKey val="0"/>
          <c:showVal val="0"/>
          <c:showCatName val="0"/>
          <c:showSerName val="0"/>
          <c:showPercent val="0"/>
          <c:showBubbleSize val="0"/>
        </c:dLbls>
        <c:gapWidth val="120"/>
        <c:overlap val="100"/>
        <c:axId val="482112488"/>
        <c:axId val="482113272"/>
      </c:barChart>
      <c:catAx>
        <c:axId val="48211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113272"/>
        <c:crosses val="autoZero"/>
        <c:auto val="1"/>
        <c:lblAlgn val="ctr"/>
        <c:lblOffset val="100"/>
        <c:tickLblSkip val="1"/>
        <c:tickMarkSkip val="1"/>
        <c:noMultiLvlLbl val="0"/>
      </c:catAx>
      <c:valAx>
        <c:axId val="482113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11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DD-49DA-A68F-D2F39390BEC3}"/>
                </c:ext>
                <c:ext xmlns:c15="http://schemas.microsoft.com/office/drawing/2012/chart" uri="{CE6537A1-D6FC-4f65-9D91-7224C49458BB}">
                  <c15:dlblFieldTable>
                    <c15:dlblFTEntry>
                      <c15:txfldGUID>{E7F32D71-BEF8-4580-8BCB-69B0D7B69455}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DD-49DA-A68F-D2F39390BEC3}"/>
                </c:ext>
                <c:ext xmlns:c15="http://schemas.microsoft.com/office/drawing/2012/chart" uri="{CE6537A1-D6FC-4f65-9D91-7224C49458BB}">
                  <c15:dlblFieldTable>
                    <c15:dlblFTEntry>
                      <c15:txfldGUID>{90EE073F-586D-42F7-AF6B-EBF7687F25E2}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DD-49DA-A68F-D2F39390BEC3}"/>
                </c:ext>
                <c:ext xmlns:c15="http://schemas.microsoft.com/office/drawing/2012/chart" uri="{CE6537A1-D6FC-4f65-9D91-7224C49458BB}">
                  <c15:dlblFieldTable>
                    <c15:dlblFTEntry>
                      <c15:txfldGUID>{1E8CC3F7-1371-4F41-8AB7-598F49A305CE}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DD-49DA-A68F-D2F39390BEC3}"/>
                </c:ext>
                <c:ext xmlns:c15="http://schemas.microsoft.com/office/drawing/2012/chart" uri="{CE6537A1-D6FC-4f65-9D91-7224C49458BB}">
                  <c15:dlblFieldTable>
                    <c15:dlblFTEntry>
                      <c15:txfldGUID>{E6F9AC37-2F74-457C-9CCE-C89BCE251EB4}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DD-49DA-A68F-D2F39390BEC3}"/>
                </c:ext>
                <c:ext xmlns:c15="http://schemas.microsoft.com/office/drawing/2012/chart" uri="{CE6537A1-D6FC-4f65-9D91-7224C49458BB}">
                  <c15:dlblFieldTable>
                    <c15:dlblFTEntry>
                      <c15:txfldGUID>{E6E0A25F-051A-4830-9AE8-2931562FF501}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DD-49DA-A68F-D2F39390BEC3}"/>
                </c:ext>
                <c:ext xmlns:c15="http://schemas.microsoft.com/office/drawing/2012/chart" uri="{CE6537A1-D6FC-4f65-9D91-7224C49458BB}">
                  <c15:dlblFieldTable>
                    <c15:dlblFTEntry>
                      <c15:txfldGUID>{720C41AB-5353-48DB-B9CA-CB64BF63EAE6}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DD-49DA-A68F-D2F39390BEC3}"/>
                </c:ext>
                <c:ext xmlns:c15="http://schemas.microsoft.com/office/drawing/2012/chart" uri="{CE6537A1-D6FC-4f65-9D91-7224C49458BB}">
                  <c15:dlblFieldTable>
                    <c15:dlblFTEntry>
                      <c15:txfldGUID>{C450A587-C640-4423-A7E8-8A1405461249}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DD-49DA-A68F-D2F39390BEC3}"/>
                </c:ext>
                <c:ext xmlns:c15="http://schemas.microsoft.com/office/drawing/2012/chart" uri="{CE6537A1-D6FC-4f65-9D91-7224C49458BB}">
                  <c15:dlblFieldTable>
                    <c15:dlblFTEntry>
                      <c15:txfldGUID>{B5CC529C-A018-4711-907F-D535C8729AA4}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DD-49DA-A68F-D2F39390BEC3}"/>
                </c:ext>
                <c:ext xmlns:c15="http://schemas.microsoft.com/office/drawing/2012/chart" uri="{CE6537A1-D6FC-4f65-9D91-7224C49458BB}">
                  <c15:dlblFieldTable>
                    <c15:dlblFTEntry>
                      <c15:txfldGUID>{970617A5-8080-4C59-8E7C-702006F3BD3C}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50.6</c:v>
                </c:pt>
                <c:pt idx="24">
                  <c:v>56</c:v>
                </c:pt>
                <c:pt idx="32">
                  <c:v>57.2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5DD-49DA-A68F-D2F39390BE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DD-49DA-A68F-D2F39390BEC3}"/>
                </c:ext>
                <c:ext xmlns:c15="http://schemas.microsoft.com/office/drawing/2012/chart" uri="{CE6537A1-D6FC-4f65-9D91-7224C49458BB}">
                  <c15:dlblFieldTable>
                    <c15:dlblFTEntry>
                      <c15:txfldGUID>{5B7ECCB2-F738-4950-9907-406AB1411986}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DD-49DA-A68F-D2F39390BEC3}"/>
                </c:ext>
                <c:ext xmlns:c15="http://schemas.microsoft.com/office/drawing/2012/chart" uri="{CE6537A1-D6FC-4f65-9D91-7224C49458BB}">
                  <c15:dlblFieldTable>
                    <c15:dlblFTEntry>
                      <c15:txfldGUID>{5985406D-EAC0-4FC0-A7CD-1DBC5C42EE38}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DD-49DA-A68F-D2F39390BEC3}"/>
                </c:ext>
                <c:ext xmlns:c15="http://schemas.microsoft.com/office/drawing/2012/chart" uri="{CE6537A1-D6FC-4f65-9D91-7224C49458BB}">
                  <c15:dlblFieldTable>
                    <c15:dlblFTEntry>
                      <c15:txfldGUID>{D04A6CE5-4399-41D4-966F-B44DB61B0F79}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DD-49DA-A68F-D2F39390BEC3}"/>
                </c:ext>
                <c:ext xmlns:c15="http://schemas.microsoft.com/office/drawing/2012/chart" uri="{CE6537A1-D6FC-4f65-9D91-7224C49458BB}">
                  <c15:dlblFieldTable>
                    <c15:dlblFTEntry>
                      <c15:txfldGUID>{E4F6CB4A-964D-44AD-AD75-4E0EB4CEABB7}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DD-49DA-A68F-D2F39390BEC3}"/>
                </c:ext>
                <c:ext xmlns:c15="http://schemas.microsoft.com/office/drawing/2012/chart" uri="{CE6537A1-D6FC-4f65-9D91-7224C49458BB}">
                  <c15:dlblFieldTable>
                    <c15:dlblFTEntry>
                      <c15:txfldGUID>{16AAC7BB-8E81-426D-AAC5-DA4C729B11E2}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DD-49DA-A68F-D2F39390BEC3}"/>
                </c:ext>
                <c:ext xmlns:c15="http://schemas.microsoft.com/office/drawing/2012/chart" uri="{CE6537A1-D6FC-4f65-9D91-7224C49458BB}">
                  <c15:dlblFieldTable>
                    <c15:dlblFTEntry>
                      <c15:txfldGUID>{721C1833-D6E9-4AC3-BE9A-BC693357D959}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DD-49DA-A68F-D2F39390BEC3}"/>
                </c:ext>
                <c:ext xmlns:c15="http://schemas.microsoft.com/office/drawing/2012/chart" uri="{CE6537A1-D6FC-4f65-9D91-7224C49458BB}">
                  <c15:layout/>
                  <c15:dlblFieldTable>
                    <c15:dlblFTEntry>
                      <c15:txfldGUID>{8E74CBC2-D783-4857-A40E-6A8813E76421}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DD-49DA-A68F-D2F39390BEC3}"/>
                </c:ext>
                <c:ext xmlns:c15="http://schemas.microsoft.com/office/drawing/2012/chart" uri="{CE6537A1-D6FC-4f65-9D91-7224C49458BB}">
                  <c15:layout/>
                  <c15:dlblFieldTable>
                    <c15:dlblFTEntry>
                      <c15:txfldGUID>{43F03AED-79DF-469B-A68B-D02152FA5187}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DD-49DA-A68F-D2F39390BEC3}"/>
                </c:ext>
                <c:ext xmlns:c15="http://schemas.microsoft.com/office/drawing/2012/chart" uri="{CE6537A1-D6FC-4f65-9D91-7224C49458BB}">
                  <c15:layout/>
                  <c15:dlblFieldTable>
                    <c15:dlblFTEntry>
                      <c15:txfldGUID>{DF683365-943E-4795-88D4-7814813DB1BB}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50.4</c:v>
                </c:pt>
                <c:pt idx="24">
                  <c:v>58.7</c:v>
                </c:pt>
                <c:pt idx="32">
                  <c:v>56.4</c:v>
                </c:pt>
              </c:numCache>
            </c:numRef>
          </c:xVal>
          <c:yVal>
            <c:numRef>
              <c:f>公会計指標分析・財政指標組合せ分析表!$BP$55:$DC$55</c:f>
              <c:numCache>
                <c:formatCode>#,##0.0;"▲ "#,##0.0</c:formatCode>
                <c:ptCount val="40"/>
                <c:pt idx="16">
                  <c:v>21.2</c:v>
                </c:pt>
                <c:pt idx="24">
                  <c:v>27.1</c:v>
                </c:pt>
                <c:pt idx="32">
                  <c:v>24.5</c:v>
                </c:pt>
              </c:numCache>
            </c:numRef>
          </c:yVal>
          <c:smooth val="0"/>
          <c:extLst xmlns:c16r2="http://schemas.microsoft.com/office/drawing/2015/06/chart">
            <c:ext xmlns:c16="http://schemas.microsoft.com/office/drawing/2014/chart" uri="{C3380CC4-5D6E-409C-BE32-E72D297353CC}">
              <c16:uniqueId val="{00000013-15DD-49DA-A68F-D2F39390BEC3}"/>
            </c:ext>
          </c:extLst>
        </c:ser>
        <c:dLbls>
          <c:showLegendKey val="0"/>
          <c:showVal val="1"/>
          <c:showCatName val="0"/>
          <c:showSerName val="0"/>
          <c:showPercent val="0"/>
          <c:showBubbleSize val="0"/>
        </c:dLbls>
        <c:axId val="482109744"/>
        <c:axId val="482109352"/>
      </c:scatterChart>
      <c:valAx>
        <c:axId val="482109744"/>
        <c:scaling>
          <c:orientation val="minMax"/>
          <c:max val="59.4"/>
          <c:min val="4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109352"/>
        <c:crosses val="autoZero"/>
        <c:crossBetween val="midCat"/>
      </c:valAx>
      <c:valAx>
        <c:axId val="482109352"/>
        <c:scaling>
          <c:orientation val="minMax"/>
          <c:max val="28.1"/>
          <c:min val="2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10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A9-4D0E-BCBD-0698081DEC35}"/>
                </c:ext>
                <c:ext xmlns:c15="http://schemas.microsoft.com/office/drawing/2012/chart" uri="{CE6537A1-D6FC-4f65-9D91-7224C49458BB}">
                  <c15:dlblFieldTable>
                    <c15:dlblFTEntry>
                      <c15:txfldGUID>{42BE92D6-8050-46B9-AC89-EFCF97CB3F4B}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A9-4D0E-BCBD-0698081DEC35}"/>
                </c:ext>
                <c:ext xmlns:c15="http://schemas.microsoft.com/office/drawing/2012/chart" uri="{CE6537A1-D6FC-4f65-9D91-7224C49458BB}">
                  <c15:dlblFieldTable>
                    <c15:dlblFTEntry>
                      <c15:txfldGUID>{9D8DDB01-33ED-41D5-8856-D875CE1E65AC}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A9-4D0E-BCBD-0698081DEC35}"/>
                </c:ext>
                <c:ext xmlns:c15="http://schemas.microsoft.com/office/drawing/2012/chart" uri="{CE6537A1-D6FC-4f65-9D91-7224C49458BB}">
                  <c15:dlblFieldTable>
                    <c15:dlblFTEntry>
                      <c15:txfldGUID>{5B72A710-9A45-4AD8-8E58-A2336911C9CC}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A9-4D0E-BCBD-0698081DEC35}"/>
                </c:ext>
                <c:ext xmlns:c15="http://schemas.microsoft.com/office/drawing/2012/chart" uri="{CE6537A1-D6FC-4f65-9D91-7224C49458BB}">
                  <c15:dlblFieldTable>
                    <c15:dlblFTEntry>
                      <c15:txfldGUID>{24323491-E589-4A5F-B4D8-E8A918E9A029}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A9-4D0E-BCBD-0698081DEC35}"/>
                </c:ext>
                <c:ext xmlns:c15="http://schemas.microsoft.com/office/drawing/2012/chart" uri="{CE6537A1-D6FC-4f65-9D91-7224C49458BB}">
                  <c15:dlblFieldTable>
                    <c15:dlblFTEntry>
                      <c15:txfldGUID>{B0EFDC92-78B5-4543-8857-96BF4180F059}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A9-4D0E-BCBD-0698081DEC35}"/>
                </c:ext>
                <c:ext xmlns:c15="http://schemas.microsoft.com/office/drawing/2012/chart" uri="{CE6537A1-D6FC-4f65-9D91-7224C49458BB}">
                  <c15:dlblFieldTable>
                    <c15:dlblFTEntry>
                      <c15:txfldGUID>{2A2E2955-5F86-40FE-BBA1-21F0712AF113}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A9-4D0E-BCBD-0698081DEC35}"/>
                </c:ext>
                <c:ext xmlns:c15="http://schemas.microsoft.com/office/drawing/2012/chart" uri="{CE6537A1-D6FC-4f65-9D91-7224C49458BB}">
                  <c15:dlblFieldTable>
                    <c15:dlblFTEntry>
                      <c15:txfldGUID>{09E70E5B-34C2-4FB7-A7FF-DFAA7DC7D20B}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A9-4D0E-BCBD-0698081DEC35}"/>
                </c:ext>
                <c:ext xmlns:c15="http://schemas.microsoft.com/office/drawing/2012/chart" uri="{CE6537A1-D6FC-4f65-9D91-7224C49458BB}">
                  <c15:dlblFieldTable>
                    <c15:dlblFTEntry>
                      <c15:txfldGUID>{D52261EC-D46F-40F7-9013-162678566506}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A9-4D0E-BCBD-0698081DEC35}"/>
                </c:ext>
                <c:ext xmlns:c15="http://schemas.microsoft.com/office/drawing/2012/chart" uri="{CE6537A1-D6FC-4f65-9D91-7224C49458BB}">
                  <c15:dlblFieldTable>
                    <c15:dlblFTEntry>
                      <c15:txfldGUID>{56F94D1D-A6A1-4F59-B110-A52CD94AD2B5}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5.5</c:v>
                </c:pt>
                <c:pt idx="24">
                  <c:v>5.0999999999999996</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5A9-4D0E-BCBD-0698081DEC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A9-4D0E-BCBD-0698081DEC35}"/>
                </c:ext>
                <c:ext xmlns:c15="http://schemas.microsoft.com/office/drawing/2012/chart" uri="{CE6537A1-D6FC-4f65-9D91-7224C49458BB}">
                  <c15:dlblFieldTable>
                    <c15:dlblFTEntry>
                      <c15:txfldGUID>{D607D4C2-2CD4-44FD-B372-0065EBF9DCDE}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A9-4D0E-BCBD-0698081DEC35}"/>
                </c:ext>
                <c:ext xmlns:c15="http://schemas.microsoft.com/office/drawing/2012/chart" uri="{CE6537A1-D6FC-4f65-9D91-7224C49458BB}">
                  <c15:dlblFieldTable>
                    <c15:dlblFTEntry>
                      <c15:txfldGUID>{D677DDC9-747D-4B3E-86E4-12DF6C1ACE7E}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A9-4D0E-BCBD-0698081DEC35}"/>
                </c:ext>
                <c:ext xmlns:c15="http://schemas.microsoft.com/office/drawing/2012/chart" uri="{CE6537A1-D6FC-4f65-9D91-7224C49458BB}">
                  <c15:dlblFieldTable>
                    <c15:dlblFTEntry>
                      <c15:txfldGUID>{773E553E-44E7-4607-82EC-A722455828B4}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A9-4D0E-BCBD-0698081DEC35}"/>
                </c:ext>
                <c:ext xmlns:c15="http://schemas.microsoft.com/office/drawing/2012/chart" uri="{CE6537A1-D6FC-4f65-9D91-7224C49458BB}">
                  <c15:dlblFieldTable>
                    <c15:dlblFTEntry>
                      <c15:txfldGUID>{3E3C28BC-4AFD-4B49-8FA5-FFA91E5BC0EE}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A9-4D0E-BCBD-0698081DEC35}"/>
                </c:ext>
                <c:ext xmlns:c15="http://schemas.microsoft.com/office/drawing/2012/chart" uri="{CE6537A1-D6FC-4f65-9D91-7224C49458BB}">
                  <c15:dlblFieldTable>
                    <c15:dlblFTEntry>
                      <c15:txfldGUID>{97B29E09-07C6-49C2-8A85-5BD02AF0121A}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A9-4D0E-BCBD-0698081DEC35}"/>
                </c:ext>
                <c:ext xmlns:c15="http://schemas.microsoft.com/office/drawing/2012/chart" uri="{CE6537A1-D6FC-4f65-9D91-7224C49458BB}">
                  <c15:dlblFieldTable>
                    <c15:dlblFTEntry>
                      <c15:txfldGUID>{63C5EFA2-6987-4344-9B42-549F332AC777}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A9-4D0E-BCBD-0698081DEC35}"/>
                </c:ext>
                <c:ext xmlns:c15="http://schemas.microsoft.com/office/drawing/2012/chart" uri="{CE6537A1-D6FC-4f65-9D91-7224C49458BB}">
                  <c15:dlblFieldTable>
                    <c15:dlblFTEntry>
                      <c15:txfldGUID>{D9A17C8A-5CF0-4E36-B396-796EC46CA4B2}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A9-4D0E-BCBD-0698081DEC35}"/>
                </c:ext>
                <c:ext xmlns:c15="http://schemas.microsoft.com/office/drawing/2012/chart" uri="{CE6537A1-D6FC-4f65-9D91-7224C49458BB}">
                  <c15:dlblFieldTable>
                    <c15:dlblFTEntry>
                      <c15:txfldGUID>{90304876-EDE2-49B7-9125-081855B441FB}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A9-4D0E-BCBD-0698081DEC35}"/>
                </c:ext>
                <c:ext xmlns:c15="http://schemas.microsoft.com/office/drawing/2012/chart" uri="{CE6537A1-D6FC-4f65-9D91-7224C49458BB}">
                  <c15:dlblFieldTable>
                    <c15:dlblFTEntry>
                      <c15:txfldGUID>{CFC520D5-04B3-4410-B64B-06E90B470613}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5.2</c:v>
                </c:pt>
                <c:pt idx="32">
                  <c:v>5</c:v>
                </c:pt>
              </c:numCache>
            </c:numRef>
          </c:xVal>
          <c:yVal>
            <c:numRef>
              <c:f>公会計指標分析・財政指標組合せ分析表!$BP$77:$DC$77</c:f>
              <c:numCache>
                <c:formatCode>#,##0.0;"▲ "#,##0.0</c:formatCode>
                <c:ptCount val="40"/>
                <c:pt idx="0">
                  <c:v>32.6</c:v>
                </c:pt>
                <c:pt idx="8">
                  <c:v>30.5</c:v>
                </c:pt>
                <c:pt idx="16">
                  <c:v>21.2</c:v>
                </c:pt>
                <c:pt idx="24">
                  <c:v>27.1</c:v>
                </c:pt>
                <c:pt idx="32">
                  <c:v>24.5</c:v>
                </c:pt>
              </c:numCache>
            </c:numRef>
          </c:yVal>
          <c:smooth val="0"/>
          <c:extLst xmlns:c16r2="http://schemas.microsoft.com/office/drawing/2015/06/chart">
            <c:ext xmlns:c16="http://schemas.microsoft.com/office/drawing/2014/chart" uri="{C3380CC4-5D6E-409C-BE32-E72D297353CC}">
              <c16:uniqueId val="{00000013-75A9-4D0E-BCBD-0698081DEC35}"/>
            </c:ext>
          </c:extLst>
        </c:ser>
        <c:dLbls>
          <c:showLegendKey val="0"/>
          <c:showVal val="1"/>
          <c:showCatName val="0"/>
          <c:showSerName val="0"/>
          <c:showPercent val="0"/>
          <c:showBubbleSize val="0"/>
        </c:dLbls>
        <c:axId val="482108568"/>
        <c:axId val="482114448"/>
      </c:scatterChart>
      <c:valAx>
        <c:axId val="482108568"/>
        <c:scaling>
          <c:orientation val="minMax"/>
          <c:max val="6.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114448"/>
        <c:crosses val="autoZero"/>
        <c:crossBetween val="midCat"/>
      </c:valAx>
      <c:valAx>
        <c:axId val="482114448"/>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108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比百万円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）の要因としては、</a:t>
          </a:r>
          <a:r>
            <a:rPr kumimoji="1" lang="ja-JP" altLang="en-US" sz="1100">
              <a:solidFill>
                <a:schemeClr val="dk1"/>
              </a:solidFill>
              <a:effectLst/>
              <a:latin typeface="+mn-lt"/>
              <a:ea typeface="+mn-ea"/>
              <a:cs typeface="+mn-cs"/>
            </a:rPr>
            <a:t>基準財政需要額に算入された公債費の減（</a:t>
          </a:r>
          <a:r>
            <a:rPr kumimoji="1" lang="en-US" altLang="ja-JP" sz="1100">
              <a:solidFill>
                <a:schemeClr val="dk1"/>
              </a:solidFill>
              <a:effectLst/>
              <a:latin typeface="+mn-lt"/>
              <a:ea typeface="+mn-ea"/>
              <a:cs typeface="+mn-cs"/>
            </a:rPr>
            <a:t>251</a:t>
          </a:r>
          <a:r>
            <a:rPr kumimoji="1" lang="ja-JP" altLang="en-US" sz="1100">
              <a:solidFill>
                <a:schemeClr val="dk1"/>
              </a:solidFill>
              <a:effectLst/>
              <a:latin typeface="+mn-lt"/>
              <a:ea typeface="+mn-ea"/>
              <a:cs typeface="+mn-cs"/>
            </a:rPr>
            <a:t>百万円減）</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今後も、計画的な償還を推進するとともに、新規発行市債の抑制を図る。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将来負担比率の分子の減（対前年度比</a:t>
          </a:r>
          <a:r>
            <a:rPr kumimoji="1" lang="en-US" altLang="ja-JP" sz="1100">
              <a:solidFill>
                <a:schemeClr val="dk1"/>
              </a:solidFill>
              <a:effectLst/>
              <a:latin typeface="+mn-lt"/>
              <a:ea typeface="+mn-ea"/>
              <a:cs typeface="+mn-cs"/>
            </a:rPr>
            <a:t>2,703</a:t>
          </a:r>
          <a:r>
            <a:rPr kumimoji="1" lang="ja-JP" altLang="ja-JP" sz="1100">
              <a:solidFill>
                <a:schemeClr val="dk1"/>
              </a:solidFill>
              <a:effectLst/>
              <a:latin typeface="+mn-lt"/>
              <a:ea typeface="+mn-ea"/>
              <a:cs typeface="+mn-cs"/>
            </a:rPr>
            <a:t>百万円減）の要因としては、一般会計に係る地方債の現在高の減（対前年度比</a:t>
          </a:r>
          <a:r>
            <a:rPr kumimoji="1" lang="en-US" altLang="ja-JP" sz="1100">
              <a:solidFill>
                <a:schemeClr val="dk1"/>
              </a:solidFill>
              <a:effectLst/>
              <a:latin typeface="+mn-lt"/>
              <a:ea typeface="+mn-ea"/>
              <a:cs typeface="+mn-cs"/>
            </a:rPr>
            <a:t>739</a:t>
          </a:r>
          <a:r>
            <a:rPr kumimoji="1" lang="ja-JP" altLang="ja-JP" sz="1100">
              <a:solidFill>
                <a:schemeClr val="dk1"/>
              </a:solidFill>
              <a:effectLst/>
              <a:latin typeface="+mn-lt"/>
              <a:ea typeface="+mn-ea"/>
              <a:cs typeface="+mn-cs"/>
            </a:rPr>
            <a:t>百万円減）に加え、充当可能基金の増（対前年度比</a:t>
          </a:r>
          <a:r>
            <a:rPr kumimoji="1" lang="en-US" altLang="ja-JP" sz="1100">
              <a:solidFill>
                <a:schemeClr val="dk1"/>
              </a:solidFill>
              <a:effectLst/>
              <a:latin typeface="+mn-lt"/>
              <a:ea typeface="+mn-ea"/>
              <a:cs typeface="+mn-cs"/>
            </a:rPr>
            <a:t>1,824</a:t>
          </a:r>
          <a:r>
            <a:rPr kumimoji="1" lang="ja-JP" altLang="ja-JP" sz="1100">
              <a:solidFill>
                <a:schemeClr val="dk1"/>
              </a:solidFill>
              <a:effectLst/>
              <a:latin typeface="+mn-lt"/>
              <a:ea typeface="+mn-ea"/>
              <a:cs typeface="+mn-cs"/>
            </a:rPr>
            <a:t>百万円増）が挙げられる。充当可能基金は、</a:t>
          </a:r>
          <a:r>
            <a:rPr lang="ja-JP" altLang="ja-JP" sz="1100">
              <a:solidFill>
                <a:schemeClr val="dk1"/>
              </a:solidFill>
              <a:effectLst/>
              <a:latin typeface="+mn-lt"/>
              <a:ea typeface="+mn-ea"/>
              <a:cs typeface="+mn-cs"/>
            </a:rPr>
            <a:t>ふるさと応援基金への積み立てを</a:t>
          </a:r>
          <a:r>
            <a:rPr kumimoji="1" lang="ja-JP" altLang="ja-JP" sz="1100">
              <a:solidFill>
                <a:schemeClr val="dk1"/>
              </a:solidFill>
              <a:effectLst/>
              <a:latin typeface="+mn-lt"/>
              <a:ea typeface="+mn-ea"/>
              <a:cs typeface="+mn-cs"/>
            </a:rPr>
            <a:t>増額したことによる増である。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地方債現在高の圧縮等を図り、健全な財政運営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北消防署移転建設事業に伴い消防施設等整備基金を６億６，８０３万円取り崩し、中心市街地中核施設整備事業に伴い商工観光活性化基金を３億１，０００万円取り崩し、普通交付税の合併算定替による特例措置の縮減に対応するため合併算定替逓減対策基金を２億２，４００万円取り崩す一方、公共施設整備等基金に１３億１百万円、地方創生基金に７億３，３５１万円を積み立てたこと、及びふるさと応援基金残高が１億３，７５３万円増えたこと等により、基金全体としては６億５，２４７万円の増加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・基金の使途の明確化を図るために、個々の特定目的基金に積み立てていくことを予定している。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・公共施設整備等基金：公共施設の整備（増改築、維持補修、解体及び撤去を含む。）又は公共用地の取得に係る事業の財源</a:t>
          </a:r>
          <a:endParaRPr lang="ja-JP" altLang="ja-JP" sz="1400">
            <a:effectLst/>
          </a:endParaRPr>
        </a:p>
        <a:p>
          <a:r>
            <a:rPr kumimoji="1" lang="ja-JP" altLang="ja-JP" sz="1100">
              <a:solidFill>
                <a:schemeClr val="dk1"/>
              </a:solidFill>
              <a:effectLst/>
              <a:latin typeface="+mn-lt"/>
              <a:ea typeface="+mn-ea"/>
              <a:cs typeface="+mn-cs"/>
            </a:rPr>
            <a:t>・地方創生基金：地方創生を推進</a:t>
          </a:r>
          <a:endParaRPr lang="ja-JP" altLang="ja-JP" sz="1400">
            <a:effectLst/>
          </a:endParaRPr>
        </a:p>
        <a:p>
          <a:r>
            <a:rPr kumimoji="1" lang="ja-JP" altLang="ja-JP" sz="1100">
              <a:solidFill>
                <a:schemeClr val="dk1"/>
              </a:solidFill>
              <a:effectLst/>
              <a:latin typeface="+mn-lt"/>
              <a:ea typeface="+mn-ea"/>
              <a:cs typeface="+mn-cs"/>
            </a:rPr>
            <a:t>・消防施設等整備基金：消防施設整備及び消防設備整備の財源</a:t>
          </a:r>
          <a:endParaRPr lang="ja-JP" altLang="ja-JP" sz="1400">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等基金：都城市総合文化ホールの舞台音響設備や空調設備更新の財源として５，５００万円を取り崩した一方で、後年度に予定する公共施設整備の着実な推進のため、あと数年で発行限度額に到達する合併特例債の代替財源として、１３億１百万円を積み立てたことによる増加</a:t>
          </a:r>
          <a:endParaRPr lang="ja-JP" altLang="ja-JP" sz="1400">
            <a:effectLst/>
          </a:endParaRPr>
        </a:p>
        <a:p>
          <a:r>
            <a:rPr kumimoji="1" lang="ja-JP" altLang="ja-JP" sz="1100">
              <a:solidFill>
                <a:schemeClr val="dk1"/>
              </a:solidFill>
              <a:effectLst/>
              <a:latin typeface="+mn-lt"/>
              <a:ea typeface="+mn-ea"/>
              <a:cs typeface="+mn-cs"/>
            </a:rPr>
            <a:t>・地方創生基金：後年度、重点的・継続的に取り組む地方創生推進事業の財源とするため、７億３，３５１万円を積み立てたことによる増加</a:t>
          </a:r>
          <a:endParaRPr lang="ja-JP" altLang="ja-JP" sz="1400">
            <a:effectLst/>
          </a:endParaRPr>
        </a:p>
        <a:p>
          <a:r>
            <a:rPr kumimoji="1" lang="ja-JP" altLang="ja-JP" sz="1100">
              <a:solidFill>
                <a:schemeClr val="dk1"/>
              </a:solidFill>
              <a:effectLst/>
              <a:latin typeface="+mn-lt"/>
              <a:ea typeface="+mn-ea"/>
              <a:cs typeface="+mn-cs"/>
            </a:rPr>
            <a:t>・消防施設等整備基金：北消防署移転建設事業の財源として６億６，８０３万円を取り崩したことによる減少</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・公共施設整備等基金：毎年度の財政状況を勘案しながら、積立及び取崩を</a:t>
          </a:r>
          <a:r>
            <a:rPr kumimoji="1" lang="ja-JP" altLang="en-US" sz="1100">
              <a:solidFill>
                <a:schemeClr val="dk1"/>
              </a:solidFill>
              <a:effectLst/>
              <a:latin typeface="+mn-lt"/>
              <a:ea typeface="+mn-ea"/>
              <a:cs typeface="+mn-cs"/>
            </a:rPr>
            <a:t>実施</a:t>
          </a:r>
          <a:endParaRPr kumimoji="1" lang="en-US" altLang="ja-JP" sz="1100">
            <a:solidFill>
              <a:schemeClr val="dk1"/>
            </a:solidFill>
            <a:effectLst/>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・増減なし（積立・取崩同額）</a:t>
          </a:r>
          <a:endParaRPr lang="ja-JP" altLang="ja-JP" sz="1400">
            <a:effectLst/>
          </a:endParaRPr>
        </a:p>
        <a:p>
          <a:r>
            <a:rPr kumimoji="1" lang="ja-JP" altLang="ja-JP" sz="1100">
              <a:solidFill>
                <a:schemeClr val="dk1"/>
              </a:solidFill>
              <a:effectLst/>
              <a:latin typeface="+mn-lt"/>
              <a:ea typeface="+mn-ea"/>
              <a:cs typeface="+mn-cs"/>
            </a:rPr>
            <a:t>・前年度決算余剰金の２分の１に相当する６億５，９４３万円を積み立てたことによる増加</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・財政調整のため、６億５，９４３万円を取り崩したことによる減少</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・基金の残高は、</a:t>
          </a:r>
          <a:r>
            <a:rPr kumimoji="1" lang="ja-JP" altLang="en-US" sz="1100">
              <a:solidFill>
                <a:schemeClr val="dk1"/>
              </a:solidFill>
              <a:effectLst/>
              <a:latin typeface="+mn-lt"/>
              <a:ea typeface="+mn-ea"/>
              <a:cs typeface="+mn-cs"/>
            </a:rPr>
            <a:t>緊急時に備え現在高を維持するよう努める。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・増減なし（積立・取崩同額）</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・市債の繰上償還のため、６億３，５３９万円を取り崩したことによる減少</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・決算見込による余剰金等を６億３，５３９万円積み立てたことによる増加</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・毎年度の財政状況を勘案しながら、積立及び取崩を実施</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当市では、平成２８年度に都城市公共施設等総合管理計画を策定し、現在、個別施設計画の策定を進めている。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当市の有形固定資産原価償却率は上昇傾向にあるものの、現在のところ、全国平均及び宮崎県平均を下回っている。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今後も、総量の適正化を含めて、老朽化対策に取り組む必要がある。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68086</xdr:rowOff>
    </xdr:from>
    <xdr:to>
      <xdr:col>23</xdr:col>
      <xdr:colOff>85090</xdr:colOff>
      <xdr:row>33</xdr:row>
      <xdr:rowOff>94897</xdr:rowOff>
    </xdr:to>
    <xdr:cxnSp macro="">
      <xdr:nvCxnSpPr>
        <xdr:cNvPr id="72" name="直線コネクタ 71"/>
        <xdr:cNvCxnSpPr/>
      </xdr:nvCxnSpPr>
      <xdr:spPr>
        <a:xfrm flipV="1">
          <a:off x="4760595" y="5468761"/>
          <a:ext cx="1270" cy="10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98724</xdr:rowOff>
    </xdr:from>
    <xdr:ext cx="405111" cy="259045"/>
    <xdr:sp macro="" textlink="">
      <xdr:nvSpPr>
        <xdr:cNvPr id="73" name="有形固定資産減価償却率最小値テキスト"/>
        <xdr:cNvSpPr txBox="1"/>
      </xdr:nvSpPr>
      <xdr:spPr>
        <a:xfrm>
          <a:off x="4813300" y="652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94897</xdr:rowOff>
    </xdr:from>
    <xdr:to>
      <xdr:col>23</xdr:col>
      <xdr:colOff>174625</xdr:colOff>
      <xdr:row>33</xdr:row>
      <xdr:rowOff>94897</xdr:rowOff>
    </xdr:to>
    <xdr:cxnSp macro="">
      <xdr:nvCxnSpPr>
        <xdr:cNvPr id="74" name="直線コネクタ 73"/>
        <xdr:cNvCxnSpPr/>
      </xdr:nvCxnSpPr>
      <xdr:spPr>
        <a:xfrm>
          <a:off x="4673600" y="652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14763</xdr:rowOff>
    </xdr:from>
    <xdr:ext cx="405111" cy="259045"/>
    <xdr:sp macro="" textlink="">
      <xdr:nvSpPr>
        <xdr:cNvPr id="75" name="有形固定資産減価償却率最大値テキスト"/>
        <xdr:cNvSpPr txBox="1"/>
      </xdr:nvSpPr>
      <xdr:spPr>
        <a:xfrm>
          <a:off x="4813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68086</xdr:rowOff>
    </xdr:from>
    <xdr:to>
      <xdr:col>23</xdr:col>
      <xdr:colOff>174625</xdr:colOff>
      <xdr:row>27</xdr:row>
      <xdr:rowOff>68086</xdr:rowOff>
    </xdr:to>
    <xdr:cxnSp macro="">
      <xdr:nvCxnSpPr>
        <xdr:cNvPr id="76" name="直線コネクタ 75"/>
        <xdr:cNvCxnSpPr/>
      </xdr:nvCxnSpPr>
      <xdr:spPr>
        <a:xfrm>
          <a:off x="4673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7" name="有形固定資産減価償却率平均値テキスト"/>
        <xdr:cNvSpPr txBox="1"/>
      </xdr:nvSpPr>
      <xdr:spPr>
        <a:xfrm>
          <a:off x="4813300" y="6032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8" name="フローチャート: 判断 77"/>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34220</xdr:rowOff>
    </xdr:from>
    <xdr:to>
      <xdr:col>19</xdr:col>
      <xdr:colOff>187325</xdr:colOff>
      <xdr:row>29</xdr:row>
      <xdr:rowOff>135820</xdr:rowOff>
    </xdr:to>
    <xdr:sp macro="" textlink="">
      <xdr:nvSpPr>
        <xdr:cNvPr id="79" name="フローチャート: 判断 78"/>
        <xdr:cNvSpPr/>
      </xdr:nvSpPr>
      <xdr:spPr>
        <a:xfrm>
          <a:off x="4000500" y="577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35</xdr:row>
      <xdr:rowOff>1058</xdr:rowOff>
    </xdr:from>
    <xdr:to>
      <xdr:col>15</xdr:col>
      <xdr:colOff>187325</xdr:colOff>
      <xdr:row>35</xdr:row>
      <xdr:rowOff>102658</xdr:rowOff>
    </xdr:to>
    <xdr:sp macro="" textlink="">
      <xdr:nvSpPr>
        <xdr:cNvPr id="80" name="フローチャート: 判断 79"/>
        <xdr:cNvSpPr/>
      </xdr:nvSpPr>
      <xdr:spPr>
        <a:xfrm>
          <a:off x="32385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42686</xdr:rowOff>
    </xdr:from>
    <xdr:to>
      <xdr:col>23</xdr:col>
      <xdr:colOff>136525</xdr:colOff>
      <xdr:row>30</xdr:row>
      <xdr:rowOff>144286</xdr:rowOff>
    </xdr:to>
    <xdr:sp macro="" textlink="">
      <xdr:nvSpPr>
        <xdr:cNvPr id="86" name="楕円 85"/>
        <xdr:cNvSpPr/>
      </xdr:nvSpPr>
      <xdr:spPr>
        <a:xfrm>
          <a:off x="4711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65563</xdr:rowOff>
    </xdr:from>
    <xdr:ext cx="405111" cy="259045"/>
    <xdr:sp macro="" textlink="">
      <xdr:nvSpPr>
        <xdr:cNvPr id="87" name="有形固定資産減価償却率該当値テキスト"/>
        <xdr:cNvSpPr txBox="1"/>
      </xdr:nvSpPr>
      <xdr:spPr>
        <a:xfrm>
          <a:off x="4813300" y="580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15170</xdr:rowOff>
    </xdr:from>
    <xdr:to>
      <xdr:col>19</xdr:col>
      <xdr:colOff>187325</xdr:colOff>
      <xdr:row>31</xdr:row>
      <xdr:rowOff>116770</xdr:rowOff>
    </xdr:to>
    <xdr:sp macro="" textlink="">
      <xdr:nvSpPr>
        <xdr:cNvPr id="88" name="楕円 87"/>
        <xdr:cNvSpPr/>
      </xdr:nvSpPr>
      <xdr:spPr>
        <a:xfrm>
          <a:off x="40005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93486</xdr:rowOff>
    </xdr:from>
    <xdr:to>
      <xdr:col>23</xdr:col>
      <xdr:colOff>85725</xdr:colOff>
      <xdr:row>31</xdr:row>
      <xdr:rowOff>65970</xdr:rowOff>
    </xdr:to>
    <xdr:cxnSp macro="">
      <xdr:nvCxnSpPr>
        <xdr:cNvPr id="89" name="直線コネクタ 88"/>
        <xdr:cNvCxnSpPr/>
      </xdr:nvCxnSpPr>
      <xdr:spPr>
        <a:xfrm flipV="1">
          <a:off x="4051300" y="6008511"/>
          <a:ext cx="7112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148520</xdr:rowOff>
    </xdr:from>
    <xdr:to>
      <xdr:col>15</xdr:col>
      <xdr:colOff>187325</xdr:colOff>
      <xdr:row>35</xdr:row>
      <xdr:rowOff>78670</xdr:rowOff>
    </xdr:to>
    <xdr:sp macro="" textlink="">
      <xdr:nvSpPr>
        <xdr:cNvPr id="90" name="楕円 89"/>
        <xdr:cNvSpPr/>
      </xdr:nvSpPr>
      <xdr:spPr>
        <a:xfrm>
          <a:off x="3238500" y="6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65970</xdr:rowOff>
    </xdr:from>
    <xdr:to>
      <xdr:col>19</xdr:col>
      <xdr:colOff>136525</xdr:colOff>
      <xdr:row>35</xdr:row>
      <xdr:rowOff>27870</xdr:rowOff>
    </xdr:to>
    <xdr:cxnSp macro="">
      <xdr:nvCxnSpPr>
        <xdr:cNvPr id="91" name="直線コネクタ 90"/>
        <xdr:cNvCxnSpPr/>
      </xdr:nvCxnSpPr>
      <xdr:spPr>
        <a:xfrm flipV="1">
          <a:off x="3289300" y="6152445"/>
          <a:ext cx="762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152347</xdr:rowOff>
    </xdr:from>
    <xdr:ext cx="405111" cy="259045"/>
    <xdr:sp macro="" textlink="">
      <xdr:nvSpPr>
        <xdr:cNvPr id="92" name="n_1aveValue有形固定資産減価償却率"/>
        <xdr:cNvSpPr txBox="1"/>
      </xdr:nvSpPr>
      <xdr:spPr>
        <a:xfrm>
          <a:off x="3836044" y="555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93785</xdr:rowOff>
    </xdr:from>
    <xdr:ext cx="405111" cy="259045"/>
    <xdr:sp macro="" textlink="">
      <xdr:nvSpPr>
        <xdr:cNvPr id="93" name="n_2aveValue有形固定資産減価償却率"/>
        <xdr:cNvSpPr txBox="1"/>
      </xdr:nvSpPr>
      <xdr:spPr>
        <a:xfrm>
          <a:off x="3086744" y="686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107897</xdr:rowOff>
    </xdr:from>
    <xdr:ext cx="405111" cy="259045"/>
    <xdr:sp macro="" textlink="">
      <xdr:nvSpPr>
        <xdr:cNvPr id="94" name="n_1mainValue有形固定資産減価償却率"/>
        <xdr:cNvSpPr txBox="1"/>
      </xdr:nvSpPr>
      <xdr:spPr>
        <a:xfrm>
          <a:off x="3836044" y="619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95197</xdr:rowOff>
    </xdr:from>
    <xdr:ext cx="405111" cy="259045"/>
    <xdr:sp macro="" textlink="">
      <xdr:nvSpPr>
        <xdr:cNvPr id="95" name="n_2mainValue有形固定資産減価償却率"/>
        <xdr:cNvSpPr txBox="1"/>
      </xdr:nvSpPr>
      <xdr:spPr>
        <a:xfrm>
          <a:off x="3086744" y="652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当市の債務償還可能年数は、全国平均及び宮崎県平均を下回っている。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これは、一般会計における地方債の現在高の減に加えて、ふるさと応援基金への積立額の増による充当可能基金が増えたことによるものである。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今後も、地方債の残高の縮減及び計画的な基金積立を行い、健全な財政運営に努める。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1" name="テキスト ボックス 11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5" name="テキスト ボックス 11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7" name="テキスト ボックス 11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9" name="テキスト ボックス 11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1" name="テキスト ボックス 12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25" name="直線コネクタ 124"/>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26"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7" name="直線コネクタ 126"/>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28"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9" name="直線コネクタ 128"/>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44044</xdr:rowOff>
    </xdr:from>
    <xdr:ext cx="340478" cy="259045"/>
    <xdr:sp macro="" textlink="">
      <xdr:nvSpPr>
        <xdr:cNvPr id="130" name="債務償還可能年数平均値テキスト"/>
        <xdr:cNvSpPr txBox="1"/>
      </xdr:nvSpPr>
      <xdr:spPr>
        <a:xfrm>
          <a:off x="14846300" y="59590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21167</xdr:rowOff>
    </xdr:from>
    <xdr:to>
      <xdr:col>76</xdr:col>
      <xdr:colOff>73025</xdr:colOff>
      <xdr:row>31</xdr:row>
      <xdr:rowOff>122767</xdr:rowOff>
    </xdr:to>
    <xdr:sp macro="" textlink="">
      <xdr:nvSpPr>
        <xdr:cNvPr id="131" name="フローチャート: 判断 130"/>
        <xdr:cNvSpPr/>
      </xdr:nvSpPr>
      <xdr:spPr>
        <a:xfrm>
          <a:off x="147447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37" name="楕円 136"/>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38" name="債務償還可能年数該当値テキスト"/>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42</xdr:row>
      <xdr:rowOff>68580</xdr:rowOff>
    </xdr:to>
    <xdr:cxnSp macro="">
      <xdr:nvCxnSpPr>
        <xdr:cNvPr id="56" name="直線コネクタ 55"/>
        <xdr:cNvCxnSpPr/>
      </xdr:nvCxnSpPr>
      <xdr:spPr>
        <a:xfrm flipV="1">
          <a:off x="4634865" y="592455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72407</xdr:rowOff>
    </xdr:from>
    <xdr:ext cx="405111" cy="259045"/>
    <xdr:sp macro="" textlink="">
      <xdr:nvSpPr>
        <xdr:cNvPr id="57" name="【道路】&#10;有形固定資産減価償却率最小値テキスト"/>
        <xdr:cNvSpPr txBox="1"/>
      </xdr:nvSpPr>
      <xdr:spPr>
        <a:xfrm>
          <a:off x="467360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68580</xdr:rowOff>
    </xdr:from>
    <xdr:to>
      <xdr:col>24</xdr:col>
      <xdr:colOff>152400</xdr:colOff>
      <xdr:row>42</xdr:row>
      <xdr:rowOff>68580</xdr:rowOff>
    </xdr:to>
    <xdr:cxnSp macro="">
      <xdr:nvCxnSpPr>
        <xdr:cNvPr id="58" name="直線コネクタ 57"/>
        <xdr:cNvCxnSpPr/>
      </xdr:nvCxnSpPr>
      <xdr:spPr>
        <a:xfrm>
          <a:off x="4546600" y="726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道路】&#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120667</xdr:rowOff>
    </xdr:from>
    <xdr:ext cx="405111" cy="259045"/>
    <xdr:sp macro="" textlink="">
      <xdr:nvSpPr>
        <xdr:cNvPr id="61" name="【道路】&#10;有形固定資産減価償却率平均値テキスト"/>
        <xdr:cNvSpPr txBox="1"/>
      </xdr:nvSpPr>
      <xdr:spPr>
        <a:xfrm>
          <a:off x="4673600" y="6807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97790</xdr:rowOff>
    </xdr:from>
    <xdr:to>
      <xdr:col>24</xdr:col>
      <xdr:colOff>114300</xdr:colOff>
      <xdr:row>41</xdr:row>
      <xdr:rowOff>27940</xdr:rowOff>
    </xdr:to>
    <xdr:sp macro="" textlink="">
      <xdr:nvSpPr>
        <xdr:cNvPr id="62" name="フローチャート: 判断 61"/>
        <xdr:cNvSpPr/>
      </xdr:nvSpPr>
      <xdr:spPr>
        <a:xfrm>
          <a:off x="45847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21590</xdr:rowOff>
    </xdr:from>
    <xdr:to>
      <xdr:col>20</xdr:col>
      <xdr:colOff>38100</xdr:colOff>
      <xdr:row>40</xdr:row>
      <xdr:rowOff>123190</xdr:rowOff>
    </xdr:to>
    <xdr:sp macro="" textlink="">
      <xdr:nvSpPr>
        <xdr:cNvPr id="63" name="フローチャート: 判断 62"/>
        <xdr:cNvSpPr/>
      </xdr:nvSpPr>
      <xdr:spPr>
        <a:xfrm>
          <a:off x="3746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170180</xdr:rowOff>
    </xdr:from>
    <xdr:to>
      <xdr:col>15</xdr:col>
      <xdr:colOff>101600</xdr:colOff>
      <xdr:row>42</xdr:row>
      <xdr:rowOff>100330</xdr:rowOff>
    </xdr:to>
    <xdr:sp macro="" textlink="">
      <xdr:nvSpPr>
        <xdr:cNvPr id="64" name="フローチャート: 判断 63"/>
        <xdr:cNvSpPr/>
      </xdr:nvSpPr>
      <xdr:spPr>
        <a:xfrm>
          <a:off x="28575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154940</xdr:rowOff>
    </xdr:from>
    <xdr:to>
      <xdr:col>24</xdr:col>
      <xdr:colOff>114300</xdr:colOff>
      <xdr:row>41</xdr:row>
      <xdr:rowOff>85090</xdr:rowOff>
    </xdr:to>
    <xdr:sp macro="" textlink="">
      <xdr:nvSpPr>
        <xdr:cNvPr id="70" name="楕円 69"/>
        <xdr:cNvSpPr/>
      </xdr:nvSpPr>
      <xdr:spPr>
        <a:xfrm>
          <a:off x="4584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133367</xdr:rowOff>
    </xdr:from>
    <xdr:ext cx="405111" cy="259045"/>
    <xdr:sp macro="" textlink="">
      <xdr:nvSpPr>
        <xdr:cNvPr id="71" name="【道路】&#10;有形固定資産減価償却率該当値テキスト"/>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48260</xdr:rowOff>
    </xdr:from>
    <xdr:to>
      <xdr:col>20</xdr:col>
      <xdr:colOff>38100</xdr:colOff>
      <xdr:row>41</xdr:row>
      <xdr:rowOff>149860</xdr:rowOff>
    </xdr:to>
    <xdr:sp macro="" textlink="">
      <xdr:nvSpPr>
        <xdr:cNvPr id="72" name="楕円 71"/>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34290</xdr:rowOff>
    </xdr:from>
    <xdr:to>
      <xdr:col>24</xdr:col>
      <xdr:colOff>63500</xdr:colOff>
      <xdr:row>41</xdr:row>
      <xdr:rowOff>99060</xdr:rowOff>
    </xdr:to>
    <xdr:cxnSp macro="">
      <xdr:nvCxnSpPr>
        <xdr:cNvPr id="73" name="直線コネクタ 72"/>
        <xdr:cNvCxnSpPr/>
      </xdr:nvCxnSpPr>
      <xdr:spPr>
        <a:xfrm flipV="1">
          <a:off x="3797300" y="70637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113030</xdr:rowOff>
    </xdr:from>
    <xdr:to>
      <xdr:col>15</xdr:col>
      <xdr:colOff>101600</xdr:colOff>
      <xdr:row>42</xdr:row>
      <xdr:rowOff>43180</xdr:rowOff>
    </xdr:to>
    <xdr:sp macro="" textlink="">
      <xdr:nvSpPr>
        <xdr:cNvPr id="74" name="楕円 73"/>
        <xdr:cNvSpPr/>
      </xdr:nvSpPr>
      <xdr:spPr>
        <a:xfrm>
          <a:off x="2857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99060</xdr:rowOff>
    </xdr:from>
    <xdr:to>
      <xdr:col>19</xdr:col>
      <xdr:colOff>177800</xdr:colOff>
      <xdr:row>41</xdr:row>
      <xdr:rowOff>163830</xdr:rowOff>
    </xdr:to>
    <xdr:cxnSp macro="">
      <xdr:nvCxnSpPr>
        <xdr:cNvPr id="75" name="直線コネクタ 74"/>
        <xdr:cNvCxnSpPr/>
      </xdr:nvCxnSpPr>
      <xdr:spPr>
        <a:xfrm flipV="1">
          <a:off x="2908300" y="7128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139717</xdr:rowOff>
    </xdr:from>
    <xdr:ext cx="405111" cy="259045"/>
    <xdr:sp macro="" textlink="">
      <xdr:nvSpPr>
        <xdr:cNvPr id="76" name="n_1aveValue【道路】&#10;有形固定資産減価償却率"/>
        <xdr:cNvSpPr txBox="1"/>
      </xdr:nvSpPr>
      <xdr:spPr>
        <a:xfrm>
          <a:off x="35820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91457</xdr:rowOff>
    </xdr:from>
    <xdr:ext cx="405111" cy="259045"/>
    <xdr:sp macro="" textlink="">
      <xdr:nvSpPr>
        <xdr:cNvPr id="77" name="n_2aveValue【道路】&#10;有形固定資産減価償却率"/>
        <xdr:cNvSpPr txBox="1"/>
      </xdr:nvSpPr>
      <xdr:spPr>
        <a:xfrm>
          <a:off x="2705744"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140987</xdr:rowOff>
    </xdr:from>
    <xdr:ext cx="405111" cy="259045"/>
    <xdr:sp macro="" textlink="">
      <xdr:nvSpPr>
        <xdr:cNvPr id="78" name="n_1mainValue【道路】&#10;有形固定資産減価償却率"/>
        <xdr:cNvSpPr txBox="1"/>
      </xdr:nvSpPr>
      <xdr:spPr>
        <a:xfrm>
          <a:off x="35820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59707</xdr:rowOff>
    </xdr:from>
    <xdr:ext cx="405111" cy="259045"/>
    <xdr:sp macro="" textlink="">
      <xdr:nvSpPr>
        <xdr:cNvPr id="79" name="n_2mainValue【道路】&#10;有形固定資産減価償却率"/>
        <xdr:cNvSpPr txBox="1"/>
      </xdr:nvSpPr>
      <xdr:spPr>
        <a:xfrm>
          <a:off x="2705744" y="691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86487</xdr:rowOff>
    </xdr:from>
    <xdr:to>
      <xdr:col>54</xdr:col>
      <xdr:colOff>189865</xdr:colOff>
      <xdr:row>40</xdr:row>
      <xdr:rowOff>109804</xdr:rowOff>
    </xdr:to>
    <xdr:cxnSp macro="">
      <xdr:nvCxnSpPr>
        <xdr:cNvPr id="99" name="直線コネクタ 98"/>
        <xdr:cNvCxnSpPr/>
      </xdr:nvCxnSpPr>
      <xdr:spPr>
        <a:xfrm flipV="1">
          <a:off x="10476865" y="5744337"/>
          <a:ext cx="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113631</xdr:rowOff>
    </xdr:from>
    <xdr:ext cx="469744" cy="259045"/>
    <xdr:sp macro="" textlink="">
      <xdr:nvSpPr>
        <xdr:cNvPr id="100" name="【道路】&#10;一人当たり延長最小値テキスト"/>
        <xdr:cNvSpPr txBox="1"/>
      </xdr:nvSpPr>
      <xdr:spPr>
        <a:xfrm>
          <a:off x="10515600" y="69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109804</xdr:rowOff>
    </xdr:from>
    <xdr:to>
      <xdr:col>55</xdr:col>
      <xdr:colOff>88900</xdr:colOff>
      <xdr:row>40</xdr:row>
      <xdr:rowOff>109804</xdr:rowOff>
    </xdr:to>
    <xdr:cxnSp macro="">
      <xdr:nvCxnSpPr>
        <xdr:cNvPr id="101" name="直線コネクタ 100"/>
        <xdr:cNvCxnSpPr/>
      </xdr:nvCxnSpPr>
      <xdr:spPr>
        <a:xfrm>
          <a:off x="10388600" y="6967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33164</xdr:rowOff>
    </xdr:from>
    <xdr:ext cx="534377" cy="259045"/>
    <xdr:sp macro="" textlink="">
      <xdr:nvSpPr>
        <xdr:cNvPr id="102" name="【道路】&#10;一人当たり延長最大値テキスト"/>
        <xdr:cNvSpPr txBox="1"/>
      </xdr:nvSpPr>
      <xdr:spPr>
        <a:xfrm>
          <a:off x="10515600" y="55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86487</xdr:rowOff>
    </xdr:from>
    <xdr:to>
      <xdr:col>55</xdr:col>
      <xdr:colOff>88900</xdr:colOff>
      <xdr:row>33</xdr:row>
      <xdr:rowOff>86487</xdr:rowOff>
    </xdr:to>
    <xdr:cxnSp macro="">
      <xdr:nvCxnSpPr>
        <xdr:cNvPr id="103" name="直線コネクタ 102"/>
        <xdr:cNvCxnSpPr/>
      </xdr:nvCxnSpPr>
      <xdr:spPr>
        <a:xfrm>
          <a:off x="10388600" y="574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19829</xdr:rowOff>
    </xdr:from>
    <xdr:ext cx="534377" cy="259045"/>
    <xdr:sp macro="" textlink="">
      <xdr:nvSpPr>
        <xdr:cNvPr id="104" name="【道路】&#10;一人当たり延長平均値テキスト"/>
        <xdr:cNvSpPr txBox="1"/>
      </xdr:nvSpPr>
      <xdr:spPr>
        <a:xfrm>
          <a:off x="10515600" y="6363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41402</xdr:rowOff>
    </xdr:from>
    <xdr:to>
      <xdr:col>55</xdr:col>
      <xdr:colOff>50800</xdr:colOff>
      <xdr:row>37</xdr:row>
      <xdr:rowOff>143002</xdr:rowOff>
    </xdr:to>
    <xdr:sp macro="" textlink="">
      <xdr:nvSpPr>
        <xdr:cNvPr id="105" name="フローチャート: 判断 104"/>
        <xdr:cNvSpPr/>
      </xdr:nvSpPr>
      <xdr:spPr>
        <a:xfrm>
          <a:off x="10426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20657</xdr:rowOff>
    </xdr:from>
    <xdr:to>
      <xdr:col>50</xdr:col>
      <xdr:colOff>165100</xdr:colOff>
      <xdr:row>38</xdr:row>
      <xdr:rowOff>122257</xdr:rowOff>
    </xdr:to>
    <xdr:sp macro="" textlink="">
      <xdr:nvSpPr>
        <xdr:cNvPr id="106" name="フローチャート: 判断 105"/>
        <xdr:cNvSpPr/>
      </xdr:nvSpPr>
      <xdr:spPr>
        <a:xfrm>
          <a:off x="9588500" y="653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10999</xdr:rowOff>
    </xdr:from>
    <xdr:to>
      <xdr:col>46</xdr:col>
      <xdr:colOff>38100</xdr:colOff>
      <xdr:row>38</xdr:row>
      <xdr:rowOff>112599</xdr:rowOff>
    </xdr:to>
    <xdr:sp macro="" textlink="">
      <xdr:nvSpPr>
        <xdr:cNvPr id="107" name="フローチャート: 判断 106"/>
        <xdr:cNvSpPr/>
      </xdr:nvSpPr>
      <xdr:spPr>
        <a:xfrm>
          <a:off x="8699500" y="652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35687</xdr:rowOff>
    </xdr:from>
    <xdr:to>
      <xdr:col>55</xdr:col>
      <xdr:colOff>50800</xdr:colOff>
      <xdr:row>33</xdr:row>
      <xdr:rowOff>137287</xdr:rowOff>
    </xdr:to>
    <xdr:sp macro="" textlink="">
      <xdr:nvSpPr>
        <xdr:cNvPr id="113" name="楕円 112"/>
        <xdr:cNvSpPr/>
      </xdr:nvSpPr>
      <xdr:spPr>
        <a:xfrm>
          <a:off x="10426700" y="56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160164</xdr:rowOff>
    </xdr:from>
    <xdr:ext cx="534377" cy="259045"/>
    <xdr:sp macro="" textlink="">
      <xdr:nvSpPr>
        <xdr:cNvPr id="114" name="【道路】&#10;一人当たり延長該当値テキスト"/>
        <xdr:cNvSpPr txBox="1"/>
      </xdr:nvSpPr>
      <xdr:spPr>
        <a:xfrm>
          <a:off x="10515600" y="56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43288</xdr:rowOff>
    </xdr:from>
    <xdr:to>
      <xdr:col>50</xdr:col>
      <xdr:colOff>165100</xdr:colOff>
      <xdr:row>33</xdr:row>
      <xdr:rowOff>144888</xdr:rowOff>
    </xdr:to>
    <xdr:sp macro="" textlink="">
      <xdr:nvSpPr>
        <xdr:cNvPr id="115" name="楕円 114"/>
        <xdr:cNvSpPr/>
      </xdr:nvSpPr>
      <xdr:spPr>
        <a:xfrm>
          <a:off x="9588500" y="5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86487</xdr:rowOff>
    </xdr:from>
    <xdr:to>
      <xdr:col>55</xdr:col>
      <xdr:colOff>0</xdr:colOff>
      <xdr:row>33</xdr:row>
      <xdr:rowOff>94088</xdr:rowOff>
    </xdr:to>
    <xdr:cxnSp macro="">
      <xdr:nvCxnSpPr>
        <xdr:cNvPr id="116" name="直線コネクタ 115"/>
        <xdr:cNvCxnSpPr/>
      </xdr:nvCxnSpPr>
      <xdr:spPr>
        <a:xfrm flipV="1">
          <a:off x="9639300" y="5744337"/>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39916</xdr:rowOff>
    </xdr:from>
    <xdr:to>
      <xdr:col>46</xdr:col>
      <xdr:colOff>38100</xdr:colOff>
      <xdr:row>33</xdr:row>
      <xdr:rowOff>141516</xdr:rowOff>
    </xdr:to>
    <xdr:sp macro="" textlink="">
      <xdr:nvSpPr>
        <xdr:cNvPr id="117" name="楕円 116"/>
        <xdr:cNvSpPr/>
      </xdr:nvSpPr>
      <xdr:spPr>
        <a:xfrm>
          <a:off x="8699500" y="56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90716</xdr:rowOff>
    </xdr:from>
    <xdr:to>
      <xdr:col>50</xdr:col>
      <xdr:colOff>114300</xdr:colOff>
      <xdr:row>33</xdr:row>
      <xdr:rowOff>94088</xdr:rowOff>
    </xdr:to>
    <xdr:cxnSp macro="">
      <xdr:nvCxnSpPr>
        <xdr:cNvPr id="118" name="直線コネクタ 117"/>
        <xdr:cNvCxnSpPr/>
      </xdr:nvCxnSpPr>
      <xdr:spPr>
        <a:xfrm>
          <a:off x="8750300" y="574856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113384</xdr:rowOff>
    </xdr:from>
    <xdr:ext cx="469744" cy="259045"/>
    <xdr:sp macro="" textlink="">
      <xdr:nvSpPr>
        <xdr:cNvPr id="119" name="n_1aveValue【道路】&#10;一人当たり延長"/>
        <xdr:cNvSpPr txBox="1"/>
      </xdr:nvSpPr>
      <xdr:spPr>
        <a:xfrm>
          <a:off x="9391727" y="66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103726</xdr:rowOff>
    </xdr:from>
    <xdr:ext cx="469744" cy="259045"/>
    <xdr:sp macro="" textlink="">
      <xdr:nvSpPr>
        <xdr:cNvPr id="120" name="n_2aveValue【道路】&#10;一人当たり延長"/>
        <xdr:cNvSpPr txBox="1"/>
      </xdr:nvSpPr>
      <xdr:spPr>
        <a:xfrm>
          <a:off x="8515427" y="66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161415</xdr:rowOff>
    </xdr:from>
    <xdr:ext cx="534377" cy="259045"/>
    <xdr:sp macro="" textlink="">
      <xdr:nvSpPr>
        <xdr:cNvPr id="121" name="n_1mainValue【道路】&#10;一人当たり延長"/>
        <xdr:cNvSpPr txBox="1"/>
      </xdr:nvSpPr>
      <xdr:spPr>
        <a:xfrm>
          <a:off x="9359411" y="547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158043</xdr:rowOff>
    </xdr:from>
    <xdr:ext cx="534377" cy="259045"/>
    <xdr:sp macro="" textlink="">
      <xdr:nvSpPr>
        <xdr:cNvPr id="122" name="n_2mainValue【道路】&#10;一人当たり延長"/>
        <xdr:cNvSpPr txBox="1"/>
      </xdr:nvSpPr>
      <xdr:spPr>
        <a:xfrm>
          <a:off x="8483111" y="5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63</xdr:row>
      <xdr:rowOff>6350</xdr:rowOff>
    </xdr:to>
    <xdr:cxnSp macro="">
      <xdr:nvCxnSpPr>
        <xdr:cNvPr id="147" name="直線コネクタ 146"/>
        <xdr:cNvCxnSpPr/>
      </xdr:nvCxnSpPr>
      <xdr:spPr>
        <a:xfrm flipV="1">
          <a:off x="4634865" y="948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10177</xdr:rowOff>
    </xdr:from>
    <xdr:ext cx="405111" cy="259045"/>
    <xdr:sp macro="" textlink="">
      <xdr:nvSpPr>
        <xdr:cNvPr id="148" name="【橋りょう・トンネル】&#10;有形固定資産減価償却率最小値テキスト"/>
        <xdr:cNvSpPr txBox="1"/>
      </xdr:nvSpPr>
      <xdr:spPr>
        <a:xfrm>
          <a:off x="4673600" y="1081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6350</xdr:rowOff>
    </xdr:from>
    <xdr:to>
      <xdr:col>24</xdr:col>
      <xdr:colOff>152400</xdr:colOff>
      <xdr:row>63</xdr:row>
      <xdr:rowOff>6350</xdr:rowOff>
    </xdr:to>
    <xdr:cxnSp macro="">
      <xdr:nvCxnSpPr>
        <xdr:cNvPr id="149" name="直線コネクタ 148"/>
        <xdr:cNvCxnSpPr/>
      </xdr:nvCxnSpPr>
      <xdr:spPr>
        <a:xfrm>
          <a:off x="4546600" y="1080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1" name="直線コネクタ 15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86377</xdr:rowOff>
    </xdr:from>
    <xdr:ext cx="405111" cy="259045"/>
    <xdr:sp macro="" textlink="">
      <xdr:nvSpPr>
        <xdr:cNvPr id="152" name="【橋りょう・トンネル】&#10;有形固定資産減価償却率平均値テキスト"/>
        <xdr:cNvSpPr txBox="1"/>
      </xdr:nvSpPr>
      <xdr:spPr>
        <a:xfrm>
          <a:off x="4673600" y="951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53" name="フローチャート: 判断 152"/>
        <xdr:cNvSpPr/>
      </xdr:nvSpPr>
      <xdr:spPr>
        <a:xfrm>
          <a:off x="45847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69850</xdr:rowOff>
    </xdr:from>
    <xdr:to>
      <xdr:col>20</xdr:col>
      <xdr:colOff>38100</xdr:colOff>
      <xdr:row>60</xdr:row>
      <xdr:rowOff>0</xdr:rowOff>
    </xdr:to>
    <xdr:sp macro="" textlink="">
      <xdr:nvSpPr>
        <xdr:cNvPr id="154" name="フローチャート: 判断 153"/>
        <xdr:cNvSpPr/>
      </xdr:nvSpPr>
      <xdr:spPr>
        <a:xfrm>
          <a:off x="37465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76200</xdr:rowOff>
    </xdr:from>
    <xdr:to>
      <xdr:col>15</xdr:col>
      <xdr:colOff>101600</xdr:colOff>
      <xdr:row>65</xdr:row>
      <xdr:rowOff>6350</xdr:rowOff>
    </xdr:to>
    <xdr:sp macro="" textlink="">
      <xdr:nvSpPr>
        <xdr:cNvPr id="155" name="フローチャート: 判断 154"/>
        <xdr:cNvSpPr/>
      </xdr:nvSpPr>
      <xdr:spPr>
        <a:xfrm>
          <a:off x="2857500" y="11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xdr:rowOff>
    </xdr:from>
    <xdr:to>
      <xdr:col>24</xdr:col>
      <xdr:colOff>114300</xdr:colOff>
      <xdr:row>55</xdr:row>
      <xdr:rowOff>107950</xdr:rowOff>
    </xdr:to>
    <xdr:sp macro="" textlink="">
      <xdr:nvSpPr>
        <xdr:cNvPr id="161" name="楕円 160"/>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130827</xdr:rowOff>
    </xdr:from>
    <xdr:ext cx="405111" cy="259045"/>
    <xdr:sp macro="" textlink="">
      <xdr:nvSpPr>
        <xdr:cNvPr id="162" name="【橋りょう・トンネル】&#10;有形固定資産減価償却率該当値テキスト"/>
        <xdr:cNvSpPr txBox="1"/>
      </xdr:nvSpPr>
      <xdr:spPr>
        <a:xfrm>
          <a:off x="4673600"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50800</xdr:rowOff>
    </xdr:from>
    <xdr:to>
      <xdr:col>20</xdr:col>
      <xdr:colOff>38100</xdr:colOff>
      <xdr:row>56</xdr:row>
      <xdr:rowOff>152400</xdr:rowOff>
    </xdr:to>
    <xdr:sp macro="" textlink="">
      <xdr:nvSpPr>
        <xdr:cNvPr id="163" name="楕円 162"/>
        <xdr:cNvSpPr/>
      </xdr:nvSpPr>
      <xdr:spPr>
        <a:xfrm>
          <a:off x="3746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57150</xdr:rowOff>
    </xdr:from>
    <xdr:to>
      <xdr:col>24</xdr:col>
      <xdr:colOff>63500</xdr:colOff>
      <xdr:row>56</xdr:row>
      <xdr:rowOff>101600</xdr:rowOff>
    </xdr:to>
    <xdr:cxnSp macro="">
      <xdr:nvCxnSpPr>
        <xdr:cNvPr id="164" name="直線コネクタ 163"/>
        <xdr:cNvCxnSpPr/>
      </xdr:nvCxnSpPr>
      <xdr:spPr>
        <a:xfrm flipV="1">
          <a:off x="3797300" y="9486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65" name="楕円 164"/>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101600</xdr:rowOff>
    </xdr:from>
    <xdr:to>
      <xdr:col>19</xdr:col>
      <xdr:colOff>177800</xdr:colOff>
      <xdr:row>57</xdr:row>
      <xdr:rowOff>133350</xdr:rowOff>
    </xdr:to>
    <xdr:cxnSp macro="">
      <xdr:nvCxnSpPr>
        <xdr:cNvPr id="166" name="直線コネクタ 165"/>
        <xdr:cNvCxnSpPr/>
      </xdr:nvCxnSpPr>
      <xdr:spPr>
        <a:xfrm flipV="1">
          <a:off x="2908300" y="9702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162577</xdr:rowOff>
    </xdr:from>
    <xdr:ext cx="405111" cy="259045"/>
    <xdr:sp macro="" textlink="">
      <xdr:nvSpPr>
        <xdr:cNvPr id="167" name="n_1aveValue【橋りょう・トンネル】&#10;有形固定資産減価償却率"/>
        <xdr:cNvSpPr txBox="1"/>
      </xdr:nvSpPr>
      <xdr:spPr>
        <a:xfrm>
          <a:off x="35820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168927</xdr:rowOff>
    </xdr:from>
    <xdr:ext cx="405111" cy="259045"/>
    <xdr:sp macro="" textlink="">
      <xdr:nvSpPr>
        <xdr:cNvPr id="168" name="n_2aveValue【橋りょう・トンネル】&#10;有形固定資産減価償却率"/>
        <xdr:cNvSpPr txBox="1"/>
      </xdr:nvSpPr>
      <xdr:spPr>
        <a:xfrm>
          <a:off x="2705744" y="1114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168927</xdr:rowOff>
    </xdr:from>
    <xdr:ext cx="405111" cy="259045"/>
    <xdr:sp macro="" textlink="">
      <xdr:nvSpPr>
        <xdr:cNvPr id="169" name="n_1mainValue【橋りょう・トンネル】&#10;有形固定資産減価償却率"/>
        <xdr:cNvSpPr txBox="1"/>
      </xdr:nvSpPr>
      <xdr:spPr>
        <a:xfrm>
          <a:off x="35820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70" name="n_2mainValue【橋りょう・トンネル】&#10;有形固定資産減価償却率"/>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0" name="テキスト ボックス 18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75148</xdr:rowOff>
    </xdr:from>
    <xdr:to>
      <xdr:col>54</xdr:col>
      <xdr:colOff>189865</xdr:colOff>
      <xdr:row>64</xdr:row>
      <xdr:rowOff>51739</xdr:rowOff>
    </xdr:to>
    <xdr:cxnSp macro="">
      <xdr:nvCxnSpPr>
        <xdr:cNvPr id="194" name="直線コネクタ 193"/>
        <xdr:cNvCxnSpPr/>
      </xdr:nvCxnSpPr>
      <xdr:spPr>
        <a:xfrm flipV="1">
          <a:off x="10476865" y="9504898"/>
          <a:ext cx="0" cy="151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55566</xdr:rowOff>
    </xdr:from>
    <xdr:ext cx="469744" cy="259045"/>
    <xdr:sp macro="" textlink="">
      <xdr:nvSpPr>
        <xdr:cNvPr id="195" name="【橋りょう・トンネル】&#10;一人当たり有形固定資産（償却資産）額最小値テキスト"/>
        <xdr:cNvSpPr txBox="1"/>
      </xdr:nvSpPr>
      <xdr:spPr>
        <a:xfrm>
          <a:off x="10515600" y="1102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51739</xdr:rowOff>
    </xdr:from>
    <xdr:to>
      <xdr:col>55</xdr:col>
      <xdr:colOff>88900</xdr:colOff>
      <xdr:row>64</xdr:row>
      <xdr:rowOff>51739</xdr:rowOff>
    </xdr:to>
    <xdr:cxnSp macro="">
      <xdr:nvCxnSpPr>
        <xdr:cNvPr id="196" name="直線コネクタ 195"/>
        <xdr:cNvCxnSpPr/>
      </xdr:nvCxnSpPr>
      <xdr:spPr>
        <a:xfrm>
          <a:off x="10388600" y="110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21825</xdr:rowOff>
    </xdr:from>
    <xdr:ext cx="599010" cy="259045"/>
    <xdr:sp macro="" textlink="">
      <xdr:nvSpPr>
        <xdr:cNvPr id="197" name="【橋りょう・トンネル】&#10;一人当たり有形固定資産（償却資産）額最大値テキスト"/>
        <xdr:cNvSpPr txBox="1"/>
      </xdr:nvSpPr>
      <xdr:spPr>
        <a:xfrm>
          <a:off x="10515600" y="92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75148</xdr:rowOff>
    </xdr:from>
    <xdr:to>
      <xdr:col>55</xdr:col>
      <xdr:colOff>88900</xdr:colOff>
      <xdr:row>55</xdr:row>
      <xdr:rowOff>75148</xdr:rowOff>
    </xdr:to>
    <xdr:cxnSp macro="">
      <xdr:nvCxnSpPr>
        <xdr:cNvPr id="198" name="直線コネクタ 197"/>
        <xdr:cNvCxnSpPr/>
      </xdr:nvCxnSpPr>
      <xdr:spPr>
        <a:xfrm>
          <a:off x="10388600" y="95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22016</xdr:rowOff>
    </xdr:from>
    <xdr:ext cx="599010" cy="259045"/>
    <xdr:sp macro="" textlink="">
      <xdr:nvSpPr>
        <xdr:cNvPr id="199" name="【橋りょう・トンネル】&#10;一人当たり有形固定資産（償却資産）額平均値テキスト"/>
        <xdr:cNvSpPr txBox="1"/>
      </xdr:nvSpPr>
      <xdr:spPr>
        <a:xfrm>
          <a:off x="10515600" y="103090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43589</xdr:rowOff>
    </xdr:from>
    <xdr:to>
      <xdr:col>55</xdr:col>
      <xdr:colOff>50800</xdr:colOff>
      <xdr:row>60</xdr:row>
      <xdr:rowOff>145189</xdr:rowOff>
    </xdr:to>
    <xdr:sp macro="" textlink="">
      <xdr:nvSpPr>
        <xdr:cNvPr id="200" name="フローチャート: 判断 199"/>
        <xdr:cNvSpPr/>
      </xdr:nvSpPr>
      <xdr:spPr>
        <a:xfrm>
          <a:off x="10426700" y="1033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130072</xdr:rowOff>
    </xdr:from>
    <xdr:to>
      <xdr:col>50</xdr:col>
      <xdr:colOff>165100</xdr:colOff>
      <xdr:row>61</xdr:row>
      <xdr:rowOff>60222</xdr:rowOff>
    </xdr:to>
    <xdr:sp macro="" textlink="">
      <xdr:nvSpPr>
        <xdr:cNvPr id="201" name="フローチャート: 判断 200"/>
        <xdr:cNvSpPr/>
      </xdr:nvSpPr>
      <xdr:spPr>
        <a:xfrm>
          <a:off x="9588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74816</xdr:rowOff>
    </xdr:from>
    <xdr:to>
      <xdr:col>46</xdr:col>
      <xdr:colOff>38100</xdr:colOff>
      <xdr:row>61</xdr:row>
      <xdr:rowOff>4966</xdr:rowOff>
    </xdr:to>
    <xdr:sp macro="" textlink="">
      <xdr:nvSpPr>
        <xdr:cNvPr id="202" name="フローチャート: 判断 201"/>
        <xdr:cNvSpPr/>
      </xdr:nvSpPr>
      <xdr:spPr>
        <a:xfrm>
          <a:off x="8699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24348</xdr:rowOff>
    </xdr:from>
    <xdr:to>
      <xdr:col>55</xdr:col>
      <xdr:colOff>50800</xdr:colOff>
      <xdr:row>55</xdr:row>
      <xdr:rowOff>125948</xdr:rowOff>
    </xdr:to>
    <xdr:sp macro="" textlink="">
      <xdr:nvSpPr>
        <xdr:cNvPr id="208" name="楕円 207"/>
        <xdr:cNvSpPr/>
      </xdr:nvSpPr>
      <xdr:spPr>
        <a:xfrm>
          <a:off x="10426700" y="94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148825</xdr:rowOff>
    </xdr:from>
    <xdr:ext cx="599010" cy="259045"/>
    <xdr:sp macro="" textlink="">
      <xdr:nvSpPr>
        <xdr:cNvPr id="209" name="【橋りょう・トンネル】&#10;一人当たり有形固定資産（償却資産）額該当値テキスト"/>
        <xdr:cNvSpPr txBox="1"/>
      </xdr:nvSpPr>
      <xdr:spPr>
        <a:xfrm>
          <a:off x="10515600" y="94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34239</xdr:rowOff>
    </xdr:from>
    <xdr:to>
      <xdr:col>50</xdr:col>
      <xdr:colOff>165100</xdr:colOff>
      <xdr:row>55</xdr:row>
      <xdr:rowOff>135839</xdr:rowOff>
    </xdr:to>
    <xdr:sp macro="" textlink="">
      <xdr:nvSpPr>
        <xdr:cNvPr id="210" name="楕円 209"/>
        <xdr:cNvSpPr/>
      </xdr:nvSpPr>
      <xdr:spPr>
        <a:xfrm>
          <a:off x="9588500" y="94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75148</xdr:rowOff>
    </xdr:from>
    <xdr:to>
      <xdr:col>55</xdr:col>
      <xdr:colOff>0</xdr:colOff>
      <xdr:row>55</xdr:row>
      <xdr:rowOff>85039</xdr:rowOff>
    </xdr:to>
    <xdr:cxnSp macro="">
      <xdr:nvCxnSpPr>
        <xdr:cNvPr id="211" name="直線コネクタ 210"/>
        <xdr:cNvCxnSpPr/>
      </xdr:nvCxnSpPr>
      <xdr:spPr>
        <a:xfrm flipV="1">
          <a:off x="9639300" y="9504898"/>
          <a:ext cx="8382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44766</xdr:rowOff>
    </xdr:from>
    <xdr:to>
      <xdr:col>46</xdr:col>
      <xdr:colOff>38100</xdr:colOff>
      <xdr:row>55</xdr:row>
      <xdr:rowOff>146366</xdr:rowOff>
    </xdr:to>
    <xdr:sp macro="" textlink="">
      <xdr:nvSpPr>
        <xdr:cNvPr id="212" name="楕円 211"/>
        <xdr:cNvSpPr/>
      </xdr:nvSpPr>
      <xdr:spPr>
        <a:xfrm>
          <a:off x="8699500" y="9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85039</xdr:rowOff>
    </xdr:from>
    <xdr:to>
      <xdr:col>50</xdr:col>
      <xdr:colOff>114300</xdr:colOff>
      <xdr:row>55</xdr:row>
      <xdr:rowOff>95566</xdr:rowOff>
    </xdr:to>
    <xdr:cxnSp macro="">
      <xdr:nvCxnSpPr>
        <xdr:cNvPr id="213" name="直線コネクタ 212"/>
        <xdr:cNvCxnSpPr/>
      </xdr:nvCxnSpPr>
      <xdr:spPr>
        <a:xfrm flipV="1">
          <a:off x="8750300" y="9514789"/>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51349</xdr:rowOff>
    </xdr:from>
    <xdr:ext cx="599010" cy="259045"/>
    <xdr:sp macro="" textlink="">
      <xdr:nvSpPr>
        <xdr:cNvPr id="214" name="n_1aveValue【橋りょう・トンネル】&#10;一人当たり有形固定資産（償却資産）額"/>
        <xdr:cNvSpPr txBox="1"/>
      </xdr:nvSpPr>
      <xdr:spPr>
        <a:xfrm>
          <a:off x="9327095" y="1050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167543</xdr:rowOff>
    </xdr:from>
    <xdr:ext cx="599010" cy="259045"/>
    <xdr:sp macro="" textlink="">
      <xdr:nvSpPr>
        <xdr:cNvPr id="215" name="n_2aveValue【橋りょう・トンネル】&#10;一人当たり有形固定資産（償却資産）額"/>
        <xdr:cNvSpPr txBox="1"/>
      </xdr:nvSpPr>
      <xdr:spPr>
        <a:xfrm>
          <a:off x="8450795" y="1045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152366</xdr:rowOff>
    </xdr:from>
    <xdr:ext cx="599010" cy="259045"/>
    <xdr:sp macro="" textlink="">
      <xdr:nvSpPr>
        <xdr:cNvPr id="216" name="n_1mainValue【橋りょう・トンネル】&#10;一人当たり有形固定資産（償却資産）額"/>
        <xdr:cNvSpPr txBox="1"/>
      </xdr:nvSpPr>
      <xdr:spPr>
        <a:xfrm>
          <a:off x="9327095" y="923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162893</xdr:rowOff>
    </xdr:from>
    <xdr:ext cx="599010" cy="259045"/>
    <xdr:sp macro="" textlink="">
      <xdr:nvSpPr>
        <xdr:cNvPr id="217" name="n_2mainValue【橋りょう・トンネル】&#10;一人当たり有形固定資産（償却資産）額"/>
        <xdr:cNvSpPr txBox="1"/>
      </xdr:nvSpPr>
      <xdr:spPr>
        <a:xfrm>
          <a:off x="8450795" y="92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113212</xdr:rowOff>
    </xdr:to>
    <xdr:cxnSp macro="">
      <xdr:nvCxnSpPr>
        <xdr:cNvPr id="244" name="直線コネクタ 243"/>
        <xdr:cNvCxnSpPr/>
      </xdr:nvCxnSpPr>
      <xdr:spPr>
        <a:xfrm flipV="1">
          <a:off x="4634865" y="13424263"/>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4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46" name="直線コネクタ 24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47" name="【公営住宅】&#10;有形固定資産減価償却率最大値テキスト"/>
        <xdr:cNvSpPr txBox="1"/>
      </xdr:nvSpPr>
      <xdr:spPr>
        <a:xfrm>
          <a:off x="4673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48" name="直線コネクタ 247"/>
        <xdr:cNvCxnSpPr/>
      </xdr:nvCxnSpPr>
      <xdr:spPr>
        <a:xfrm>
          <a:off x="4546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68597</xdr:rowOff>
    </xdr:from>
    <xdr:ext cx="405111" cy="259045"/>
    <xdr:sp macro="" textlink="">
      <xdr:nvSpPr>
        <xdr:cNvPr id="249" name="【公営住宅】&#10;有形固定資産減価償却率平均値テキスト"/>
        <xdr:cNvSpPr txBox="1"/>
      </xdr:nvSpPr>
      <xdr:spPr>
        <a:xfrm>
          <a:off x="4673600" y="1361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50" name="フローチャート: 判断 249"/>
        <xdr:cNvSpPr/>
      </xdr:nvSpPr>
      <xdr:spPr>
        <a:xfrm>
          <a:off x="45847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51" name="フローチャート: 判断 250"/>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37919</xdr:rowOff>
    </xdr:from>
    <xdr:to>
      <xdr:col>15</xdr:col>
      <xdr:colOff>101600</xdr:colOff>
      <xdr:row>79</xdr:row>
      <xdr:rowOff>139519</xdr:rowOff>
    </xdr:to>
    <xdr:sp macro="" textlink="">
      <xdr:nvSpPr>
        <xdr:cNvPr id="252" name="フローチャート: 判断 251"/>
        <xdr:cNvSpPr/>
      </xdr:nvSpPr>
      <xdr:spPr>
        <a:xfrm>
          <a:off x="2857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xdr:rowOff>
    </xdr:from>
    <xdr:to>
      <xdr:col>24</xdr:col>
      <xdr:colOff>114300</xdr:colOff>
      <xdr:row>78</xdr:row>
      <xdr:rowOff>101963</xdr:rowOff>
    </xdr:to>
    <xdr:sp macro="" textlink="">
      <xdr:nvSpPr>
        <xdr:cNvPr id="258" name="楕円 257"/>
        <xdr:cNvSpPr/>
      </xdr:nvSpPr>
      <xdr:spPr>
        <a:xfrm>
          <a:off x="4584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124840</xdr:rowOff>
    </xdr:from>
    <xdr:ext cx="405111" cy="259045"/>
    <xdr:sp macro="" textlink="">
      <xdr:nvSpPr>
        <xdr:cNvPr id="259" name="【公営住宅】&#10;有形固定資産減価償却率該当値テキスト"/>
        <xdr:cNvSpPr txBox="1"/>
      </xdr:nvSpPr>
      <xdr:spPr>
        <a:xfrm>
          <a:off x="4673600" y="1332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49349</xdr:rowOff>
    </xdr:from>
    <xdr:to>
      <xdr:col>20</xdr:col>
      <xdr:colOff>38100</xdr:colOff>
      <xdr:row>78</xdr:row>
      <xdr:rowOff>150949</xdr:rowOff>
    </xdr:to>
    <xdr:sp macro="" textlink="">
      <xdr:nvSpPr>
        <xdr:cNvPr id="260" name="楕円 259"/>
        <xdr:cNvSpPr/>
      </xdr:nvSpPr>
      <xdr:spPr>
        <a:xfrm>
          <a:off x="3746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51163</xdr:rowOff>
    </xdr:from>
    <xdr:to>
      <xdr:col>24</xdr:col>
      <xdr:colOff>63500</xdr:colOff>
      <xdr:row>78</xdr:row>
      <xdr:rowOff>100149</xdr:rowOff>
    </xdr:to>
    <xdr:cxnSp macro="">
      <xdr:nvCxnSpPr>
        <xdr:cNvPr id="261" name="直線コネクタ 260"/>
        <xdr:cNvCxnSpPr/>
      </xdr:nvCxnSpPr>
      <xdr:spPr>
        <a:xfrm flipV="1">
          <a:off x="3797300" y="134242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98334</xdr:rowOff>
    </xdr:from>
    <xdr:to>
      <xdr:col>15</xdr:col>
      <xdr:colOff>101600</xdr:colOff>
      <xdr:row>79</xdr:row>
      <xdr:rowOff>28484</xdr:rowOff>
    </xdr:to>
    <xdr:sp macro="" textlink="">
      <xdr:nvSpPr>
        <xdr:cNvPr id="262" name="楕円 261"/>
        <xdr:cNvSpPr/>
      </xdr:nvSpPr>
      <xdr:spPr>
        <a:xfrm>
          <a:off x="2857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100149</xdr:rowOff>
    </xdr:from>
    <xdr:to>
      <xdr:col>19</xdr:col>
      <xdr:colOff>177800</xdr:colOff>
      <xdr:row>78</xdr:row>
      <xdr:rowOff>149134</xdr:rowOff>
    </xdr:to>
    <xdr:cxnSp macro="">
      <xdr:nvCxnSpPr>
        <xdr:cNvPr id="263" name="直線コネクタ 262"/>
        <xdr:cNvCxnSpPr/>
      </xdr:nvCxnSpPr>
      <xdr:spPr>
        <a:xfrm flipV="1">
          <a:off x="2908300" y="134732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264"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130646</xdr:rowOff>
    </xdr:from>
    <xdr:ext cx="405111" cy="259045"/>
    <xdr:sp macro="" textlink="">
      <xdr:nvSpPr>
        <xdr:cNvPr id="265" name="n_2aveValue【公営住宅】&#10;有形固定資産減価償却率"/>
        <xdr:cNvSpPr txBox="1"/>
      </xdr:nvSpPr>
      <xdr:spPr>
        <a:xfrm>
          <a:off x="2705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167476</xdr:rowOff>
    </xdr:from>
    <xdr:ext cx="405111" cy="259045"/>
    <xdr:sp macro="" textlink="">
      <xdr:nvSpPr>
        <xdr:cNvPr id="266" name="n_1mainValue【公営住宅】&#10;有形固定資産減価償却率"/>
        <xdr:cNvSpPr txBox="1"/>
      </xdr:nvSpPr>
      <xdr:spPr>
        <a:xfrm>
          <a:off x="35820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45011</xdr:rowOff>
    </xdr:from>
    <xdr:ext cx="405111" cy="259045"/>
    <xdr:sp macro="" textlink="">
      <xdr:nvSpPr>
        <xdr:cNvPr id="267" name="n_2mainValue【公営住宅】&#10;有形固定資産減価償却率"/>
        <xdr:cNvSpPr txBox="1"/>
      </xdr:nvSpPr>
      <xdr:spPr>
        <a:xfrm>
          <a:off x="27057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67492</xdr:rowOff>
    </xdr:from>
    <xdr:to>
      <xdr:col>54</xdr:col>
      <xdr:colOff>189865</xdr:colOff>
      <xdr:row>86</xdr:row>
      <xdr:rowOff>141514</xdr:rowOff>
    </xdr:to>
    <xdr:cxnSp macro="">
      <xdr:nvCxnSpPr>
        <xdr:cNvPr id="293" name="直線コネクタ 292"/>
        <xdr:cNvCxnSpPr/>
      </xdr:nvCxnSpPr>
      <xdr:spPr>
        <a:xfrm flipV="1">
          <a:off x="10476865" y="13440592"/>
          <a:ext cx="0" cy="1445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94" name="【公営住宅】&#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95" name="直線コネクタ 29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14169</xdr:rowOff>
    </xdr:from>
    <xdr:ext cx="469744" cy="259045"/>
    <xdr:sp macro="" textlink="">
      <xdr:nvSpPr>
        <xdr:cNvPr id="296" name="【公営住宅】&#10;一人当たり面積最大値テキスト"/>
        <xdr:cNvSpPr txBox="1"/>
      </xdr:nvSpPr>
      <xdr:spPr>
        <a:xfrm>
          <a:off x="10515600" y="132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67492</xdr:rowOff>
    </xdr:from>
    <xdr:to>
      <xdr:col>55</xdr:col>
      <xdr:colOff>88900</xdr:colOff>
      <xdr:row>78</xdr:row>
      <xdr:rowOff>67492</xdr:rowOff>
    </xdr:to>
    <xdr:cxnSp macro="">
      <xdr:nvCxnSpPr>
        <xdr:cNvPr id="297" name="直線コネクタ 296"/>
        <xdr:cNvCxnSpPr/>
      </xdr:nvCxnSpPr>
      <xdr:spPr>
        <a:xfrm>
          <a:off x="10388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151328</xdr:rowOff>
    </xdr:from>
    <xdr:ext cx="469744" cy="259045"/>
    <xdr:sp macro="" textlink="">
      <xdr:nvSpPr>
        <xdr:cNvPr id="298" name="【公営住宅】&#10;一人当たり面積平均値テキスト"/>
        <xdr:cNvSpPr txBox="1"/>
      </xdr:nvSpPr>
      <xdr:spPr>
        <a:xfrm>
          <a:off x="10515600" y="1403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1451</xdr:rowOff>
    </xdr:from>
    <xdr:to>
      <xdr:col>55</xdr:col>
      <xdr:colOff>50800</xdr:colOff>
      <xdr:row>82</xdr:row>
      <xdr:rowOff>103051</xdr:rowOff>
    </xdr:to>
    <xdr:sp macro="" textlink="">
      <xdr:nvSpPr>
        <xdr:cNvPr id="299" name="フローチャート: 判断 298"/>
        <xdr:cNvSpPr/>
      </xdr:nvSpPr>
      <xdr:spPr>
        <a:xfrm>
          <a:off x="10426700" y="1406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300" name="フローチャート: 判断 299"/>
        <xdr:cNvSpPr/>
      </xdr:nvSpPr>
      <xdr:spPr>
        <a:xfrm>
          <a:off x="9588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01" name="フローチャート: 判断 300"/>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16692</xdr:rowOff>
    </xdr:from>
    <xdr:to>
      <xdr:col>55</xdr:col>
      <xdr:colOff>50800</xdr:colOff>
      <xdr:row>78</xdr:row>
      <xdr:rowOff>118292</xdr:rowOff>
    </xdr:to>
    <xdr:sp macro="" textlink="">
      <xdr:nvSpPr>
        <xdr:cNvPr id="307" name="楕円 306"/>
        <xdr:cNvSpPr/>
      </xdr:nvSpPr>
      <xdr:spPr>
        <a:xfrm>
          <a:off x="104267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141169</xdr:rowOff>
    </xdr:from>
    <xdr:ext cx="469744" cy="259045"/>
    <xdr:sp macro="" textlink="">
      <xdr:nvSpPr>
        <xdr:cNvPr id="308" name="【公営住宅】&#10;一人当たり面積該当値テキスト"/>
        <xdr:cNvSpPr txBox="1"/>
      </xdr:nvSpPr>
      <xdr:spPr>
        <a:xfrm>
          <a:off x="10515600" y="1334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25400</xdr:rowOff>
    </xdr:from>
    <xdr:to>
      <xdr:col>50</xdr:col>
      <xdr:colOff>165100</xdr:colOff>
      <xdr:row>78</xdr:row>
      <xdr:rowOff>127000</xdr:rowOff>
    </xdr:to>
    <xdr:sp macro="" textlink="">
      <xdr:nvSpPr>
        <xdr:cNvPr id="309" name="楕円 308"/>
        <xdr:cNvSpPr/>
      </xdr:nvSpPr>
      <xdr:spPr>
        <a:xfrm>
          <a:off x="9588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67492</xdr:rowOff>
    </xdr:from>
    <xdr:to>
      <xdr:col>55</xdr:col>
      <xdr:colOff>0</xdr:colOff>
      <xdr:row>78</xdr:row>
      <xdr:rowOff>76200</xdr:rowOff>
    </xdr:to>
    <xdr:cxnSp macro="">
      <xdr:nvCxnSpPr>
        <xdr:cNvPr id="310" name="直線コネクタ 309"/>
        <xdr:cNvCxnSpPr/>
      </xdr:nvCxnSpPr>
      <xdr:spPr>
        <a:xfrm flipV="1">
          <a:off x="9639300" y="1344059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29755</xdr:rowOff>
    </xdr:from>
    <xdr:to>
      <xdr:col>46</xdr:col>
      <xdr:colOff>38100</xdr:colOff>
      <xdr:row>78</xdr:row>
      <xdr:rowOff>131355</xdr:rowOff>
    </xdr:to>
    <xdr:sp macro="" textlink="">
      <xdr:nvSpPr>
        <xdr:cNvPr id="311" name="楕円 310"/>
        <xdr:cNvSpPr/>
      </xdr:nvSpPr>
      <xdr:spPr>
        <a:xfrm>
          <a:off x="8699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76200</xdr:rowOff>
    </xdr:from>
    <xdr:to>
      <xdr:col>50</xdr:col>
      <xdr:colOff>114300</xdr:colOff>
      <xdr:row>78</xdr:row>
      <xdr:rowOff>80555</xdr:rowOff>
    </xdr:to>
    <xdr:cxnSp macro="">
      <xdr:nvCxnSpPr>
        <xdr:cNvPr id="312" name="直線コネクタ 311"/>
        <xdr:cNvCxnSpPr/>
      </xdr:nvCxnSpPr>
      <xdr:spPr>
        <a:xfrm flipV="1">
          <a:off x="8750300" y="134493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154050</xdr:rowOff>
    </xdr:from>
    <xdr:ext cx="469744" cy="259045"/>
    <xdr:sp macro="" textlink="">
      <xdr:nvSpPr>
        <xdr:cNvPr id="313" name="n_1aveValue【公営住宅】&#10;一人当たり面積"/>
        <xdr:cNvSpPr txBox="1"/>
      </xdr:nvSpPr>
      <xdr:spPr>
        <a:xfrm>
          <a:off x="93917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14" name="n_2aveValue【公営住宅】&#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143527</xdr:rowOff>
    </xdr:from>
    <xdr:ext cx="469744" cy="259045"/>
    <xdr:sp macro="" textlink="">
      <xdr:nvSpPr>
        <xdr:cNvPr id="315" name="n_1mainValue【公営住宅】&#10;一人当たり面積"/>
        <xdr:cNvSpPr txBox="1"/>
      </xdr:nvSpPr>
      <xdr:spPr>
        <a:xfrm>
          <a:off x="9391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147882</xdr:rowOff>
    </xdr:from>
    <xdr:ext cx="469744" cy="259045"/>
    <xdr:sp macro="" textlink="">
      <xdr:nvSpPr>
        <xdr:cNvPr id="316" name="n_2mainValue【公営住宅】&#10;一人当たり面積"/>
        <xdr:cNvSpPr txBox="1"/>
      </xdr:nvSpPr>
      <xdr:spPr>
        <a:xfrm>
          <a:off x="8515427"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8" name="正方形/長方形 31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9" name="正方形/長方形 31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0" name="正方形/長方形 31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1" name="正方形/長方形 32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4" name="正方形/長方形 32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5" name="正方形/長方形 32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6" name="正方形/長方形 32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7" name="正方形/長方形 32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9" name="テキスト ボックス 33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41" name="テキスト ボックス 34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51" name="テキスト ボックス 35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120287</xdr:rowOff>
    </xdr:from>
    <xdr:to>
      <xdr:col>85</xdr:col>
      <xdr:colOff>126364</xdr:colOff>
      <xdr:row>41</xdr:row>
      <xdr:rowOff>35378</xdr:rowOff>
    </xdr:to>
    <xdr:cxnSp macro="">
      <xdr:nvCxnSpPr>
        <xdr:cNvPr id="355" name="直線コネクタ 354"/>
        <xdr:cNvCxnSpPr/>
      </xdr:nvCxnSpPr>
      <xdr:spPr>
        <a:xfrm flipV="1">
          <a:off x="16318864" y="5778137"/>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56"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57" name="直線コネクタ 356"/>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66964</xdr:rowOff>
    </xdr:from>
    <xdr:ext cx="405111" cy="259045"/>
    <xdr:sp macro="" textlink="">
      <xdr:nvSpPr>
        <xdr:cNvPr id="358" name="【認定こども園・幼稚園・保育所】&#10;有形固定資産減価償却率最大値テキスト"/>
        <xdr:cNvSpPr txBox="1"/>
      </xdr:nvSpPr>
      <xdr:spPr>
        <a:xfrm>
          <a:off x="16357600"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120287</xdr:rowOff>
    </xdr:from>
    <xdr:to>
      <xdr:col>86</xdr:col>
      <xdr:colOff>25400</xdr:colOff>
      <xdr:row>33</xdr:row>
      <xdr:rowOff>120287</xdr:rowOff>
    </xdr:to>
    <xdr:cxnSp macro="">
      <xdr:nvCxnSpPr>
        <xdr:cNvPr id="359" name="直線コネクタ 358"/>
        <xdr:cNvCxnSpPr/>
      </xdr:nvCxnSpPr>
      <xdr:spPr>
        <a:xfrm>
          <a:off x="16230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62610</xdr:rowOff>
    </xdr:from>
    <xdr:ext cx="405111" cy="259045"/>
    <xdr:sp macro="" textlink="">
      <xdr:nvSpPr>
        <xdr:cNvPr id="360" name="【認定こども園・幼稚園・保育所】&#10;有形固定資産減価償却率平均値テキスト"/>
        <xdr:cNvSpPr txBox="1"/>
      </xdr:nvSpPr>
      <xdr:spPr>
        <a:xfrm>
          <a:off x="16357600" y="657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361" name="フローチャート: 判断 360"/>
        <xdr:cNvSpPr/>
      </xdr:nvSpPr>
      <xdr:spPr>
        <a:xfrm>
          <a:off x="162687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154396</xdr:rowOff>
    </xdr:from>
    <xdr:to>
      <xdr:col>81</xdr:col>
      <xdr:colOff>101600</xdr:colOff>
      <xdr:row>40</xdr:row>
      <xdr:rowOff>84546</xdr:rowOff>
    </xdr:to>
    <xdr:sp macro="" textlink="">
      <xdr:nvSpPr>
        <xdr:cNvPr id="362" name="フローチャート: 判断 361"/>
        <xdr:cNvSpPr/>
      </xdr:nvSpPr>
      <xdr:spPr>
        <a:xfrm>
          <a:off x="15430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33565</xdr:rowOff>
    </xdr:from>
    <xdr:to>
      <xdr:col>76</xdr:col>
      <xdr:colOff>165100</xdr:colOff>
      <xdr:row>39</xdr:row>
      <xdr:rowOff>135165</xdr:rowOff>
    </xdr:to>
    <xdr:sp macro="" textlink="">
      <xdr:nvSpPr>
        <xdr:cNvPr id="363" name="フローチャート: 判断 362"/>
        <xdr:cNvSpPr/>
      </xdr:nvSpPr>
      <xdr:spPr>
        <a:xfrm>
          <a:off x="14541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69487</xdr:rowOff>
    </xdr:from>
    <xdr:to>
      <xdr:col>85</xdr:col>
      <xdr:colOff>177800</xdr:colOff>
      <xdr:row>33</xdr:row>
      <xdr:rowOff>171087</xdr:rowOff>
    </xdr:to>
    <xdr:sp macro="" textlink="">
      <xdr:nvSpPr>
        <xdr:cNvPr id="369" name="楕円 368"/>
        <xdr:cNvSpPr/>
      </xdr:nvSpPr>
      <xdr:spPr>
        <a:xfrm>
          <a:off x="162687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22514</xdr:rowOff>
    </xdr:from>
    <xdr:ext cx="405111" cy="259045"/>
    <xdr:sp macro="" textlink="">
      <xdr:nvSpPr>
        <xdr:cNvPr id="370" name="【認定こども園・幼稚園・保育所】&#10;有形固定資産減価償却率該当値テキスト"/>
        <xdr:cNvSpPr txBox="1"/>
      </xdr:nvSpPr>
      <xdr:spPr>
        <a:xfrm>
          <a:off x="16357600" y="568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134801</xdr:rowOff>
    </xdr:from>
    <xdr:to>
      <xdr:col>81</xdr:col>
      <xdr:colOff>101600</xdr:colOff>
      <xdr:row>34</xdr:row>
      <xdr:rowOff>64951</xdr:rowOff>
    </xdr:to>
    <xdr:sp macro="" textlink="">
      <xdr:nvSpPr>
        <xdr:cNvPr id="371" name="楕円 370"/>
        <xdr:cNvSpPr/>
      </xdr:nvSpPr>
      <xdr:spPr>
        <a:xfrm>
          <a:off x="15430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120287</xdr:rowOff>
    </xdr:from>
    <xdr:to>
      <xdr:col>85</xdr:col>
      <xdr:colOff>127000</xdr:colOff>
      <xdr:row>34</xdr:row>
      <xdr:rowOff>14151</xdr:rowOff>
    </xdr:to>
    <xdr:cxnSp macro="">
      <xdr:nvCxnSpPr>
        <xdr:cNvPr id="372" name="直線コネクタ 371"/>
        <xdr:cNvCxnSpPr/>
      </xdr:nvCxnSpPr>
      <xdr:spPr>
        <a:xfrm flipV="1">
          <a:off x="15481300" y="577813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28666</xdr:rowOff>
    </xdr:from>
    <xdr:to>
      <xdr:col>76</xdr:col>
      <xdr:colOff>165100</xdr:colOff>
      <xdr:row>34</xdr:row>
      <xdr:rowOff>130266</xdr:rowOff>
    </xdr:to>
    <xdr:sp macro="" textlink="">
      <xdr:nvSpPr>
        <xdr:cNvPr id="373" name="楕円 372"/>
        <xdr:cNvSpPr/>
      </xdr:nvSpPr>
      <xdr:spPr>
        <a:xfrm>
          <a:off x="14541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14151</xdr:rowOff>
    </xdr:from>
    <xdr:to>
      <xdr:col>81</xdr:col>
      <xdr:colOff>50800</xdr:colOff>
      <xdr:row>34</xdr:row>
      <xdr:rowOff>79466</xdr:rowOff>
    </xdr:to>
    <xdr:cxnSp macro="">
      <xdr:nvCxnSpPr>
        <xdr:cNvPr id="374" name="直線コネクタ 373"/>
        <xdr:cNvCxnSpPr/>
      </xdr:nvCxnSpPr>
      <xdr:spPr>
        <a:xfrm flipV="1">
          <a:off x="14592300" y="58434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75673</xdr:rowOff>
    </xdr:from>
    <xdr:ext cx="405111" cy="259045"/>
    <xdr:sp macro="" textlink="">
      <xdr:nvSpPr>
        <xdr:cNvPr id="375" name="n_1aveValue【認定こども園・幼稚園・保育所】&#10;有形固定資産減価償却率"/>
        <xdr:cNvSpPr txBox="1"/>
      </xdr:nvSpPr>
      <xdr:spPr>
        <a:xfrm>
          <a:off x="15266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126292</xdr:rowOff>
    </xdr:from>
    <xdr:ext cx="405111" cy="259045"/>
    <xdr:sp macro="" textlink="">
      <xdr:nvSpPr>
        <xdr:cNvPr id="376" name="n_2aveValue【認定こども園・幼稚園・保育所】&#10;有形固定資産減価償却率"/>
        <xdr:cNvSpPr txBox="1"/>
      </xdr:nvSpPr>
      <xdr:spPr>
        <a:xfrm>
          <a:off x="14389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81478</xdr:rowOff>
    </xdr:from>
    <xdr:ext cx="405111" cy="259045"/>
    <xdr:sp macro="" textlink="">
      <xdr:nvSpPr>
        <xdr:cNvPr id="377" name="n_1mainValue【認定こども園・幼稚園・保育所】&#10;有形固定資産減価償却率"/>
        <xdr:cNvSpPr txBox="1"/>
      </xdr:nvSpPr>
      <xdr:spPr>
        <a:xfrm>
          <a:off x="152660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146793</xdr:rowOff>
    </xdr:from>
    <xdr:ext cx="405111" cy="259045"/>
    <xdr:sp macro="" textlink="">
      <xdr:nvSpPr>
        <xdr:cNvPr id="378" name="n_2mainValue【認定こども園・幼稚園・保育所】&#10;有形固定資産減価償却率"/>
        <xdr:cNvSpPr txBox="1"/>
      </xdr:nvSpPr>
      <xdr:spPr>
        <a:xfrm>
          <a:off x="14389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9" name="直線コネクタ 38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0" name="テキスト ボックス 38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1" name="直線コネクタ 39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2" name="テキスト ボックス 39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3" name="直線コネクタ 39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4" name="テキスト ボックス 39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5" name="直線コネクタ 39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6" name="テキスト ボックス 39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7" name="直線コネクタ 39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8" name="テキスト ボックス 39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9" name="直線コネクタ 39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0" name="テキスト ボックス 39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41</xdr:row>
      <xdr:rowOff>68035</xdr:rowOff>
    </xdr:to>
    <xdr:cxnSp macro="">
      <xdr:nvCxnSpPr>
        <xdr:cNvPr id="404" name="直線コネクタ 403"/>
        <xdr:cNvCxnSpPr/>
      </xdr:nvCxnSpPr>
      <xdr:spPr>
        <a:xfrm flipV="1">
          <a:off x="22160864"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71862</xdr:rowOff>
    </xdr:from>
    <xdr:ext cx="469744" cy="259045"/>
    <xdr:sp macro="" textlink="">
      <xdr:nvSpPr>
        <xdr:cNvPr id="405" name="【認定こども園・幼稚園・保育所】&#10;一人当たり面積最小値テキスト"/>
        <xdr:cNvSpPr txBox="1"/>
      </xdr:nvSpPr>
      <xdr:spPr>
        <a:xfrm>
          <a:off x="22199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68035</xdr:rowOff>
    </xdr:from>
    <xdr:to>
      <xdr:col>116</xdr:col>
      <xdr:colOff>152400</xdr:colOff>
      <xdr:row>41</xdr:row>
      <xdr:rowOff>68035</xdr:rowOff>
    </xdr:to>
    <xdr:cxnSp macro="">
      <xdr:nvCxnSpPr>
        <xdr:cNvPr id="406" name="直線コネクタ 405"/>
        <xdr:cNvCxnSpPr/>
      </xdr:nvCxnSpPr>
      <xdr:spPr>
        <a:xfrm>
          <a:off x="22072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0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08" name="直線コネクタ 40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36484</xdr:rowOff>
    </xdr:from>
    <xdr:ext cx="469744" cy="259045"/>
    <xdr:sp macro="" textlink="">
      <xdr:nvSpPr>
        <xdr:cNvPr id="409" name="【認定こども園・幼稚園・保育所】&#10;一人当たり面積平均値テキスト"/>
        <xdr:cNvSpPr txBox="1"/>
      </xdr:nvSpPr>
      <xdr:spPr>
        <a:xfrm>
          <a:off x="22199600" y="620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58057</xdr:rowOff>
    </xdr:from>
    <xdr:to>
      <xdr:col>116</xdr:col>
      <xdr:colOff>114300</xdr:colOff>
      <xdr:row>36</xdr:row>
      <xdr:rowOff>159657</xdr:rowOff>
    </xdr:to>
    <xdr:sp macro="" textlink="">
      <xdr:nvSpPr>
        <xdr:cNvPr id="410" name="フローチャート: 判断 409"/>
        <xdr:cNvSpPr/>
      </xdr:nvSpPr>
      <xdr:spPr>
        <a:xfrm>
          <a:off x="221107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107043</xdr:rowOff>
    </xdr:from>
    <xdr:to>
      <xdr:col>112</xdr:col>
      <xdr:colOff>38100</xdr:colOff>
      <xdr:row>35</xdr:row>
      <xdr:rowOff>37193</xdr:rowOff>
    </xdr:to>
    <xdr:sp macro="" textlink="">
      <xdr:nvSpPr>
        <xdr:cNvPr id="411" name="フローチャート: 判断 410"/>
        <xdr:cNvSpPr/>
      </xdr:nvSpPr>
      <xdr:spPr>
        <a:xfrm>
          <a:off x="21272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123372</xdr:rowOff>
    </xdr:from>
    <xdr:to>
      <xdr:col>107</xdr:col>
      <xdr:colOff>101600</xdr:colOff>
      <xdr:row>33</xdr:row>
      <xdr:rowOff>53522</xdr:rowOff>
    </xdr:to>
    <xdr:sp macro="" textlink="">
      <xdr:nvSpPr>
        <xdr:cNvPr id="412" name="フローチャート: 判断 411"/>
        <xdr:cNvSpPr/>
      </xdr:nvSpPr>
      <xdr:spPr>
        <a:xfrm>
          <a:off x="20383500" y="56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41728</xdr:rowOff>
    </xdr:from>
    <xdr:to>
      <xdr:col>116</xdr:col>
      <xdr:colOff>114300</xdr:colOff>
      <xdr:row>34</xdr:row>
      <xdr:rowOff>143328</xdr:rowOff>
    </xdr:to>
    <xdr:sp macro="" textlink="">
      <xdr:nvSpPr>
        <xdr:cNvPr id="418" name="楕円 417"/>
        <xdr:cNvSpPr/>
      </xdr:nvSpPr>
      <xdr:spPr>
        <a:xfrm>
          <a:off x="22110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128105</xdr:rowOff>
    </xdr:from>
    <xdr:ext cx="469744" cy="259045"/>
    <xdr:sp macro="" textlink="">
      <xdr:nvSpPr>
        <xdr:cNvPr id="419" name="【認定こども園・幼稚園・保育所】&#10;一人当たり面積該当値テキスト"/>
        <xdr:cNvSpPr txBox="1"/>
      </xdr:nvSpPr>
      <xdr:spPr>
        <a:xfrm>
          <a:off x="22199600" y="57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41728</xdr:rowOff>
    </xdr:from>
    <xdr:to>
      <xdr:col>112</xdr:col>
      <xdr:colOff>38100</xdr:colOff>
      <xdr:row>34</xdr:row>
      <xdr:rowOff>143328</xdr:rowOff>
    </xdr:to>
    <xdr:sp macro="" textlink="">
      <xdr:nvSpPr>
        <xdr:cNvPr id="420" name="楕円 419"/>
        <xdr:cNvSpPr/>
      </xdr:nvSpPr>
      <xdr:spPr>
        <a:xfrm>
          <a:off x="21272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92528</xdr:rowOff>
    </xdr:from>
    <xdr:to>
      <xdr:col>116</xdr:col>
      <xdr:colOff>63500</xdr:colOff>
      <xdr:row>34</xdr:row>
      <xdr:rowOff>92528</xdr:rowOff>
    </xdr:to>
    <xdr:cxnSp macro="">
      <xdr:nvCxnSpPr>
        <xdr:cNvPr id="421" name="直線コネクタ 420"/>
        <xdr:cNvCxnSpPr/>
      </xdr:nvCxnSpPr>
      <xdr:spPr>
        <a:xfrm>
          <a:off x="21323300" y="592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74386</xdr:rowOff>
    </xdr:from>
    <xdr:to>
      <xdr:col>107</xdr:col>
      <xdr:colOff>101600</xdr:colOff>
      <xdr:row>35</xdr:row>
      <xdr:rowOff>4536</xdr:rowOff>
    </xdr:to>
    <xdr:sp macro="" textlink="">
      <xdr:nvSpPr>
        <xdr:cNvPr id="422" name="楕円 421"/>
        <xdr:cNvSpPr/>
      </xdr:nvSpPr>
      <xdr:spPr>
        <a:xfrm>
          <a:off x="20383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92528</xdr:rowOff>
    </xdr:from>
    <xdr:to>
      <xdr:col>111</xdr:col>
      <xdr:colOff>177800</xdr:colOff>
      <xdr:row>34</xdr:row>
      <xdr:rowOff>125186</xdr:rowOff>
    </xdr:to>
    <xdr:cxnSp macro="">
      <xdr:nvCxnSpPr>
        <xdr:cNvPr id="423" name="直線コネクタ 422"/>
        <xdr:cNvCxnSpPr/>
      </xdr:nvCxnSpPr>
      <xdr:spPr>
        <a:xfrm flipV="1">
          <a:off x="20434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28320</xdr:rowOff>
    </xdr:from>
    <xdr:ext cx="469744" cy="259045"/>
    <xdr:sp macro="" textlink="">
      <xdr:nvSpPr>
        <xdr:cNvPr id="424" name="n_1aveValue【認定こども園・幼稚園・保育所】&#10;一人当たり面積"/>
        <xdr:cNvSpPr txBox="1"/>
      </xdr:nvSpPr>
      <xdr:spPr>
        <a:xfrm>
          <a:off x="21075727" y="60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70049</xdr:rowOff>
    </xdr:from>
    <xdr:ext cx="469744" cy="259045"/>
    <xdr:sp macro="" textlink="">
      <xdr:nvSpPr>
        <xdr:cNvPr id="425" name="n_2aveValue【認定こども園・幼稚園・保育所】&#10;一人当たり面積"/>
        <xdr:cNvSpPr txBox="1"/>
      </xdr:nvSpPr>
      <xdr:spPr>
        <a:xfrm>
          <a:off x="20199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159855</xdr:rowOff>
    </xdr:from>
    <xdr:ext cx="469744" cy="259045"/>
    <xdr:sp macro="" textlink="">
      <xdr:nvSpPr>
        <xdr:cNvPr id="426" name="n_1mainValue【認定こども園・幼稚園・保育所】&#10;一人当たり面積"/>
        <xdr:cNvSpPr txBox="1"/>
      </xdr:nvSpPr>
      <xdr:spPr>
        <a:xfrm>
          <a:off x="210757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167113</xdr:rowOff>
    </xdr:from>
    <xdr:ext cx="469744" cy="259045"/>
    <xdr:sp macro="" textlink="">
      <xdr:nvSpPr>
        <xdr:cNvPr id="427" name="n_2mainValue【認定こども園・幼稚園・保育所】&#10;一人当たり面積"/>
        <xdr:cNvSpPr txBox="1"/>
      </xdr:nvSpPr>
      <xdr:spPr>
        <a:xfrm>
          <a:off x="20199427" y="599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120650</xdr:rowOff>
    </xdr:from>
    <xdr:to>
      <xdr:col>85</xdr:col>
      <xdr:colOff>126364</xdr:colOff>
      <xdr:row>60</xdr:row>
      <xdr:rowOff>63500</xdr:rowOff>
    </xdr:to>
    <xdr:cxnSp macro="">
      <xdr:nvCxnSpPr>
        <xdr:cNvPr id="452" name="直線コネクタ 451"/>
        <xdr:cNvCxnSpPr/>
      </xdr:nvCxnSpPr>
      <xdr:spPr>
        <a:xfrm flipV="1">
          <a:off x="16318864" y="95504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67327</xdr:rowOff>
    </xdr:from>
    <xdr:ext cx="405111" cy="259045"/>
    <xdr:sp macro="" textlink="">
      <xdr:nvSpPr>
        <xdr:cNvPr id="453" name="【学校施設】&#10;有形固定資産減価償却率最小値テキスト"/>
        <xdr:cNvSpPr txBox="1"/>
      </xdr:nvSpPr>
      <xdr:spPr>
        <a:xfrm>
          <a:off x="16357600"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63500</xdr:rowOff>
    </xdr:from>
    <xdr:to>
      <xdr:col>86</xdr:col>
      <xdr:colOff>25400</xdr:colOff>
      <xdr:row>60</xdr:row>
      <xdr:rowOff>63500</xdr:rowOff>
    </xdr:to>
    <xdr:cxnSp macro="">
      <xdr:nvCxnSpPr>
        <xdr:cNvPr id="454" name="直線コネクタ 453"/>
        <xdr:cNvCxnSpPr/>
      </xdr:nvCxnSpPr>
      <xdr:spPr>
        <a:xfrm>
          <a:off x="16230600" y="1035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67327</xdr:rowOff>
    </xdr:from>
    <xdr:ext cx="405111" cy="259045"/>
    <xdr:sp macro="" textlink="">
      <xdr:nvSpPr>
        <xdr:cNvPr id="455" name="【学校施設】&#10;有形固定資産減価償却率最大値テキスト"/>
        <xdr:cNvSpPr txBox="1"/>
      </xdr:nvSpPr>
      <xdr:spPr>
        <a:xfrm>
          <a:off x="16357600"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120650</xdr:rowOff>
    </xdr:from>
    <xdr:to>
      <xdr:col>86</xdr:col>
      <xdr:colOff>25400</xdr:colOff>
      <xdr:row>55</xdr:row>
      <xdr:rowOff>120650</xdr:rowOff>
    </xdr:to>
    <xdr:cxnSp macro="">
      <xdr:nvCxnSpPr>
        <xdr:cNvPr id="456" name="直線コネクタ 455"/>
        <xdr:cNvCxnSpPr/>
      </xdr:nvCxnSpPr>
      <xdr:spPr>
        <a:xfrm>
          <a:off x="16230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99077</xdr:rowOff>
    </xdr:from>
    <xdr:ext cx="405111" cy="259045"/>
    <xdr:sp macro="" textlink="">
      <xdr:nvSpPr>
        <xdr:cNvPr id="457" name="【学校施設】&#10;有形固定資産減価償却率平均値テキスト"/>
        <xdr:cNvSpPr txBox="1"/>
      </xdr:nvSpPr>
      <xdr:spPr>
        <a:xfrm>
          <a:off x="16357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76200</xdr:rowOff>
    </xdr:from>
    <xdr:to>
      <xdr:col>85</xdr:col>
      <xdr:colOff>177800</xdr:colOff>
      <xdr:row>59</xdr:row>
      <xdr:rowOff>6350</xdr:rowOff>
    </xdr:to>
    <xdr:sp macro="" textlink="">
      <xdr:nvSpPr>
        <xdr:cNvPr id="458" name="フローチャート: 判断 457"/>
        <xdr:cNvSpPr/>
      </xdr:nvSpPr>
      <xdr:spPr>
        <a:xfrm>
          <a:off x="16268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88900</xdr:rowOff>
    </xdr:from>
    <xdr:to>
      <xdr:col>81</xdr:col>
      <xdr:colOff>101600</xdr:colOff>
      <xdr:row>59</xdr:row>
      <xdr:rowOff>19050</xdr:rowOff>
    </xdr:to>
    <xdr:sp macro="" textlink="">
      <xdr:nvSpPr>
        <xdr:cNvPr id="459" name="フローチャート: 判断 45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25400</xdr:rowOff>
    </xdr:from>
    <xdr:to>
      <xdr:col>76</xdr:col>
      <xdr:colOff>165100</xdr:colOff>
      <xdr:row>60</xdr:row>
      <xdr:rowOff>127000</xdr:rowOff>
    </xdr:to>
    <xdr:sp macro="" textlink="">
      <xdr:nvSpPr>
        <xdr:cNvPr id="460" name="フローチャート: 判断 459"/>
        <xdr:cNvSpPr/>
      </xdr:nvSpPr>
      <xdr:spPr>
        <a:xfrm>
          <a:off x="14541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12700</xdr:rowOff>
    </xdr:from>
    <xdr:to>
      <xdr:col>85</xdr:col>
      <xdr:colOff>177800</xdr:colOff>
      <xdr:row>60</xdr:row>
      <xdr:rowOff>114300</xdr:rowOff>
    </xdr:to>
    <xdr:sp macro="" textlink="">
      <xdr:nvSpPr>
        <xdr:cNvPr id="466" name="楕円 465"/>
        <xdr:cNvSpPr/>
      </xdr:nvSpPr>
      <xdr:spPr>
        <a:xfrm>
          <a:off x="162687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467" name="【学校施設】&#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95250</xdr:rowOff>
    </xdr:from>
    <xdr:to>
      <xdr:col>81</xdr:col>
      <xdr:colOff>101600</xdr:colOff>
      <xdr:row>62</xdr:row>
      <xdr:rowOff>25400</xdr:rowOff>
    </xdr:to>
    <xdr:sp macro="" textlink="">
      <xdr:nvSpPr>
        <xdr:cNvPr id="468" name="楕円 467"/>
        <xdr:cNvSpPr/>
      </xdr:nvSpPr>
      <xdr:spPr>
        <a:xfrm>
          <a:off x="15430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63500</xdr:rowOff>
    </xdr:from>
    <xdr:to>
      <xdr:col>85</xdr:col>
      <xdr:colOff>127000</xdr:colOff>
      <xdr:row>61</xdr:row>
      <xdr:rowOff>146050</xdr:rowOff>
    </xdr:to>
    <xdr:cxnSp macro="">
      <xdr:nvCxnSpPr>
        <xdr:cNvPr id="469" name="直線コネクタ 468"/>
        <xdr:cNvCxnSpPr/>
      </xdr:nvCxnSpPr>
      <xdr:spPr>
        <a:xfrm flipV="1">
          <a:off x="15481300" y="10350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470" name="楕円 469"/>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146050</xdr:rowOff>
    </xdr:from>
    <xdr:to>
      <xdr:col>81</xdr:col>
      <xdr:colOff>50800</xdr:colOff>
      <xdr:row>63</xdr:row>
      <xdr:rowOff>19050</xdr:rowOff>
    </xdr:to>
    <xdr:cxnSp macro="">
      <xdr:nvCxnSpPr>
        <xdr:cNvPr id="471" name="直線コネクタ 470"/>
        <xdr:cNvCxnSpPr/>
      </xdr:nvCxnSpPr>
      <xdr:spPr>
        <a:xfrm flipV="1">
          <a:off x="14592300" y="10604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35577</xdr:rowOff>
    </xdr:from>
    <xdr:ext cx="405111" cy="259045"/>
    <xdr:sp macro="" textlink="">
      <xdr:nvSpPr>
        <xdr:cNvPr id="472" name="n_1aveValue【学校施設】&#10;有形固定資産減価償却率"/>
        <xdr:cNvSpPr txBox="1"/>
      </xdr:nvSpPr>
      <xdr:spPr>
        <a:xfrm>
          <a:off x="152660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473" name="n_2aveValue【学校施設】&#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16527</xdr:rowOff>
    </xdr:from>
    <xdr:ext cx="405111" cy="259045"/>
    <xdr:sp macro="" textlink="">
      <xdr:nvSpPr>
        <xdr:cNvPr id="474" name="n_1mainValue【学校施設】&#10;有形固定資産減価償却率"/>
        <xdr:cNvSpPr txBox="1"/>
      </xdr:nvSpPr>
      <xdr:spPr>
        <a:xfrm>
          <a:off x="15266044"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475" name="n_2mainValue【学校施設】&#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125730</xdr:rowOff>
    </xdr:from>
    <xdr:to>
      <xdr:col>116</xdr:col>
      <xdr:colOff>62864</xdr:colOff>
      <xdr:row>63</xdr:row>
      <xdr:rowOff>118110</xdr:rowOff>
    </xdr:to>
    <xdr:cxnSp macro="">
      <xdr:nvCxnSpPr>
        <xdr:cNvPr id="500" name="直線コネクタ 499"/>
        <xdr:cNvCxnSpPr/>
      </xdr:nvCxnSpPr>
      <xdr:spPr>
        <a:xfrm flipV="1">
          <a:off x="22160864" y="955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121937</xdr:rowOff>
    </xdr:from>
    <xdr:ext cx="469744" cy="259045"/>
    <xdr:sp macro="" textlink="">
      <xdr:nvSpPr>
        <xdr:cNvPr id="501" name="【学校施設】&#10;一人当たり面積最小値テキスト"/>
        <xdr:cNvSpPr txBox="1"/>
      </xdr:nvSpPr>
      <xdr:spPr>
        <a:xfrm>
          <a:off x="221996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118110</xdr:rowOff>
    </xdr:from>
    <xdr:to>
      <xdr:col>116</xdr:col>
      <xdr:colOff>152400</xdr:colOff>
      <xdr:row>63</xdr:row>
      <xdr:rowOff>118110</xdr:rowOff>
    </xdr:to>
    <xdr:cxnSp macro="">
      <xdr:nvCxnSpPr>
        <xdr:cNvPr id="502" name="直線コネクタ 501"/>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72407</xdr:rowOff>
    </xdr:from>
    <xdr:ext cx="469744" cy="259045"/>
    <xdr:sp macro="" textlink="">
      <xdr:nvSpPr>
        <xdr:cNvPr id="503" name="【学校施設】&#10;一人当たり面積最大値テキスト"/>
        <xdr:cNvSpPr txBox="1"/>
      </xdr:nvSpPr>
      <xdr:spPr>
        <a:xfrm>
          <a:off x="2219960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125730</xdr:rowOff>
    </xdr:from>
    <xdr:to>
      <xdr:col>116</xdr:col>
      <xdr:colOff>152400</xdr:colOff>
      <xdr:row>55</xdr:row>
      <xdr:rowOff>125730</xdr:rowOff>
    </xdr:to>
    <xdr:cxnSp macro="">
      <xdr:nvCxnSpPr>
        <xdr:cNvPr id="504" name="直線コネクタ 503"/>
        <xdr:cNvCxnSpPr/>
      </xdr:nvCxnSpPr>
      <xdr:spPr>
        <a:xfrm>
          <a:off x="22072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66692</xdr:rowOff>
    </xdr:from>
    <xdr:ext cx="469744" cy="259045"/>
    <xdr:sp macro="" textlink="">
      <xdr:nvSpPr>
        <xdr:cNvPr id="505" name="【学校施設】&#10;一人当たり面積平均値テキスト"/>
        <xdr:cNvSpPr txBox="1"/>
      </xdr:nvSpPr>
      <xdr:spPr>
        <a:xfrm>
          <a:off x="22199600" y="10010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88265</xdr:rowOff>
    </xdr:from>
    <xdr:to>
      <xdr:col>116</xdr:col>
      <xdr:colOff>114300</xdr:colOff>
      <xdr:row>59</xdr:row>
      <xdr:rowOff>18415</xdr:rowOff>
    </xdr:to>
    <xdr:sp macro="" textlink="">
      <xdr:nvSpPr>
        <xdr:cNvPr id="506" name="フローチャート: 判断 505"/>
        <xdr:cNvSpPr/>
      </xdr:nvSpPr>
      <xdr:spPr>
        <a:xfrm>
          <a:off x="221107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63500</xdr:rowOff>
    </xdr:from>
    <xdr:to>
      <xdr:col>112</xdr:col>
      <xdr:colOff>38100</xdr:colOff>
      <xdr:row>59</xdr:row>
      <xdr:rowOff>165100</xdr:rowOff>
    </xdr:to>
    <xdr:sp macro="" textlink="">
      <xdr:nvSpPr>
        <xdr:cNvPr id="507" name="フローチャート: 判断 506"/>
        <xdr:cNvSpPr/>
      </xdr:nvSpPr>
      <xdr:spPr>
        <a:xfrm>
          <a:off x="21272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508" name="フローチャート: 判断 507"/>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42545</xdr:rowOff>
    </xdr:from>
    <xdr:to>
      <xdr:col>116</xdr:col>
      <xdr:colOff>114300</xdr:colOff>
      <xdr:row>56</xdr:row>
      <xdr:rowOff>144145</xdr:rowOff>
    </xdr:to>
    <xdr:sp macro="" textlink="">
      <xdr:nvSpPr>
        <xdr:cNvPr id="514" name="楕円 513"/>
        <xdr:cNvSpPr/>
      </xdr:nvSpPr>
      <xdr:spPr>
        <a:xfrm>
          <a:off x="22110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65422</xdr:rowOff>
    </xdr:from>
    <xdr:ext cx="469744" cy="259045"/>
    <xdr:sp macro="" textlink="">
      <xdr:nvSpPr>
        <xdr:cNvPr id="515" name="【学校施設】&#10;一人当たり面積該当値テキスト"/>
        <xdr:cNvSpPr txBox="1"/>
      </xdr:nvSpPr>
      <xdr:spPr>
        <a:xfrm>
          <a:off x="22199600" y="94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59690</xdr:rowOff>
    </xdr:from>
    <xdr:to>
      <xdr:col>112</xdr:col>
      <xdr:colOff>38100</xdr:colOff>
      <xdr:row>56</xdr:row>
      <xdr:rowOff>161290</xdr:rowOff>
    </xdr:to>
    <xdr:sp macro="" textlink="">
      <xdr:nvSpPr>
        <xdr:cNvPr id="516" name="楕円 515"/>
        <xdr:cNvSpPr/>
      </xdr:nvSpPr>
      <xdr:spPr>
        <a:xfrm>
          <a:off x="21272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93345</xdr:rowOff>
    </xdr:from>
    <xdr:to>
      <xdr:col>116</xdr:col>
      <xdr:colOff>63500</xdr:colOff>
      <xdr:row>56</xdr:row>
      <xdr:rowOff>110490</xdr:rowOff>
    </xdr:to>
    <xdr:cxnSp macro="">
      <xdr:nvCxnSpPr>
        <xdr:cNvPr id="517" name="直線コネクタ 516"/>
        <xdr:cNvCxnSpPr/>
      </xdr:nvCxnSpPr>
      <xdr:spPr>
        <a:xfrm flipV="1">
          <a:off x="21323300" y="96945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78740</xdr:rowOff>
    </xdr:from>
    <xdr:to>
      <xdr:col>107</xdr:col>
      <xdr:colOff>101600</xdr:colOff>
      <xdr:row>57</xdr:row>
      <xdr:rowOff>8890</xdr:rowOff>
    </xdr:to>
    <xdr:sp macro="" textlink="">
      <xdr:nvSpPr>
        <xdr:cNvPr id="518" name="楕円 517"/>
        <xdr:cNvSpPr/>
      </xdr:nvSpPr>
      <xdr:spPr>
        <a:xfrm>
          <a:off x="20383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110490</xdr:rowOff>
    </xdr:from>
    <xdr:to>
      <xdr:col>111</xdr:col>
      <xdr:colOff>177800</xdr:colOff>
      <xdr:row>56</xdr:row>
      <xdr:rowOff>129540</xdr:rowOff>
    </xdr:to>
    <xdr:cxnSp macro="">
      <xdr:nvCxnSpPr>
        <xdr:cNvPr id="519" name="直線コネクタ 518"/>
        <xdr:cNvCxnSpPr/>
      </xdr:nvCxnSpPr>
      <xdr:spPr>
        <a:xfrm flipV="1">
          <a:off x="20434300" y="9711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156227</xdr:rowOff>
    </xdr:from>
    <xdr:ext cx="469744" cy="259045"/>
    <xdr:sp macro="" textlink="">
      <xdr:nvSpPr>
        <xdr:cNvPr id="520" name="n_1aveValue【学校施設】&#10;一人当たり面積"/>
        <xdr:cNvSpPr txBox="1"/>
      </xdr:nvSpPr>
      <xdr:spPr>
        <a:xfrm>
          <a:off x="210757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521" name="n_2aveValue【学校施設】&#10;一人当たり面積"/>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6367</xdr:rowOff>
    </xdr:from>
    <xdr:ext cx="469744" cy="259045"/>
    <xdr:sp macro="" textlink="">
      <xdr:nvSpPr>
        <xdr:cNvPr id="522" name="n_1mainValue【学校施設】&#10;一人当たり面積"/>
        <xdr:cNvSpPr txBox="1"/>
      </xdr:nvSpPr>
      <xdr:spPr>
        <a:xfrm>
          <a:off x="21075727"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25417</xdr:rowOff>
    </xdr:from>
    <xdr:ext cx="469744" cy="259045"/>
    <xdr:sp macro="" textlink="">
      <xdr:nvSpPr>
        <xdr:cNvPr id="523" name="n_2mainValue【学校施設】&#10;一人当たり面積"/>
        <xdr:cNvSpPr txBox="1"/>
      </xdr:nvSpPr>
      <xdr:spPr>
        <a:xfrm>
          <a:off x="20199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5" name="直線コネクタ 5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6" name="テキスト ボックス 5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7" name="直線コネクタ 5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8" name="テキスト ボックス 5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9" name="直線コネクタ 5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0" name="テキスト ボックス 5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1" name="直線コネクタ 5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2" name="テキスト ボックス 54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79248</xdr:rowOff>
    </xdr:from>
    <xdr:to>
      <xdr:col>85</xdr:col>
      <xdr:colOff>126364</xdr:colOff>
      <xdr:row>82</xdr:row>
      <xdr:rowOff>168402</xdr:rowOff>
    </xdr:to>
    <xdr:cxnSp macro="">
      <xdr:nvCxnSpPr>
        <xdr:cNvPr id="546" name="直線コネクタ 545"/>
        <xdr:cNvCxnSpPr/>
      </xdr:nvCxnSpPr>
      <xdr:spPr>
        <a:xfrm flipV="1">
          <a:off x="16318864" y="13623798"/>
          <a:ext cx="0" cy="603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779</xdr:rowOff>
    </xdr:from>
    <xdr:ext cx="405111" cy="259045"/>
    <xdr:sp macro="" textlink="">
      <xdr:nvSpPr>
        <xdr:cNvPr id="547" name="【児童館】&#10;有形固定資産減価償却率最小値テキスト"/>
        <xdr:cNvSpPr txBox="1"/>
      </xdr:nvSpPr>
      <xdr:spPr>
        <a:xfrm>
          <a:off x="16357600" y="1423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168402</xdr:rowOff>
    </xdr:from>
    <xdr:to>
      <xdr:col>86</xdr:col>
      <xdr:colOff>25400</xdr:colOff>
      <xdr:row>82</xdr:row>
      <xdr:rowOff>168402</xdr:rowOff>
    </xdr:to>
    <xdr:cxnSp macro="">
      <xdr:nvCxnSpPr>
        <xdr:cNvPr id="548" name="直線コネクタ 547"/>
        <xdr:cNvCxnSpPr/>
      </xdr:nvCxnSpPr>
      <xdr:spPr>
        <a:xfrm>
          <a:off x="16230600" y="1422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25925</xdr:rowOff>
    </xdr:from>
    <xdr:ext cx="405111" cy="259045"/>
    <xdr:sp macro="" textlink="">
      <xdr:nvSpPr>
        <xdr:cNvPr id="549" name="【児童館】&#10;有形固定資産減価償却率最大値テキスト"/>
        <xdr:cNvSpPr txBox="1"/>
      </xdr:nvSpPr>
      <xdr:spPr>
        <a:xfrm>
          <a:off x="16357600" y="1339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79248</xdr:rowOff>
    </xdr:from>
    <xdr:to>
      <xdr:col>86</xdr:col>
      <xdr:colOff>25400</xdr:colOff>
      <xdr:row>79</xdr:row>
      <xdr:rowOff>79248</xdr:rowOff>
    </xdr:to>
    <xdr:cxnSp macro="">
      <xdr:nvCxnSpPr>
        <xdr:cNvPr id="550" name="直線コネクタ 549"/>
        <xdr:cNvCxnSpPr/>
      </xdr:nvCxnSpPr>
      <xdr:spPr>
        <a:xfrm>
          <a:off x="16230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134890</xdr:rowOff>
    </xdr:from>
    <xdr:ext cx="405111" cy="259045"/>
    <xdr:sp macro="" textlink="">
      <xdr:nvSpPr>
        <xdr:cNvPr id="551" name="【児童館】&#10;有形固定資産減価償却率平均値テキスト"/>
        <xdr:cNvSpPr txBox="1"/>
      </xdr:nvSpPr>
      <xdr:spPr>
        <a:xfrm>
          <a:off x="16357600" y="1402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156463</xdr:rowOff>
    </xdr:from>
    <xdr:to>
      <xdr:col>85</xdr:col>
      <xdr:colOff>177800</xdr:colOff>
      <xdr:row>82</xdr:row>
      <xdr:rowOff>86613</xdr:rowOff>
    </xdr:to>
    <xdr:sp macro="" textlink="">
      <xdr:nvSpPr>
        <xdr:cNvPr id="552" name="フローチャート: 判断 551"/>
        <xdr:cNvSpPr/>
      </xdr:nvSpPr>
      <xdr:spPr>
        <a:xfrm>
          <a:off x="162687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60452</xdr:rowOff>
    </xdr:from>
    <xdr:to>
      <xdr:col>81</xdr:col>
      <xdr:colOff>101600</xdr:colOff>
      <xdr:row>82</xdr:row>
      <xdr:rowOff>162052</xdr:rowOff>
    </xdr:to>
    <xdr:sp macro="" textlink="">
      <xdr:nvSpPr>
        <xdr:cNvPr id="553" name="フローチャート: 判断 552"/>
        <xdr:cNvSpPr/>
      </xdr:nvSpPr>
      <xdr:spPr>
        <a:xfrm>
          <a:off x="154305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46737</xdr:rowOff>
    </xdr:from>
    <xdr:to>
      <xdr:col>76</xdr:col>
      <xdr:colOff>165100</xdr:colOff>
      <xdr:row>86</xdr:row>
      <xdr:rowOff>148337</xdr:rowOff>
    </xdr:to>
    <xdr:sp macro="" textlink="">
      <xdr:nvSpPr>
        <xdr:cNvPr id="554" name="フローチャート: 判断 553"/>
        <xdr:cNvSpPr/>
      </xdr:nvSpPr>
      <xdr:spPr>
        <a:xfrm>
          <a:off x="14541500" y="1479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28448</xdr:rowOff>
    </xdr:from>
    <xdr:to>
      <xdr:col>85</xdr:col>
      <xdr:colOff>177800</xdr:colOff>
      <xdr:row>79</xdr:row>
      <xdr:rowOff>130048</xdr:rowOff>
    </xdr:to>
    <xdr:sp macro="" textlink="">
      <xdr:nvSpPr>
        <xdr:cNvPr id="560" name="楕円 559"/>
        <xdr:cNvSpPr/>
      </xdr:nvSpPr>
      <xdr:spPr>
        <a:xfrm>
          <a:off x="162687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152925</xdr:rowOff>
    </xdr:from>
    <xdr:ext cx="405111" cy="259045"/>
    <xdr:sp macro="" textlink="">
      <xdr:nvSpPr>
        <xdr:cNvPr id="561" name="【児童館】&#10;有形固定資産減価償却率該当値テキスト"/>
        <xdr:cNvSpPr txBox="1"/>
      </xdr:nvSpPr>
      <xdr:spPr>
        <a:xfrm>
          <a:off x="16357600" y="1352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51308</xdr:rowOff>
    </xdr:from>
    <xdr:to>
      <xdr:col>81</xdr:col>
      <xdr:colOff>101600</xdr:colOff>
      <xdr:row>79</xdr:row>
      <xdr:rowOff>152908</xdr:rowOff>
    </xdr:to>
    <xdr:sp macro="" textlink="">
      <xdr:nvSpPr>
        <xdr:cNvPr id="562" name="楕円 561"/>
        <xdr:cNvSpPr/>
      </xdr:nvSpPr>
      <xdr:spPr>
        <a:xfrm>
          <a:off x="15430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79248</xdr:rowOff>
    </xdr:from>
    <xdr:to>
      <xdr:col>85</xdr:col>
      <xdr:colOff>127000</xdr:colOff>
      <xdr:row>79</xdr:row>
      <xdr:rowOff>102108</xdr:rowOff>
    </xdr:to>
    <xdr:cxnSp macro="">
      <xdr:nvCxnSpPr>
        <xdr:cNvPr id="563" name="直線コネクタ 562"/>
        <xdr:cNvCxnSpPr/>
      </xdr:nvCxnSpPr>
      <xdr:spPr>
        <a:xfrm flipV="1">
          <a:off x="15481300" y="136237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74168</xdr:rowOff>
    </xdr:from>
    <xdr:to>
      <xdr:col>76</xdr:col>
      <xdr:colOff>165100</xdr:colOff>
      <xdr:row>80</xdr:row>
      <xdr:rowOff>4318</xdr:rowOff>
    </xdr:to>
    <xdr:sp macro="" textlink="">
      <xdr:nvSpPr>
        <xdr:cNvPr id="564" name="楕円 563"/>
        <xdr:cNvSpPr/>
      </xdr:nvSpPr>
      <xdr:spPr>
        <a:xfrm>
          <a:off x="14541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102108</xdr:rowOff>
    </xdr:from>
    <xdr:to>
      <xdr:col>81</xdr:col>
      <xdr:colOff>50800</xdr:colOff>
      <xdr:row>79</xdr:row>
      <xdr:rowOff>124968</xdr:rowOff>
    </xdr:to>
    <xdr:cxnSp macro="">
      <xdr:nvCxnSpPr>
        <xdr:cNvPr id="565" name="直線コネクタ 564"/>
        <xdr:cNvCxnSpPr/>
      </xdr:nvCxnSpPr>
      <xdr:spPr>
        <a:xfrm flipV="1">
          <a:off x="14592300" y="136466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153179</xdr:rowOff>
    </xdr:from>
    <xdr:ext cx="405111" cy="259045"/>
    <xdr:sp macro="" textlink="">
      <xdr:nvSpPr>
        <xdr:cNvPr id="566" name="n_1aveValue【児童館】&#10;有形固定資産減価償却率"/>
        <xdr:cNvSpPr txBox="1"/>
      </xdr:nvSpPr>
      <xdr:spPr>
        <a:xfrm>
          <a:off x="152660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139464</xdr:rowOff>
    </xdr:from>
    <xdr:ext cx="405111" cy="259045"/>
    <xdr:sp macro="" textlink="">
      <xdr:nvSpPr>
        <xdr:cNvPr id="567" name="n_2aveValue【児童館】&#10;有形固定資産減価償却率"/>
        <xdr:cNvSpPr txBox="1"/>
      </xdr:nvSpPr>
      <xdr:spPr>
        <a:xfrm>
          <a:off x="14389744" y="1488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169435</xdr:rowOff>
    </xdr:from>
    <xdr:ext cx="405111" cy="259045"/>
    <xdr:sp macro="" textlink="">
      <xdr:nvSpPr>
        <xdr:cNvPr id="568" name="n_1mainValue【児童館】&#10;有形固定資産減価償却率"/>
        <xdr:cNvSpPr txBox="1"/>
      </xdr:nvSpPr>
      <xdr:spPr>
        <a:xfrm>
          <a:off x="15266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20845</xdr:rowOff>
    </xdr:from>
    <xdr:ext cx="405111" cy="259045"/>
    <xdr:sp macro="" textlink="">
      <xdr:nvSpPr>
        <xdr:cNvPr id="569" name="n_2mainValue【児童館】&#10;有形固定資産減価償却率"/>
        <xdr:cNvSpPr txBox="1"/>
      </xdr:nvSpPr>
      <xdr:spPr>
        <a:xfrm>
          <a:off x="14389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0" name="テキスト ボックス 57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114300</xdr:rowOff>
    </xdr:to>
    <xdr:cxnSp macro="">
      <xdr:nvCxnSpPr>
        <xdr:cNvPr id="594" name="直線コネクタ 593"/>
        <xdr:cNvCxnSpPr/>
      </xdr:nvCxnSpPr>
      <xdr:spPr>
        <a:xfrm flipV="1">
          <a:off x="22160864" y="13525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595" name="【児童館】&#10;一人当たり面積最小値テキスト"/>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596" name="直線コネクタ 595"/>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597"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598" name="直線コネクタ 597"/>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59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0" name="フローチャート: 判断 59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1" name="フローチャート: 判断 60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02" name="フローチャート: 判断 601"/>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08" name="楕円 60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09"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10" name="楕円 609"/>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11" name="直線コネクタ 610"/>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12" name="楕円 611"/>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13" name="直線コネクタ 612"/>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14"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5" name="n_2ave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16"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17"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8" name="テキスト ボックス 6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0" name="テキスト ボックス 6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6" name="テキスト ボックス 6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8" name="テキスト ボックス 6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105</xdr:row>
      <xdr:rowOff>160782</xdr:rowOff>
    </xdr:to>
    <xdr:cxnSp macro="">
      <xdr:nvCxnSpPr>
        <xdr:cNvPr id="640" name="直線コネクタ 639"/>
        <xdr:cNvCxnSpPr/>
      </xdr:nvCxnSpPr>
      <xdr:spPr>
        <a:xfrm flipV="1">
          <a:off x="16318864" y="17285208"/>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164609</xdr:rowOff>
    </xdr:from>
    <xdr:ext cx="405111" cy="259045"/>
    <xdr:sp macro="" textlink="">
      <xdr:nvSpPr>
        <xdr:cNvPr id="641" name="【公民館】&#10;有形固定資産減価償却率最小値テキスト"/>
        <xdr:cNvSpPr txBox="1"/>
      </xdr:nvSpPr>
      <xdr:spPr>
        <a:xfrm>
          <a:off x="16357600" y="1816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160782</xdr:rowOff>
    </xdr:from>
    <xdr:to>
      <xdr:col>86</xdr:col>
      <xdr:colOff>25400</xdr:colOff>
      <xdr:row>105</xdr:row>
      <xdr:rowOff>160782</xdr:rowOff>
    </xdr:to>
    <xdr:cxnSp macro="">
      <xdr:nvCxnSpPr>
        <xdr:cNvPr id="642" name="直線コネクタ 641"/>
        <xdr:cNvCxnSpPr/>
      </xdr:nvCxnSpPr>
      <xdr:spPr>
        <a:xfrm>
          <a:off x="16230600" y="1816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43"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44" name="直線コネクタ 643"/>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645" name="【公民館】&#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646" name="フローチャート: 判断 64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647" name="フローチャート: 判断 646"/>
        <xdr:cNvSpPr/>
      </xdr:nvSpPr>
      <xdr:spPr>
        <a:xfrm>
          <a:off x="15430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167132</xdr:rowOff>
    </xdr:from>
    <xdr:to>
      <xdr:col>76</xdr:col>
      <xdr:colOff>165100</xdr:colOff>
      <xdr:row>105</xdr:row>
      <xdr:rowOff>97282</xdr:rowOff>
    </xdr:to>
    <xdr:sp macro="" textlink="">
      <xdr:nvSpPr>
        <xdr:cNvPr id="648" name="フローチャート: 判断 647"/>
        <xdr:cNvSpPr/>
      </xdr:nvSpPr>
      <xdr:spPr>
        <a:xfrm>
          <a:off x="14541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109982</xdr:rowOff>
    </xdr:from>
    <xdr:to>
      <xdr:col>85</xdr:col>
      <xdr:colOff>177800</xdr:colOff>
      <xdr:row>106</xdr:row>
      <xdr:rowOff>40132</xdr:rowOff>
    </xdr:to>
    <xdr:sp macro="" textlink="">
      <xdr:nvSpPr>
        <xdr:cNvPr id="654" name="楕円 653"/>
        <xdr:cNvSpPr/>
      </xdr:nvSpPr>
      <xdr:spPr>
        <a:xfrm>
          <a:off x="16268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24909</xdr:rowOff>
    </xdr:from>
    <xdr:ext cx="405111" cy="259045"/>
    <xdr:sp macro="" textlink="">
      <xdr:nvSpPr>
        <xdr:cNvPr id="655" name="【公民館】&#10;有形固定資産減価償却率該当値テキスト"/>
        <xdr:cNvSpPr txBox="1"/>
      </xdr:nvSpPr>
      <xdr:spPr>
        <a:xfrm>
          <a:off x="16357600" y="180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34544</xdr:rowOff>
    </xdr:from>
    <xdr:to>
      <xdr:col>81</xdr:col>
      <xdr:colOff>101600</xdr:colOff>
      <xdr:row>106</xdr:row>
      <xdr:rowOff>136144</xdr:rowOff>
    </xdr:to>
    <xdr:sp macro="" textlink="">
      <xdr:nvSpPr>
        <xdr:cNvPr id="656" name="楕円 655"/>
        <xdr:cNvSpPr/>
      </xdr:nvSpPr>
      <xdr:spPr>
        <a:xfrm>
          <a:off x="1543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160782</xdr:rowOff>
    </xdr:from>
    <xdr:to>
      <xdr:col>85</xdr:col>
      <xdr:colOff>127000</xdr:colOff>
      <xdr:row>106</xdr:row>
      <xdr:rowOff>85344</xdr:rowOff>
    </xdr:to>
    <xdr:cxnSp macro="">
      <xdr:nvCxnSpPr>
        <xdr:cNvPr id="657" name="直線コネクタ 656"/>
        <xdr:cNvCxnSpPr/>
      </xdr:nvCxnSpPr>
      <xdr:spPr>
        <a:xfrm flipV="1">
          <a:off x="15481300" y="181630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130556</xdr:rowOff>
    </xdr:from>
    <xdr:to>
      <xdr:col>76</xdr:col>
      <xdr:colOff>165100</xdr:colOff>
      <xdr:row>107</xdr:row>
      <xdr:rowOff>60706</xdr:rowOff>
    </xdr:to>
    <xdr:sp macro="" textlink="">
      <xdr:nvSpPr>
        <xdr:cNvPr id="658" name="楕円 657"/>
        <xdr:cNvSpPr/>
      </xdr:nvSpPr>
      <xdr:spPr>
        <a:xfrm>
          <a:off x="14541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85344</xdr:rowOff>
    </xdr:from>
    <xdr:to>
      <xdr:col>81</xdr:col>
      <xdr:colOff>50800</xdr:colOff>
      <xdr:row>107</xdr:row>
      <xdr:rowOff>9906</xdr:rowOff>
    </xdr:to>
    <xdr:cxnSp macro="">
      <xdr:nvCxnSpPr>
        <xdr:cNvPr id="659" name="直線コネクタ 658"/>
        <xdr:cNvCxnSpPr/>
      </xdr:nvCxnSpPr>
      <xdr:spPr>
        <a:xfrm flipV="1">
          <a:off x="14592300" y="18259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660" name="n_1aveValue【公民館】&#10;有形固定資産減価償却率"/>
        <xdr:cNvSpPr txBox="1"/>
      </xdr:nvSpPr>
      <xdr:spPr>
        <a:xfrm>
          <a:off x="152660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113809</xdr:rowOff>
    </xdr:from>
    <xdr:ext cx="405111" cy="259045"/>
    <xdr:sp macro="" textlink="">
      <xdr:nvSpPr>
        <xdr:cNvPr id="661" name="n_2aveValue【公民館】&#10;有形固定資産減価償却率"/>
        <xdr:cNvSpPr txBox="1"/>
      </xdr:nvSpPr>
      <xdr:spPr>
        <a:xfrm>
          <a:off x="14389744" y="1777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127271</xdr:rowOff>
    </xdr:from>
    <xdr:ext cx="405111" cy="259045"/>
    <xdr:sp macro="" textlink="">
      <xdr:nvSpPr>
        <xdr:cNvPr id="662" name="n_1mainValue【公民館】&#10;有形固定資産減価償却率"/>
        <xdr:cNvSpPr txBox="1"/>
      </xdr:nvSpPr>
      <xdr:spPr>
        <a:xfrm>
          <a:off x="152660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51833</xdr:rowOff>
    </xdr:from>
    <xdr:ext cx="405111" cy="259045"/>
    <xdr:sp macro="" textlink="">
      <xdr:nvSpPr>
        <xdr:cNvPr id="663" name="n_2mainValue【公民館】&#10;有形固定資産減価償却率"/>
        <xdr:cNvSpPr txBox="1"/>
      </xdr:nvSpPr>
      <xdr:spPr>
        <a:xfrm>
          <a:off x="14389744" y="1839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100</xdr:row>
      <xdr:rowOff>141514</xdr:rowOff>
    </xdr:to>
    <xdr:cxnSp macro="">
      <xdr:nvCxnSpPr>
        <xdr:cNvPr id="690" name="直線コネクタ 689"/>
        <xdr:cNvCxnSpPr/>
      </xdr:nvCxnSpPr>
      <xdr:spPr>
        <a:xfrm flipV="1">
          <a:off x="22160864" y="17057914"/>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145341</xdr:rowOff>
    </xdr:from>
    <xdr:ext cx="469744" cy="259045"/>
    <xdr:sp macro="" textlink="">
      <xdr:nvSpPr>
        <xdr:cNvPr id="691" name="【公民館】&#10;一人当たり面積最小値テキスト"/>
        <xdr:cNvSpPr txBox="1"/>
      </xdr:nvSpPr>
      <xdr:spPr>
        <a:xfrm>
          <a:off x="22199600" y="1729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2" name="直線コネクタ 691"/>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93"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94" name="直線コネクタ 693"/>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15620</xdr:rowOff>
    </xdr:from>
    <xdr:ext cx="469744" cy="259045"/>
    <xdr:sp macro="" textlink="">
      <xdr:nvSpPr>
        <xdr:cNvPr id="695" name="【公民館】&#10;一人当たり面積平均値テキスト"/>
        <xdr:cNvSpPr txBox="1"/>
      </xdr:nvSpPr>
      <xdr:spPr>
        <a:xfrm>
          <a:off x="22199600" y="1698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164193</xdr:rowOff>
    </xdr:from>
    <xdr:to>
      <xdr:col>116</xdr:col>
      <xdr:colOff>114300</xdr:colOff>
      <xdr:row>100</xdr:row>
      <xdr:rowOff>94343</xdr:rowOff>
    </xdr:to>
    <xdr:sp macro="" textlink="">
      <xdr:nvSpPr>
        <xdr:cNvPr id="696" name="フローチャート: 判断 695"/>
        <xdr:cNvSpPr/>
      </xdr:nvSpPr>
      <xdr:spPr>
        <a:xfrm>
          <a:off x="22110700" y="171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98879</xdr:rowOff>
    </xdr:from>
    <xdr:to>
      <xdr:col>112</xdr:col>
      <xdr:colOff>38100</xdr:colOff>
      <xdr:row>108</xdr:row>
      <xdr:rowOff>29029</xdr:rowOff>
    </xdr:to>
    <xdr:sp macro="" textlink="">
      <xdr:nvSpPr>
        <xdr:cNvPr id="697" name="フローチャート: 判断 696"/>
        <xdr:cNvSpPr/>
      </xdr:nvSpPr>
      <xdr:spPr>
        <a:xfrm>
          <a:off x="21272500" y="1844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98" name="フローチャート: 判断 697"/>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704" name="楕円 703"/>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5641</xdr:rowOff>
    </xdr:from>
    <xdr:ext cx="469744" cy="259045"/>
    <xdr:sp macro="" textlink="">
      <xdr:nvSpPr>
        <xdr:cNvPr id="705" name="【公民館】&#10;一人当たり面積該当値テキスト"/>
        <xdr:cNvSpPr txBox="1"/>
      </xdr:nvSpPr>
      <xdr:spPr>
        <a:xfrm>
          <a:off x="22199600" y="171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123371</xdr:rowOff>
    </xdr:from>
    <xdr:to>
      <xdr:col>112</xdr:col>
      <xdr:colOff>38100</xdr:colOff>
      <xdr:row>101</xdr:row>
      <xdr:rowOff>53521</xdr:rowOff>
    </xdr:to>
    <xdr:sp macro="" textlink="">
      <xdr:nvSpPr>
        <xdr:cNvPr id="706" name="楕円 705"/>
        <xdr:cNvSpPr/>
      </xdr:nvSpPr>
      <xdr:spPr>
        <a:xfrm>
          <a:off x="2127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141514</xdr:rowOff>
    </xdr:from>
    <xdr:to>
      <xdr:col>116</xdr:col>
      <xdr:colOff>63500</xdr:colOff>
      <xdr:row>101</xdr:row>
      <xdr:rowOff>2721</xdr:rowOff>
    </xdr:to>
    <xdr:cxnSp macro="">
      <xdr:nvCxnSpPr>
        <xdr:cNvPr id="707" name="直線コネクタ 706"/>
        <xdr:cNvCxnSpPr/>
      </xdr:nvCxnSpPr>
      <xdr:spPr>
        <a:xfrm flipV="1">
          <a:off x="21323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156029</xdr:rowOff>
    </xdr:from>
    <xdr:to>
      <xdr:col>107</xdr:col>
      <xdr:colOff>101600</xdr:colOff>
      <xdr:row>101</xdr:row>
      <xdr:rowOff>86179</xdr:rowOff>
    </xdr:to>
    <xdr:sp macro="" textlink="">
      <xdr:nvSpPr>
        <xdr:cNvPr id="708" name="楕円 707"/>
        <xdr:cNvSpPr/>
      </xdr:nvSpPr>
      <xdr:spPr>
        <a:xfrm>
          <a:off x="20383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2721</xdr:rowOff>
    </xdr:from>
    <xdr:to>
      <xdr:col>111</xdr:col>
      <xdr:colOff>177800</xdr:colOff>
      <xdr:row>101</xdr:row>
      <xdr:rowOff>35379</xdr:rowOff>
    </xdr:to>
    <xdr:cxnSp macro="">
      <xdr:nvCxnSpPr>
        <xdr:cNvPr id="709" name="直線コネクタ 708"/>
        <xdr:cNvCxnSpPr/>
      </xdr:nvCxnSpPr>
      <xdr:spPr>
        <a:xfrm flipV="1">
          <a:off x="20434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20156</xdr:rowOff>
    </xdr:from>
    <xdr:ext cx="469744" cy="259045"/>
    <xdr:sp macro="" textlink="">
      <xdr:nvSpPr>
        <xdr:cNvPr id="710" name="n_1aveValue【公民館】&#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11" name="n_2ave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70048</xdr:rowOff>
    </xdr:from>
    <xdr:ext cx="469744" cy="259045"/>
    <xdr:sp macro="" textlink="">
      <xdr:nvSpPr>
        <xdr:cNvPr id="712" name="n_1mainValue【公民館】&#10;一人当たり面積"/>
        <xdr:cNvSpPr txBox="1"/>
      </xdr:nvSpPr>
      <xdr:spPr>
        <a:xfrm>
          <a:off x="210757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102706</xdr:rowOff>
    </xdr:from>
    <xdr:ext cx="469744" cy="259045"/>
    <xdr:sp macro="" textlink="">
      <xdr:nvSpPr>
        <xdr:cNvPr id="713" name="n_2mainValue【公民館】&#10;一人当たり面積"/>
        <xdr:cNvSpPr txBox="1"/>
      </xdr:nvSpPr>
      <xdr:spPr>
        <a:xfrm>
          <a:off x="201994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当市の有形固定資産減価償却率について、類似団体と比較して特に高くなっている施設は、認定こども園・幼稚園・保育所及び児童館であり、低くなっている施設は、学校施設及び公民館である。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高い率を示している保育所については、老朽化が進んでおり、安心・安全な保育環境を確保するために、個別施設計画を策定したところである。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また、学校施設及び公民館については、耐震化に伴う学校施設の改修や、老朽化している地区公民館の建て替えを計画的に進めており、有形固定資産減価償却率が低くなっている。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平成２８年度策定の都城市公共施設等総合管理計画に示した建築物系施設の管理に関する方針に基づき、施設類型ごとに個別施設計画の策定に取り組んでおり、今後は、公共施設等の安全・安心を確保するとともに、必要なサービスを適切かつ持続可能な形で提供する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115389</xdr:rowOff>
    </xdr:from>
    <xdr:to>
      <xdr:col>24</xdr:col>
      <xdr:colOff>62865</xdr:colOff>
      <xdr:row>40</xdr:row>
      <xdr:rowOff>161109</xdr:rowOff>
    </xdr:to>
    <xdr:cxnSp macro="">
      <xdr:nvCxnSpPr>
        <xdr:cNvPr id="58" name="直線コネクタ 57"/>
        <xdr:cNvCxnSpPr/>
      </xdr:nvCxnSpPr>
      <xdr:spPr>
        <a:xfrm flipV="1">
          <a:off x="4634865" y="5601789"/>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164936</xdr:rowOff>
    </xdr:from>
    <xdr:ext cx="405111" cy="259045"/>
    <xdr:sp macro="" textlink="">
      <xdr:nvSpPr>
        <xdr:cNvPr id="59" name="【図書館】&#10;有形固定資産減価償却率最小値テキスト"/>
        <xdr:cNvSpPr txBox="1"/>
      </xdr:nvSpPr>
      <xdr:spPr>
        <a:xfrm>
          <a:off x="4673600" y="702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161109</xdr:rowOff>
    </xdr:from>
    <xdr:to>
      <xdr:col>24</xdr:col>
      <xdr:colOff>152400</xdr:colOff>
      <xdr:row>40</xdr:row>
      <xdr:rowOff>161109</xdr:rowOff>
    </xdr:to>
    <xdr:cxnSp macro="">
      <xdr:nvCxnSpPr>
        <xdr:cNvPr id="60" name="直線コネクタ 59"/>
        <xdr:cNvCxnSpPr/>
      </xdr:nvCxnSpPr>
      <xdr:spPr>
        <a:xfrm>
          <a:off x="4546600" y="70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62066</xdr:rowOff>
    </xdr:from>
    <xdr:ext cx="405111" cy="259045"/>
    <xdr:sp macro="" textlink="">
      <xdr:nvSpPr>
        <xdr:cNvPr id="61" name="【図書館】&#10;有形固定資産減価償却率最大値テキスト"/>
        <xdr:cNvSpPr txBox="1"/>
      </xdr:nvSpPr>
      <xdr:spPr>
        <a:xfrm>
          <a:off x="4673600" y="537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115389</xdr:rowOff>
    </xdr:from>
    <xdr:to>
      <xdr:col>24</xdr:col>
      <xdr:colOff>152400</xdr:colOff>
      <xdr:row>32</xdr:row>
      <xdr:rowOff>115389</xdr:rowOff>
    </xdr:to>
    <xdr:cxnSp macro="">
      <xdr:nvCxnSpPr>
        <xdr:cNvPr id="62" name="直線コネクタ 61"/>
        <xdr:cNvCxnSpPr/>
      </xdr:nvCxnSpPr>
      <xdr:spPr>
        <a:xfrm>
          <a:off x="4546600" y="560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54446</xdr:rowOff>
    </xdr:from>
    <xdr:ext cx="405111" cy="259045"/>
    <xdr:sp macro="" textlink="">
      <xdr:nvSpPr>
        <xdr:cNvPr id="63" name="【図書館】&#10;有形固定資産減価償却率平均値テキスト"/>
        <xdr:cNvSpPr txBox="1"/>
      </xdr:nvSpPr>
      <xdr:spPr>
        <a:xfrm>
          <a:off x="4673600" y="674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64" name="フローチャート: 判断 63"/>
        <xdr:cNvSpPr/>
      </xdr:nvSpPr>
      <xdr:spPr>
        <a:xfrm>
          <a:off x="4584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144599</xdr:rowOff>
    </xdr:from>
    <xdr:to>
      <xdr:col>20</xdr:col>
      <xdr:colOff>38100</xdr:colOff>
      <xdr:row>42</xdr:row>
      <xdr:rowOff>74749</xdr:rowOff>
    </xdr:to>
    <xdr:sp macro="" textlink="">
      <xdr:nvSpPr>
        <xdr:cNvPr id="65" name="フローチャート: 判断 64"/>
        <xdr:cNvSpPr/>
      </xdr:nvSpPr>
      <xdr:spPr>
        <a:xfrm>
          <a:off x="3746500" y="7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42</xdr:row>
      <xdr:rowOff>65876</xdr:rowOff>
    </xdr:from>
    <xdr:ext cx="405111" cy="259045"/>
    <xdr:sp macro="" textlink="">
      <xdr:nvSpPr>
        <xdr:cNvPr id="66" name="n_1aveValue【図書館】&#10;有形固定資産減価償却率"/>
        <xdr:cNvSpPr txBox="1"/>
      </xdr:nvSpPr>
      <xdr:spPr>
        <a:xfrm>
          <a:off x="35820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77651</xdr:rowOff>
    </xdr:from>
    <xdr:to>
      <xdr:col>15</xdr:col>
      <xdr:colOff>101600</xdr:colOff>
      <xdr:row>41</xdr:row>
      <xdr:rowOff>7801</xdr:rowOff>
    </xdr:to>
    <xdr:sp macro="" textlink="">
      <xdr:nvSpPr>
        <xdr:cNvPr id="67" name="フローチャート: 判断 66"/>
        <xdr:cNvSpPr/>
      </xdr:nvSpPr>
      <xdr:spPr>
        <a:xfrm>
          <a:off x="2857500" y="693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170378</xdr:rowOff>
    </xdr:from>
    <xdr:ext cx="405111" cy="259045"/>
    <xdr:sp macro="" textlink="">
      <xdr:nvSpPr>
        <xdr:cNvPr id="68" name="n_2aveValue【図書館】&#10;有形固定資産減価償却率"/>
        <xdr:cNvSpPr txBox="1"/>
      </xdr:nvSpPr>
      <xdr:spPr>
        <a:xfrm>
          <a:off x="2705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64589</xdr:rowOff>
    </xdr:from>
    <xdr:to>
      <xdr:col>24</xdr:col>
      <xdr:colOff>114300</xdr:colOff>
      <xdr:row>32</xdr:row>
      <xdr:rowOff>166189</xdr:rowOff>
    </xdr:to>
    <xdr:sp macro="" textlink="">
      <xdr:nvSpPr>
        <xdr:cNvPr id="74" name="楕円 73"/>
        <xdr:cNvSpPr/>
      </xdr:nvSpPr>
      <xdr:spPr>
        <a:xfrm>
          <a:off x="4584700" y="55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17616</xdr:rowOff>
    </xdr:from>
    <xdr:ext cx="405111" cy="259045"/>
    <xdr:sp macro="" textlink="">
      <xdr:nvSpPr>
        <xdr:cNvPr id="75" name="【図書館】&#10;有形固定資産減価償却率該当値テキスト"/>
        <xdr:cNvSpPr txBox="1"/>
      </xdr:nvSpPr>
      <xdr:spPr>
        <a:xfrm>
          <a:off x="4673600"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129903</xdr:rowOff>
    </xdr:from>
    <xdr:to>
      <xdr:col>20</xdr:col>
      <xdr:colOff>38100</xdr:colOff>
      <xdr:row>33</xdr:row>
      <xdr:rowOff>60053</xdr:rowOff>
    </xdr:to>
    <xdr:sp macro="" textlink="">
      <xdr:nvSpPr>
        <xdr:cNvPr id="76" name="楕円 75"/>
        <xdr:cNvSpPr/>
      </xdr:nvSpPr>
      <xdr:spPr>
        <a:xfrm>
          <a:off x="3746500" y="56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115389</xdr:rowOff>
    </xdr:from>
    <xdr:to>
      <xdr:col>24</xdr:col>
      <xdr:colOff>63500</xdr:colOff>
      <xdr:row>33</xdr:row>
      <xdr:rowOff>9253</xdr:rowOff>
    </xdr:to>
    <xdr:cxnSp macro="">
      <xdr:nvCxnSpPr>
        <xdr:cNvPr id="77" name="直線コネクタ 76"/>
        <xdr:cNvCxnSpPr/>
      </xdr:nvCxnSpPr>
      <xdr:spPr>
        <a:xfrm flipV="1">
          <a:off x="3797300" y="560178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23767</xdr:rowOff>
    </xdr:from>
    <xdr:to>
      <xdr:col>15</xdr:col>
      <xdr:colOff>101600</xdr:colOff>
      <xdr:row>33</xdr:row>
      <xdr:rowOff>125367</xdr:rowOff>
    </xdr:to>
    <xdr:sp macro="" textlink="">
      <xdr:nvSpPr>
        <xdr:cNvPr id="78" name="楕円 77"/>
        <xdr:cNvSpPr/>
      </xdr:nvSpPr>
      <xdr:spPr>
        <a:xfrm>
          <a:off x="2857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9253</xdr:rowOff>
    </xdr:from>
    <xdr:to>
      <xdr:col>19</xdr:col>
      <xdr:colOff>177800</xdr:colOff>
      <xdr:row>33</xdr:row>
      <xdr:rowOff>74567</xdr:rowOff>
    </xdr:to>
    <xdr:cxnSp macro="">
      <xdr:nvCxnSpPr>
        <xdr:cNvPr id="79" name="直線コネクタ 78"/>
        <xdr:cNvCxnSpPr/>
      </xdr:nvCxnSpPr>
      <xdr:spPr>
        <a:xfrm flipV="1">
          <a:off x="2908300" y="56671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76580</xdr:rowOff>
    </xdr:from>
    <xdr:ext cx="405111" cy="259045"/>
    <xdr:sp macro="" textlink="">
      <xdr:nvSpPr>
        <xdr:cNvPr id="80" name="n_1mainValue【図書館】&#10;有形固定資産減価償却率"/>
        <xdr:cNvSpPr txBox="1"/>
      </xdr:nvSpPr>
      <xdr:spPr>
        <a:xfrm>
          <a:off x="3582044" y="539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141894</xdr:rowOff>
    </xdr:from>
    <xdr:ext cx="405111" cy="259045"/>
    <xdr:sp macro="" textlink="">
      <xdr:nvSpPr>
        <xdr:cNvPr id="81" name="n_2mainValue【図書館】&#10;有形固定資産減価償却率"/>
        <xdr:cNvSpPr txBox="1"/>
      </xdr:nvSpPr>
      <xdr:spPr>
        <a:xfrm>
          <a:off x="2705744"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6" name="直線コネクタ 105"/>
        <xdr:cNvCxnSpPr/>
      </xdr:nvCxnSpPr>
      <xdr:spPr>
        <a:xfrm flipV="1">
          <a:off x="10476865" y="586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7"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8" name="直線コネクタ 10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48277</xdr:rowOff>
    </xdr:from>
    <xdr:ext cx="469744" cy="259045"/>
    <xdr:sp macro="" textlink="">
      <xdr:nvSpPr>
        <xdr:cNvPr id="111" name="【図書館】&#10;一人当たり面積平均値テキスト"/>
        <xdr:cNvSpPr txBox="1"/>
      </xdr:nvSpPr>
      <xdr:spPr>
        <a:xfrm>
          <a:off x="10515600" y="604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12" name="フローチャート: 判断 111"/>
        <xdr:cNvSpPr/>
      </xdr:nvSpPr>
      <xdr:spPr>
        <a:xfrm>
          <a:off x="10426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3" name="フローチャート: 判断 112"/>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15" name="フローチャート: 判断 114"/>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16"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2" name="楕円 121"/>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3"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4" name="楕円 123"/>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25" name="直線コネクタ 124"/>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6" name="楕円 125"/>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27" name="直線コネクタ 126"/>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99077</xdr:rowOff>
    </xdr:from>
    <xdr:ext cx="469744" cy="259045"/>
    <xdr:sp macro="" textlink="">
      <xdr:nvSpPr>
        <xdr:cNvPr id="128"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29"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104775</xdr:rowOff>
    </xdr:from>
    <xdr:to>
      <xdr:col>24</xdr:col>
      <xdr:colOff>62865</xdr:colOff>
      <xdr:row>62</xdr:row>
      <xdr:rowOff>150495</xdr:rowOff>
    </xdr:to>
    <xdr:cxnSp macro="">
      <xdr:nvCxnSpPr>
        <xdr:cNvPr id="153" name="直線コネクタ 152"/>
        <xdr:cNvCxnSpPr/>
      </xdr:nvCxnSpPr>
      <xdr:spPr>
        <a:xfrm flipV="1">
          <a:off x="4634865"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154322</xdr:rowOff>
    </xdr:from>
    <xdr:ext cx="405111" cy="259045"/>
    <xdr:sp macro="" textlink="">
      <xdr:nvSpPr>
        <xdr:cNvPr id="154" name="【体育館・プール】&#10;有形固定資産減価償却率最小値テキスト"/>
        <xdr:cNvSpPr txBox="1"/>
      </xdr:nvSpPr>
      <xdr:spPr>
        <a:xfrm>
          <a:off x="4673600"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150495</xdr:rowOff>
    </xdr:from>
    <xdr:to>
      <xdr:col>24</xdr:col>
      <xdr:colOff>152400</xdr:colOff>
      <xdr:row>62</xdr:row>
      <xdr:rowOff>150495</xdr:rowOff>
    </xdr:to>
    <xdr:cxnSp macro="">
      <xdr:nvCxnSpPr>
        <xdr:cNvPr id="155" name="直線コネクタ 154"/>
        <xdr:cNvCxnSpPr/>
      </xdr:nvCxnSpPr>
      <xdr:spPr>
        <a:xfrm>
          <a:off x="4546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51452</xdr:rowOff>
    </xdr:from>
    <xdr:ext cx="405111" cy="259045"/>
    <xdr:sp macro="" textlink="">
      <xdr:nvSpPr>
        <xdr:cNvPr id="156" name="【体育館・プール】&#10;有形固定資産減価償却率最大値テキスト"/>
        <xdr:cNvSpPr txBox="1"/>
      </xdr:nvSpPr>
      <xdr:spPr>
        <a:xfrm>
          <a:off x="4673600" y="948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104775</xdr:rowOff>
    </xdr:from>
    <xdr:to>
      <xdr:col>24</xdr:col>
      <xdr:colOff>152400</xdr:colOff>
      <xdr:row>56</xdr:row>
      <xdr:rowOff>104775</xdr:rowOff>
    </xdr:to>
    <xdr:cxnSp macro="">
      <xdr:nvCxnSpPr>
        <xdr:cNvPr id="157" name="直線コネクタ 156"/>
        <xdr:cNvCxnSpPr/>
      </xdr:nvCxnSpPr>
      <xdr:spPr>
        <a:xfrm>
          <a:off x="4546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49547</xdr:rowOff>
    </xdr:from>
    <xdr:ext cx="405111" cy="259045"/>
    <xdr:sp macro="" textlink="">
      <xdr:nvSpPr>
        <xdr:cNvPr id="158" name="【体育館・プール】&#10;有形固定資産減価償却率平均値テキスト"/>
        <xdr:cNvSpPr txBox="1"/>
      </xdr:nvSpPr>
      <xdr:spPr>
        <a:xfrm>
          <a:off x="46736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59" name="フローチャート: 判断 158"/>
        <xdr:cNvSpPr/>
      </xdr:nvSpPr>
      <xdr:spPr>
        <a:xfrm>
          <a:off x="4584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61" name="n_1aveValue【体育館・プー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21590</xdr:rowOff>
    </xdr:from>
    <xdr:to>
      <xdr:col>15</xdr:col>
      <xdr:colOff>101600</xdr:colOff>
      <xdr:row>57</xdr:row>
      <xdr:rowOff>123190</xdr:rowOff>
    </xdr:to>
    <xdr:sp macro="" textlink="">
      <xdr:nvSpPr>
        <xdr:cNvPr id="162" name="フローチャート: 判断 161"/>
        <xdr:cNvSpPr/>
      </xdr:nvSpPr>
      <xdr:spPr>
        <a:xfrm>
          <a:off x="2857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114317</xdr:rowOff>
    </xdr:from>
    <xdr:ext cx="405111" cy="259045"/>
    <xdr:sp macro="" textlink="">
      <xdr:nvSpPr>
        <xdr:cNvPr id="163" name="n_2aveValue【体育館・プール】&#10;有形固定資産減価償却率"/>
        <xdr:cNvSpPr txBox="1"/>
      </xdr:nvSpPr>
      <xdr:spPr>
        <a:xfrm>
          <a:off x="2705744" y="988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53975</xdr:rowOff>
    </xdr:from>
    <xdr:to>
      <xdr:col>24</xdr:col>
      <xdr:colOff>114300</xdr:colOff>
      <xdr:row>56</xdr:row>
      <xdr:rowOff>155575</xdr:rowOff>
    </xdr:to>
    <xdr:sp macro="" textlink="">
      <xdr:nvSpPr>
        <xdr:cNvPr id="169" name="楕円 168"/>
        <xdr:cNvSpPr/>
      </xdr:nvSpPr>
      <xdr:spPr>
        <a:xfrm>
          <a:off x="4584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7002</xdr:rowOff>
    </xdr:from>
    <xdr:ext cx="405111" cy="259045"/>
    <xdr:sp macro="" textlink="">
      <xdr:nvSpPr>
        <xdr:cNvPr id="170" name="【体育館・プール】&#10;有形固定資産減価償却率該当値テキスト"/>
        <xdr:cNvSpPr txBox="1"/>
      </xdr:nvSpPr>
      <xdr:spPr>
        <a:xfrm>
          <a:off x="4673600" y="960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78740</xdr:rowOff>
    </xdr:from>
    <xdr:to>
      <xdr:col>20</xdr:col>
      <xdr:colOff>38100</xdr:colOff>
      <xdr:row>57</xdr:row>
      <xdr:rowOff>8890</xdr:rowOff>
    </xdr:to>
    <xdr:sp macro="" textlink="">
      <xdr:nvSpPr>
        <xdr:cNvPr id="171" name="楕円 170"/>
        <xdr:cNvSpPr/>
      </xdr:nvSpPr>
      <xdr:spPr>
        <a:xfrm>
          <a:off x="3746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104775</xdr:rowOff>
    </xdr:from>
    <xdr:to>
      <xdr:col>24</xdr:col>
      <xdr:colOff>63500</xdr:colOff>
      <xdr:row>56</xdr:row>
      <xdr:rowOff>129540</xdr:rowOff>
    </xdr:to>
    <xdr:cxnSp macro="">
      <xdr:nvCxnSpPr>
        <xdr:cNvPr id="172" name="直線コネクタ 171"/>
        <xdr:cNvCxnSpPr/>
      </xdr:nvCxnSpPr>
      <xdr:spPr>
        <a:xfrm flipV="1">
          <a:off x="3797300" y="97059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17780</xdr:rowOff>
    </xdr:from>
    <xdr:to>
      <xdr:col>15</xdr:col>
      <xdr:colOff>101600</xdr:colOff>
      <xdr:row>56</xdr:row>
      <xdr:rowOff>119380</xdr:rowOff>
    </xdr:to>
    <xdr:sp macro="" textlink="">
      <xdr:nvSpPr>
        <xdr:cNvPr id="173" name="楕円 172"/>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68580</xdr:rowOff>
    </xdr:from>
    <xdr:to>
      <xdr:col>19</xdr:col>
      <xdr:colOff>177800</xdr:colOff>
      <xdr:row>56</xdr:row>
      <xdr:rowOff>129540</xdr:rowOff>
    </xdr:to>
    <xdr:cxnSp macro="">
      <xdr:nvCxnSpPr>
        <xdr:cNvPr id="174" name="直線コネクタ 173"/>
        <xdr:cNvCxnSpPr/>
      </xdr:nvCxnSpPr>
      <xdr:spPr>
        <a:xfrm>
          <a:off x="2908300" y="9669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25417</xdr:rowOff>
    </xdr:from>
    <xdr:ext cx="405111" cy="259045"/>
    <xdr:sp macro="" textlink="">
      <xdr:nvSpPr>
        <xdr:cNvPr id="175" name="n_1mainValue【体育館・プール】&#10;有形固定資産減価償却率"/>
        <xdr:cNvSpPr txBox="1"/>
      </xdr:nvSpPr>
      <xdr:spPr>
        <a:xfrm>
          <a:off x="3582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135907</xdr:rowOff>
    </xdr:from>
    <xdr:ext cx="405111" cy="259045"/>
    <xdr:sp macro="" textlink="">
      <xdr:nvSpPr>
        <xdr:cNvPr id="176" name="n_2mainValue【体育館・プール】&#10;有形固定資産減価償却率"/>
        <xdr:cNvSpPr txBox="1"/>
      </xdr:nvSpPr>
      <xdr:spPr>
        <a:xfrm>
          <a:off x="2705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7" name="テキスト ボックス 18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9" name="テキスト ボックス 18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1" name="テキスト ボックス 19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3" name="テキスト ボックス 19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5" name="テキスト ボックス 19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7" name="テキスト ボックス 19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9" name="テキスト ボックス 19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106135</xdr:rowOff>
    </xdr:from>
    <xdr:to>
      <xdr:col>54</xdr:col>
      <xdr:colOff>189865</xdr:colOff>
      <xdr:row>64</xdr:row>
      <xdr:rowOff>65315</xdr:rowOff>
    </xdr:to>
    <xdr:cxnSp macro="">
      <xdr:nvCxnSpPr>
        <xdr:cNvPr id="203" name="直線コネクタ 202"/>
        <xdr:cNvCxnSpPr/>
      </xdr:nvCxnSpPr>
      <xdr:spPr>
        <a:xfrm flipV="1">
          <a:off x="10476865" y="95358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69142</xdr:rowOff>
    </xdr:from>
    <xdr:ext cx="469744" cy="259045"/>
    <xdr:sp macro="" textlink="">
      <xdr:nvSpPr>
        <xdr:cNvPr id="204" name="【体育館・プール】&#10;一人当たり面積最小値テキスト"/>
        <xdr:cNvSpPr txBox="1"/>
      </xdr:nvSpPr>
      <xdr:spPr>
        <a:xfrm>
          <a:off x="10515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65315</xdr:rowOff>
    </xdr:from>
    <xdr:to>
      <xdr:col>55</xdr:col>
      <xdr:colOff>88900</xdr:colOff>
      <xdr:row>64</xdr:row>
      <xdr:rowOff>65315</xdr:rowOff>
    </xdr:to>
    <xdr:cxnSp macro="">
      <xdr:nvCxnSpPr>
        <xdr:cNvPr id="205" name="直線コネクタ 204"/>
        <xdr:cNvCxnSpPr/>
      </xdr:nvCxnSpPr>
      <xdr:spPr>
        <a:xfrm>
          <a:off x="10388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52812</xdr:rowOff>
    </xdr:from>
    <xdr:ext cx="469744" cy="259045"/>
    <xdr:sp macro="" textlink="">
      <xdr:nvSpPr>
        <xdr:cNvPr id="206" name="【体育館・プール】&#10;一人当たり面積最大値テキスト"/>
        <xdr:cNvSpPr txBox="1"/>
      </xdr:nvSpPr>
      <xdr:spPr>
        <a:xfrm>
          <a:off x="10515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106135</xdr:rowOff>
    </xdr:from>
    <xdr:to>
      <xdr:col>55</xdr:col>
      <xdr:colOff>88900</xdr:colOff>
      <xdr:row>55</xdr:row>
      <xdr:rowOff>106135</xdr:rowOff>
    </xdr:to>
    <xdr:cxnSp macro="">
      <xdr:nvCxnSpPr>
        <xdr:cNvPr id="207" name="直線コネクタ 206"/>
        <xdr:cNvCxnSpPr/>
      </xdr:nvCxnSpPr>
      <xdr:spPr>
        <a:xfrm>
          <a:off x="10388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123570</xdr:rowOff>
    </xdr:from>
    <xdr:ext cx="469744" cy="259045"/>
    <xdr:sp macro="" textlink="">
      <xdr:nvSpPr>
        <xdr:cNvPr id="208" name="【体育館・プール】&#10;一人当たり面積平均値テキスト"/>
        <xdr:cNvSpPr txBox="1"/>
      </xdr:nvSpPr>
      <xdr:spPr>
        <a:xfrm>
          <a:off x="10515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145143</xdr:rowOff>
    </xdr:from>
    <xdr:to>
      <xdr:col>55</xdr:col>
      <xdr:colOff>50800</xdr:colOff>
      <xdr:row>61</xdr:row>
      <xdr:rowOff>75293</xdr:rowOff>
    </xdr:to>
    <xdr:sp macro="" textlink="">
      <xdr:nvSpPr>
        <xdr:cNvPr id="209" name="フローチャート: 判断 208"/>
        <xdr:cNvSpPr/>
      </xdr:nvSpPr>
      <xdr:spPr>
        <a:xfrm>
          <a:off x="10426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47172</xdr:rowOff>
    </xdr:from>
    <xdr:to>
      <xdr:col>50</xdr:col>
      <xdr:colOff>165100</xdr:colOff>
      <xdr:row>60</xdr:row>
      <xdr:rowOff>148772</xdr:rowOff>
    </xdr:to>
    <xdr:sp macro="" textlink="">
      <xdr:nvSpPr>
        <xdr:cNvPr id="210" name="フローチャート: 判断 209"/>
        <xdr:cNvSpPr/>
      </xdr:nvSpPr>
      <xdr:spPr>
        <a:xfrm>
          <a:off x="9588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139899</xdr:rowOff>
    </xdr:from>
    <xdr:ext cx="469744" cy="259045"/>
    <xdr:sp macro="" textlink="">
      <xdr:nvSpPr>
        <xdr:cNvPr id="211" name="n_1aveValue【体育館・プール】&#10;一人当たり面積"/>
        <xdr:cNvSpPr txBox="1"/>
      </xdr:nvSpPr>
      <xdr:spPr>
        <a:xfrm>
          <a:off x="9391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63500</xdr:rowOff>
    </xdr:from>
    <xdr:to>
      <xdr:col>46</xdr:col>
      <xdr:colOff>38100</xdr:colOff>
      <xdr:row>62</xdr:row>
      <xdr:rowOff>165100</xdr:rowOff>
    </xdr:to>
    <xdr:sp macro="" textlink="">
      <xdr:nvSpPr>
        <xdr:cNvPr id="212" name="フローチャート: 判断 211"/>
        <xdr:cNvSpPr/>
      </xdr:nvSpPr>
      <xdr:spPr>
        <a:xfrm>
          <a:off x="8699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156227</xdr:rowOff>
    </xdr:from>
    <xdr:ext cx="469744" cy="259045"/>
    <xdr:sp macro="" textlink="">
      <xdr:nvSpPr>
        <xdr:cNvPr id="213" name="n_2ave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55335</xdr:rowOff>
    </xdr:from>
    <xdr:to>
      <xdr:col>55</xdr:col>
      <xdr:colOff>50800</xdr:colOff>
      <xdr:row>55</xdr:row>
      <xdr:rowOff>156935</xdr:rowOff>
    </xdr:to>
    <xdr:sp macro="" textlink="">
      <xdr:nvSpPr>
        <xdr:cNvPr id="219" name="楕円 218"/>
        <xdr:cNvSpPr/>
      </xdr:nvSpPr>
      <xdr:spPr>
        <a:xfrm>
          <a:off x="10426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8362</xdr:rowOff>
    </xdr:from>
    <xdr:ext cx="469744" cy="259045"/>
    <xdr:sp macro="" textlink="">
      <xdr:nvSpPr>
        <xdr:cNvPr id="220" name="【体育館・プール】&#10;一人当たり面積該当値テキスト"/>
        <xdr:cNvSpPr txBox="1"/>
      </xdr:nvSpPr>
      <xdr:spPr>
        <a:xfrm>
          <a:off x="10515600" y="94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87993</xdr:rowOff>
    </xdr:from>
    <xdr:to>
      <xdr:col>50</xdr:col>
      <xdr:colOff>165100</xdr:colOff>
      <xdr:row>56</xdr:row>
      <xdr:rowOff>18143</xdr:rowOff>
    </xdr:to>
    <xdr:sp macro="" textlink="">
      <xdr:nvSpPr>
        <xdr:cNvPr id="221" name="楕円 220"/>
        <xdr:cNvSpPr/>
      </xdr:nvSpPr>
      <xdr:spPr>
        <a:xfrm>
          <a:off x="9588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106135</xdr:rowOff>
    </xdr:from>
    <xdr:to>
      <xdr:col>55</xdr:col>
      <xdr:colOff>0</xdr:colOff>
      <xdr:row>55</xdr:row>
      <xdr:rowOff>138793</xdr:rowOff>
    </xdr:to>
    <xdr:cxnSp macro="">
      <xdr:nvCxnSpPr>
        <xdr:cNvPr id="222" name="直線コネクタ 221"/>
        <xdr:cNvCxnSpPr/>
      </xdr:nvCxnSpPr>
      <xdr:spPr>
        <a:xfrm flipV="1">
          <a:off x="9639300" y="9535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120650</xdr:rowOff>
    </xdr:from>
    <xdr:to>
      <xdr:col>46</xdr:col>
      <xdr:colOff>38100</xdr:colOff>
      <xdr:row>56</xdr:row>
      <xdr:rowOff>50800</xdr:rowOff>
    </xdr:to>
    <xdr:sp macro="" textlink="">
      <xdr:nvSpPr>
        <xdr:cNvPr id="223" name="楕円 222"/>
        <xdr:cNvSpPr/>
      </xdr:nvSpPr>
      <xdr:spPr>
        <a:xfrm>
          <a:off x="8699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138793</xdr:rowOff>
    </xdr:from>
    <xdr:to>
      <xdr:col>50</xdr:col>
      <xdr:colOff>114300</xdr:colOff>
      <xdr:row>56</xdr:row>
      <xdr:rowOff>0</xdr:rowOff>
    </xdr:to>
    <xdr:cxnSp macro="">
      <xdr:nvCxnSpPr>
        <xdr:cNvPr id="224" name="直線コネクタ 223"/>
        <xdr:cNvCxnSpPr/>
      </xdr:nvCxnSpPr>
      <xdr:spPr>
        <a:xfrm flipV="1">
          <a:off x="8750300" y="956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34670</xdr:rowOff>
    </xdr:from>
    <xdr:ext cx="469744" cy="259045"/>
    <xdr:sp macro="" textlink="">
      <xdr:nvSpPr>
        <xdr:cNvPr id="225" name="n_1mainValue【体育館・プール】&#10;一人当たり面積"/>
        <xdr:cNvSpPr txBox="1"/>
      </xdr:nvSpPr>
      <xdr:spPr>
        <a:xfrm>
          <a:off x="9391727" y="92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67327</xdr:rowOff>
    </xdr:from>
    <xdr:ext cx="469744" cy="259045"/>
    <xdr:sp macro="" textlink="">
      <xdr:nvSpPr>
        <xdr:cNvPr id="226" name="n_2mainValue【体育館・プール】&#10;一人当たり面積"/>
        <xdr:cNvSpPr txBox="1"/>
      </xdr:nvSpPr>
      <xdr:spPr>
        <a:xfrm>
          <a:off x="8515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7" name="テキスト ボックス 2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7" name="テキスト ボックス 2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9" name="テキスト ボックス 24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95250</xdr:rowOff>
    </xdr:from>
    <xdr:to>
      <xdr:col>24</xdr:col>
      <xdr:colOff>62865</xdr:colOff>
      <xdr:row>86</xdr:row>
      <xdr:rowOff>72389</xdr:rowOff>
    </xdr:to>
    <xdr:cxnSp macro="">
      <xdr:nvCxnSpPr>
        <xdr:cNvPr id="251" name="直線コネクタ 250"/>
        <xdr:cNvCxnSpPr/>
      </xdr:nvCxnSpPr>
      <xdr:spPr>
        <a:xfrm flipV="1">
          <a:off x="4634865" y="1346835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2"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3" name="直線コネクタ 252"/>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41927</xdr:rowOff>
    </xdr:from>
    <xdr:ext cx="405111" cy="259045"/>
    <xdr:sp macro="" textlink="">
      <xdr:nvSpPr>
        <xdr:cNvPr id="254" name="【福祉施設】&#10;有形固定資産減価償却率最大値テキスト"/>
        <xdr:cNvSpPr txBox="1"/>
      </xdr:nvSpPr>
      <xdr:spPr>
        <a:xfrm>
          <a:off x="4673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95250</xdr:rowOff>
    </xdr:from>
    <xdr:to>
      <xdr:col>24</xdr:col>
      <xdr:colOff>152400</xdr:colOff>
      <xdr:row>78</xdr:row>
      <xdr:rowOff>95250</xdr:rowOff>
    </xdr:to>
    <xdr:cxnSp macro="">
      <xdr:nvCxnSpPr>
        <xdr:cNvPr id="255" name="直線コネクタ 254"/>
        <xdr:cNvCxnSpPr/>
      </xdr:nvCxnSpPr>
      <xdr:spPr>
        <a:xfrm>
          <a:off x="4546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163847</xdr:rowOff>
    </xdr:from>
    <xdr:ext cx="405111" cy="259045"/>
    <xdr:sp macro="" textlink="">
      <xdr:nvSpPr>
        <xdr:cNvPr id="256" name="【福祉施設】&#10;有形固定資産減価償却率平均値テキスト"/>
        <xdr:cNvSpPr txBox="1"/>
      </xdr:nvSpPr>
      <xdr:spPr>
        <a:xfrm>
          <a:off x="4673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57" name="フローチャート: 判断 256"/>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58" name="フローチャート: 判断 257"/>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59"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120650</xdr:rowOff>
    </xdr:from>
    <xdr:to>
      <xdr:col>15</xdr:col>
      <xdr:colOff>101600</xdr:colOff>
      <xdr:row>83</xdr:row>
      <xdr:rowOff>50800</xdr:rowOff>
    </xdr:to>
    <xdr:sp macro="" textlink="">
      <xdr:nvSpPr>
        <xdr:cNvPr id="260" name="フローチャート: 判断 259"/>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41927</xdr:rowOff>
    </xdr:from>
    <xdr:ext cx="405111" cy="259045"/>
    <xdr:sp macro="" textlink="">
      <xdr:nvSpPr>
        <xdr:cNvPr id="261" name="n_2aveValue【福祉施設】&#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楕円 266"/>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268" name="【福祉施設】&#10;有形固定資産減価償却率該当値テキスト"/>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69" name="楕円 268"/>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102870</xdr:rowOff>
    </xdr:to>
    <xdr:cxnSp macro="">
      <xdr:nvCxnSpPr>
        <xdr:cNvPr id="270" name="直線コネクタ 269"/>
        <xdr:cNvCxnSpPr/>
      </xdr:nvCxnSpPr>
      <xdr:spPr>
        <a:xfrm flipV="1">
          <a:off x="3797300" y="139179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71" name="楕円 270"/>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82</xdr:row>
      <xdr:rowOff>7620</xdr:rowOff>
    </xdr:to>
    <xdr:cxnSp macro="">
      <xdr:nvCxnSpPr>
        <xdr:cNvPr id="272" name="直線コネクタ 271"/>
        <xdr:cNvCxnSpPr/>
      </xdr:nvCxnSpPr>
      <xdr:spPr>
        <a:xfrm flipV="1">
          <a:off x="2908300" y="13990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170197</xdr:rowOff>
    </xdr:from>
    <xdr:ext cx="405111" cy="259045"/>
    <xdr:sp macro="" textlink="">
      <xdr:nvSpPr>
        <xdr:cNvPr id="273" name="n_1mainValue【福祉施設】&#10;有形固定資産減価償却率"/>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74" name="n_2mainValue【福祉施設】&#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5" name="テキスト ボックス 28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6" name="直線コネクタ 2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7" name="テキスト ボックス 2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8" name="直線コネクタ 2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9" name="テキスト ボックス 2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0" name="直線コネクタ 2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1" name="テキスト ボックス 2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2" name="直線コネクタ 2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3" name="テキスト ボックス 2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60961</xdr:rowOff>
    </xdr:to>
    <xdr:cxnSp macro="">
      <xdr:nvCxnSpPr>
        <xdr:cNvPr id="297" name="直線コネクタ 296"/>
        <xdr:cNvCxnSpPr/>
      </xdr:nvCxnSpPr>
      <xdr:spPr>
        <a:xfrm flipV="1">
          <a:off x="10476865" y="135026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64788</xdr:rowOff>
    </xdr:from>
    <xdr:ext cx="469744" cy="259045"/>
    <xdr:sp macro="" textlink="">
      <xdr:nvSpPr>
        <xdr:cNvPr id="298" name="【福祉施設】&#10;一人当たり面積最小値テキスト"/>
        <xdr:cNvSpPr txBox="1"/>
      </xdr:nvSpPr>
      <xdr:spPr>
        <a:xfrm>
          <a:off x="10515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60961</xdr:rowOff>
    </xdr:from>
    <xdr:to>
      <xdr:col>55</xdr:col>
      <xdr:colOff>88900</xdr:colOff>
      <xdr:row>86</xdr:row>
      <xdr:rowOff>60961</xdr:rowOff>
    </xdr:to>
    <xdr:cxnSp macro="">
      <xdr:nvCxnSpPr>
        <xdr:cNvPr id="299" name="直線コネクタ 298"/>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00"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01" name="直線コネクタ 300"/>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02" name="【福祉施設】&#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03" name="フローチャート: 判断 302"/>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04" name="フローチャート: 判断 303"/>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102888</xdr:rowOff>
    </xdr:from>
    <xdr:ext cx="469744" cy="259045"/>
    <xdr:sp macro="" textlink="">
      <xdr:nvSpPr>
        <xdr:cNvPr id="305" name="n_1ave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10161</xdr:rowOff>
    </xdr:from>
    <xdr:to>
      <xdr:col>46</xdr:col>
      <xdr:colOff>38100</xdr:colOff>
      <xdr:row>86</xdr:row>
      <xdr:rowOff>111761</xdr:rowOff>
    </xdr:to>
    <xdr:sp macro="" textlink="">
      <xdr:nvSpPr>
        <xdr:cNvPr id="306" name="フローチャート: 判断 305"/>
        <xdr:cNvSpPr/>
      </xdr:nvSpPr>
      <xdr:spPr>
        <a:xfrm>
          <a:off x="8699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102888</xdr:rowOff>
    </xdr:from>
    <xdr:ext cx="469744" cy="259045"/>
    <xdr:sp macro="" textlink="">
      <xdr:nvSpPr>
        <xdr:cNvPr id="307" name="n_2ave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78739</xdr:rowOff>
    </xdr:from>
    <xdr:to>
      <xdr:col>55</xdr:col>
      <xdr:colOff>50800</xdr:colOff>
      <xdr:row>79</xdr:row>
      <xdr:rowOff>8889</xdr:rowOff>
    </xdr:to>
    <xdr:sp macro="" textlink="">
      <xdr:nvSpPr>
        <xdr:cNvPr id="313" name="楕円 312"/>
        <xdr:cNvSpPr/>
      </xdr:nvSpPr>
      <xdr:spPr>
        <a:xfrm>
          <a:off x="10426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31766</xdr:rowOff>
    </xdr:from>
    <xdr:ext cx="469744" cy="259045"/>
    <xdr:sp macro="" textlink="">
      <xdr:nvSpPr>
        <xdr:cNvPr id="314" name="【福祉施設】&#10;一人当たり面積該当値テキスト"/>
        <xdr:cNvSpPr txBox="1"/>
      </xdr:nvSpPr>
      <xdr:spPr>
        <a:xfrm>
          <a:off x="10515600"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315" name="楕円 314"/>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129539</xdr:rowOff>
    </xdr:from>
    <xdr:to>
      <xdr:col>55</xdr:col>
      <xdr:colOff>0</xdr:colOff>
      <xdr:row>78</xdr:row>
      <xdr:rowOff>152400</xdr:rowOff>
    </xdr:to>
    <xdr:cxnSp macro="">
      <xdr:nvCxnSpPr>
        <xdr:cNvPr id="316" name="直線コネクタ 315"/>
        <xdr:cNvCxnSpPr/>
      </xdr:nvCxnSpPr>
      <xdr:spPr>
        <a:xfrm flipV="1">
          <a:off x="9639300" y="13502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317" name="楕円 316"/>
        <xdr:cNvSpPr/>
      </xdr:nvSpPr>
      <xdr:spPr>
        <a:xfrm>
          <a:off x="869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152400</xdr:rowOff>
    </xdr:from>
    <xdr:to>
      <xdr:col>50</xdr:col>
      <xdr:colOff>114300</xdr:colOff>
      <xdr:row>78</xdr:row>
      <xdr:rowOff>152400</xdr:rowOff>
    </xdr:to>
    <xdr:cxnSp macro="">
      <xdr:nvCxnSpPr>
        <xdr:cNvPr id="318" name="直線コネクタ 317"/>
        <xdr:cNvCxnSpPr/>
      </xdr:nvCxnSpPr>
      <xdr:spPr>
        <a:xfrm>
          <a:off x="8750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48277</xdr:rowOff>
    </xdr:from>
    <xdr:ext cx="469744" cy="259045"/>
    <xdr:sp macro="" textlink="">
      <xdr:nvSpPr>
        <xdr:cNvPr id="319" name="n_1mainValue【福祉施設】&#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320" name="n_2mainValue【福祉施設】&#10;一人当たり面積"/>
        <xdr:cNvSpPr txBox="1"/>
      </xdr:nvSpPr>
      <xdr:spPr>
        <a:xfrm>
          <a:off x="8515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1" name="テキスト ボックス 33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32" name="直線コネクタ 331"/>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33" name="テキスト ボックス 332"/>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36" name="直線コネクタ 335"/>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37" name="テキスト ボックス 336"/>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106</xdr:row>
      <xdr:rowOff>76200</xdr:rowOff>
    </xdr:to>
    <xdr:cxnSp macro="">
      <xdr:nvCxnSpPr>
        <xdr:cNvPr id="341" name="直線コネクタ 340"/>
        <xdr:cNvCxnSpPr/>
      </xdr:nvCxnSpPr>
      <xdr:spPr>
        <a:xfrm flipV="1">
          <a:off x="4634865" y="17244061"/>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80027</xdr:rowOff>
    </xdr:from>
    <xdr:ext cx="405111" cy="259045"/>
    <xdr:sp macro="" textlink="">
      <xdr:nvSpPr>
        <xdr:cNvPr id="342" name="【市民会館】&#10;有形固定資産減価償却率最小値テキスト"/>
        <xdr:cNvSpPr txBox="1"/>
      </xdr:nvSpPr>
      <xdr:spPr>
        <a:xfrm>
          <a:off x="4673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76200</xdr:rowOff>
    </xdr:from>
    <xdr:to>
      <xdr:col>24</xdr:col>
      <xdr:colOff>152400</xdr:colOff>
      <xdr:row>106</xdr:row>
      <xdr:rowOff>76200</xdr:rowOff>
    </xdr:to>
    <xdr:cxnSp macro="">
      <xdr:nvCxnSpPr>
        <xdr:cNvPr id="343" name="直線コネクタ 342"/>
        <xdr:cNvCxnSpPr/>
      </xdr:nvCxnSpPr>
      <xdr:spPr>
        <a:xfrm>
          <a:off x="4546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405111" cy="259045"/>
    <xdr:sp macro="" textlink="">
      <xdr:nvSpPr>
        <xdr:cNvPr id="344" name="【市民会館】&#10;有形固定資産減価償却率最大値テキスト"/>
        <xdr:cNvSpPr txBox="1"/>
      </xdr:nvSpPr>
      <xdr:spPr>
        <a:xfrm>
          <a:off x="4673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13988</xdr:rowOff>
    </xdr:from>
    <xdr:ext cx="405111" cy="259045"/>
    <xdr:sp macro="" textlink="">
      <xdr:nvSpPr>
        <xdr:cNvPr id="346" name="【市民会館】&#10;有形固定資産減価償却率平均値テキスト"/>
        <xdr:cNvSpPr txBox="1"/>
      </xdr:nvSpPr>
      <xdr:spPr>
        <a:xfrm>
          <a:off x="4673600" y="17330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347" name="フローチャート: 判断 346"/>
        <xdr:cNvSpPr/>
      </xdr:nvSpPr>
      <xdr:spPr>
        <a:xfrm>
          <a:off x="4584700" y="1747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116839</xdr:rowOff>
    </xdr:from>
    <xdr:to>
      <xdr:col>20</xdr:col>
      <xdr:colOff>38100</xdr:colOff>
      <xdr:row>101</xdr:row>
      <xdr:rowOff>46989</xdr:rowOff>
    </xdr:to>
    <xdr:sp macro="" textlink="">
      <xdr:nvSpPr>
        <xdr:cNvPr id="348" name="フローチャート: 判断 347"/>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63516</xdr:rowOff>
    </xdr:from>
    <xdr:ext cx="405111" cy="259045"/>
    <xdr:sp macro="" textlink="">
      <xdr:nvSpPr>
        <xdr:cNvPr id="349" name="n_1aveValue【市民会館】&#10;有形固定資産減価償却率"/>
        <xdr:cNvSpPr txBox="1"/>
      </xdr:nvSpPr>
      <xdr:spPr>
        <a:xfrm>
          <a:off x="358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59689</xdr:rowOff>
    </xdr:from>
    <xdr:to>
      <xdr:col>15</xdr:col>
      <xdr:colOff>101600</xdr:colOff>
      <xdr:row>100</xdr:row>
      <xdr:rowOff>161289</xdr:rowOff>
    </xdr:to>
    <xdr:sp macro="" textlink="">
      <xdr:nvSpPr>
        <xdr:cNvPr id="350" name="フローチャート: 判断 349"/>
        <xdr:cNvSpPr/>
      </xdr:nvSpPr>
      <xdr:spPr>
        <a:xfrm>
          <a:off x="285750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99</xdr:row>
      <xdr:rowOff>6366</xdr:rowOff>
    </xdr:from>
    <xdr:ext cx="405111" cy="259045"/>
    <xdr:sp macro="" textlink="">
      <xdr:nvSpPr>
        <xdr:cNvPr id="351" name="n_2aveValue【市民会館】&#10;有形固定資産減価償却率"/>
        <xdr:cNvSpPr txBox="1"/>
      </xdr:nvSpPr>
      <xdr:spPr>
        <a:xfrm>
          <a:off x="2705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57" name="楕円 356"/>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111777</xdr:rowOff>
    </xdr:from>
    <xdr:ext cx="405111" cy="259045"/>
    <xdr:sp macro="" textlink="">
      <xdr:nvSpPr>
        <xdr:cNvPr id="358" name="【市民会館】&#10;有形固定資産減価償却率該当値テキスト"/>
        <xdr:cNvSpPr txBox="1"/>
      </xdr:nvSpPr>
      <xdr:spPr>
        <a:xfrm>
          <a:off x="4673600"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59" name="楕円 358"/>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107</xdr:row>
      <xdr:rowOff>19050</xdr:rowOff>
    </xdr:to>
    <xdr:cxnSp macro="">
      <xdr:nvCxnSpPr>
        <xdr:cNvPr id="360" name="直線コネクタ 359"/>
        <xdr:cNvCxnSpPr/>
      </xdr:nvCxnSpPr>
      <xdr:spPr>
        <a:xfrm flipV="1">
          <a:off x="3797300" y="18249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361" name="楕円 360"/>
        <xdr:cNvSpPr/>
      </xdr:nvSpPr>
      <xdr:spPr>
        <a:xfrm>
          <a:off x="2857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133350</xdr:rowOff>
    </xdr:to>
    <xdr:cxnSp macro="">
      <xdr:nvCxnSpPr>
        <xdr:cNvPr id="362" name="直線コネクタ 361"/>
        <xdr:cNvCxnSpPr/>
      </xdr:nvCxnSpPr>
      <xdr:spPr>
        <a:xfrm flipV="1">
          <a:off x="2908300" y="183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60977</xdr:rowOff>
    </xdr:from>
    <xdr:ext cx="405111" cy="259045"/>
    <xdr:sp macro="" textlink="">
      <xdr:nvSpPr>
        <xdr:cNvPr id="363"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3827</xdr:rowOff>
    </xdr:from>
    <xdr:ext cx="405111" cy="259045"/>
    <xdr:sp macro="" textlink="">
      <xdr:nvSpPr>
        <xdr:cNvPr id="364" name="n_2mainValue【市民会館】&#10;有形固定資産減価償却率"/>
        <xdr:cNvSpPr txBox="1"/>
      </xdr:nvSpPr>
      <xdr:spPr>
        <a:xfrm>
          <a:off x="2705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5" name="テキスト ボックス 37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38100</xdr:rowOff>
    </xdr:from>
    <xdr:to>
      <xdr:col>54</xdr:col>
      <xdr:colOff>189865</xdr:colOff>
      <xdr:row>108</xdr:row>
      <xdr:rowOff>76200</xdr:rowOff>
    </xdr:to>
    <xdr:cxnSp macro="">
      <xdr:nvCxnSpPr>
        <xdr:cNvPr id="389" name="直線コネクタ 388"/>
        <xdr:cNvCxnSpPr/>
      </xdr:nvCxnSpPr>
      <xdr:spPr>
        <a:xfrm flipV="1">
          <a:off x="10476865" y="17526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90"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91" name="直線コネクタ 39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156227</xdr:rowOff>
    </xdr:from>
    <xdr:ext cx="469744" cy="259045"/>
    <xdr:sp macro="" textlink="">
      <xdr:nvSpPr>
        <xdr:cNvPr id="392" name="【市民会館】&#10;一人当たり面積最大値テキスト"/>
        <xdr:cNvSpPr txBox="1"/>
      </xdr:nvSpPr>
      <xdr:spPr>
        <a:xfrm>
          <a:off x="10515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38100</xdr:rowOff>
    </xdr:from>
    <xdr:to>
      <xdr:col>55</xdr:col>
      <xdr:colOff>88900</xdr:colOff>
      <xdr:row>102</xdr:row>
      <xdr:rowOff>38100</xdr:rowOff>
    </xdr:to>
    <xdr:cxnSp macro="">
      <xdr:nvCxnSpPr>
        <xdr:cNvPr id="393" name="直線コネクタ 392"/>
        <xdr:cNvCxnSpPr/>
      </xdr:nvCxnSpPr>
      <xdr:spPr>
        <a:xfrm>
          <a:off x="10388600" y="1752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99077</xdr:rowOff>
    </xdr:from>
    <xdr:ext cx="469744" cy="259045"/>
    <xdr:sp macro="" textlink="">
      <xdr:nvSpPr>
        <xdr:cNvPr id="394" name="【市民会館】&#10;一人当たり面積平均値テキスト"/>
        <xdr:cNvSpPr txBox="1"/>
      </xdr:nvSpPr>
      <xdr:spPr>
        <a:xfrm>
          <a:off x="105156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395" name="フローチャート: 判断 394"/>
        <xdr:cNvSpPr/>
      </xdr:nvSpPr>
      <xdr:spPr>
        <a:xfrm>
          <a:off x="10426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158750</xdr:rowOff>
    </xdr:from>
    <xdr:to>
      <xdr:col>50</xdr:col>
      <xdr:colOff>165100</xdr:colOff>
      <xdr:row>100</xdr:row>
      <xdr:rowOff>88900</xdr:rowOff>
    </xdr:to>
    <xdr:sp macro="" textlink="">
      <xdr:nvSpPr>
        <xdr:cNvPr id="396" name="フローチャート: 判断 395"/>
        <xdr:cNvSpPr/>
      </xdr:nvSpPr>
      <xdr:spPr>
        <a:xfrm>
          <a:off x="958850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98</xdr:row>
      <xdr:rowOff>105427</xdr:rowOff>
    </xdr:from>
    <xdr:ext cx="469744" cy="259045"/>
    <xdr:sp macro="" textlink="">
      <xdr:nvSpPr>
        <xdr:cNvPr id="397" name="n_1aveValue【市民会館】&#10;一人当たり面積"/>
        <xdr:cNvSpPr txBox="1"/>
      </xdr:nvSpPr>
      <xdr:spPr>
        <a:xfrm>
          <a:off x="9391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120650</xdr:rowOff>
    </xdr:from>
    <xdr:to>
      <xdr:col>46</xdr:col>
      <xdr:colOff>38100</xdr:colOff>
      <xdr:row>108</xdr:row>
      <xdr:rowOff>50800</xdr:rowOff>
    </xdr:to>
    <xdr:sp macro="" textlink="">
      <xdr:nvSpPr>
        <xdr:cNvPr id="398" name="フローチャート: 判断 397"/>
        <xdr:cNvSpPr/>
      </xdr:nvSpPr>
      <xdr:spPr>
        <a:xfrm>
          <a:off x="8699500" y="184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41927</xdr:rowOff>
    </xdr:from>
    <xdr:ext cx="469744" cy="259045"/>
    <xdr:sp macro="" textlink="">
      <xdr:nvSpPr>
        <xdr:cNvPr id="399" name="n_2aveValue【市民会館】&#10;一人当たり面積"/>
        <xdr:cNvSpPr txBox="1"/>
      </xdr:nvSpPr>
      <xdr:spPr>
        <a:xfrm>
          <a:off x="8515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158750</xdr:rowOff>
    </xdr:from>
    <xdr:to>
      <xdr:col>55</xdr:col>
      <xdr:colOff>50800</xdr:colOff>
      <xdr:row>102</xdr:row>
      <xdr:rowOff>88900</xdr:rowOff>
    </xdr:to>
    <xdr:sp macro="" textlink="">
      <xdr:nvSpPr>
        <xdr:cNvPr id="405" name="楕円 404"/>
        <xdr:cNvSpPr/>
      </xdr:nvSpPr>
      <xdr:spPr>
        <a:xfrm>
          <a:off x="10426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111777</xdr:rowOff>
    </xdr:from>
    <xdr:ext cx="469744" cy="259045"/>
    <xdr:sp macro="" textlink="">
      <xdr:nvSpPr>
        <xdr:cNvPr id="406" name="【市民会館】&#10;一人当たり面積該当値テキスト"/>
        <xdr:cNvSpPr txBox="1"/>
      </xdr:nvSpPr>
      <xdr:spPr>
        <a:xfrm>
          <a:off x="10515600"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158750</xdr:rowOff>
    </xdr:from>
    <xdr:to>
      <xdr:col>50</xdr:col>
      <xdr:colOff>165100</xdr:colOff>
      <xdr:row>102</xdr:row>
      <xdr:rowOff>88900</xdr:rowOff>
    </xdr:to>
    <xdr:sp macro="" textlink="">
      <xdr:nvSpPr>
        <xdr:cNvPr id="407" name="楕円 406"/>
        <xdr:cNvSpPr/>
      </xdr:nvSpPr>
      <xdr:spPr>
        <a:xfrm>
          <a:off x="958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38100</xdr:rowOff>
    </xdr:from>
    <xdr:to>
      <xdr:col>55</xdr:col>
      <xdr:colOff>0</xdr:colOff>
      <xdr:row>102</xdr:row>
      <xdr:rowOff>38100</xdr:rowOff>
    </xdr:to>
    <xdr:cxnSp macro="">
      <xdr:nvCxnSpPr>
        <xdr:cNvPr id="408" name="直線コネクタ 407"/>
        <xdr:cNvCxnSpPr/>
      </xdr:nvCxnSpPr>
      <xdr:spPr>
        <a:xfrm>
          <a:off x="9639300" y="1752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25400</xdr:rowOff>
    </xdr:from>
    <xdr:to>
      <xdr:col>46</xdr:col>
      <xdr:colOff>38100</xdr:colOff>
      <xdr:row>102</xdr:row>
      <xdr:rowOff>127000</xdr:rowOff>
    </xdr:to>
    <xdr:sp macro="" textlink="">
      <xdr:nvSpPr>
        <xdr:cNvPr id="409" name="楕円 408"/>
        <xdr:cNvSpPr/>
      </xdr:nvSpPr>
      <xdr:spPr>
        <a:xfrm>
          <a:off x="8699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38100</xdr:rowOff>
    </xdr:from>
    <xdr:to>
      <xdr:col>50</xdr:col>
      <xdr:colOff>114300</xdr:colOff>
      <xdr:row>102</xdr:row>
      <xdr:rowOff>76200</xdr:rowOff>
    </xdr:to>
    <xdr:cxnSp macro="">
      <xdr:nvCxnSpPr>
        <xdr:cNvPr id="410" name="直線コネクタ 409"/>
        <xdr:cNvCxnSpPr/>
      </xdr:nvCxnSpPr>
      <xdr:spPr>
        <a:xfrm flipV="1">
          <a:off x="8750300" y="1752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80027</xdr:rowOff>
    </xdr:from>
    <xdr:ext cx="469744" cy="259045"/>
    <xdr:sp macro="" textlink="">
      <xdr:nvSpPr>
        <xdr:cNvPr id="411" name="n_1mainValue【市民会館】&#10;一人当たり面積"/>
        <xdr:cNvSpPr txBox="1"/>
      </xdr:nvSpPr>
      <xdr:spPr>
        <a:xfrm>
          <a:off x="939172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143527</xdr:rowOff>
    </xdr:from>
    <xdr:ext cx="469744" cy="259045"/>
    <xdr:sp macro="" textlink="">
      <xdr:nvSpPr>
        <xdr:cNvPr id="412" name="n_2mainValue【市民会館】&#10;一人当たり面積"/>
        <xdr:cNvSpPr txBox="1"/>
      </xdr:nvSpPr>
      <xdr:spPr>
        <a:xfrm>
          <a:off x="8515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3" name="テキスト ボックス 4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4" name="直線コネクタ 42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5" name="テキスト ボックス 42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6" name="直線コネクタ 42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7" name="テキスト ボックス 42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8" name="直線コネクタ 42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9" name="テキスト ボックス 42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30" name="直線コネクタ 42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1" name="テキスト ボックス 43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3" name="テキスト ボックス 43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37</xdr:row>
      <xdr:rowOff>78486</xdr:rowOff>
    </xdr:from>
    <xdr:to>
      <xdr:col>85</xdr:col>
      <xdr:colOff>126364</xdr:colOff>
      <xdr:row>40</xdr:row>
      <xdr:rowOff>25908</xdr:rowOff>
    </xdr:to>
    <xdr:cxnSp macro="">
      <xdr:nvCxnSpPr>
        <xdr:cNvPr id="435" name="直線コネクタ 434"/>
        <xdr:cNvCxnSpPr/>
      </xdr:nvCxnSpPr>
      <xdr:spPr>
        <a:xfrm flipV="1">
          <a:off x="16318864" y="6422136"/>
          <a:ext cx="0" cy="461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29735</xdr:rowOff>
    </xdr:from>
    <xdr:ext cx="405111" cy="259045"/>
    <xdr:sp macro="" textlink="">
      <xdr:nvSpPr>
        <xdr:cNvPr id="436" name="【一般廃棄物処理施設】&#10;有形固定資産減価償却率最小値テキスト"/>
        <xdr:cNvSpPr txBox="1"/>
      </xdr:nvSpPr>
      <xdr:spPr>
        <a:xfrm>
          <a:off x="16357600" y="68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25908</xdr:rowOff>
    </xdr:from>
    <xdr:to>
      <xdr:col>86</xdr:col>
      <xdr:colOff>25400</xdr:colOff>
      <xdr:row>40</xdr:row>
      <xdr:rowOff>25908</xdr:rowOff>
    </xdr:to>
    <xdr:cxnSp macro="">
      <xdr:nvCxnSpPr>
        <xdr:cNvPr id="437" name="直線コネクタ 436"/>
        <xdr:cNvCxnSpPr/>
      </xdr:nvCxnSpPr>
      <xdr:spPr>
        <a:xfrm>
          <a:off x="16230600" y="688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25163</xdr:rowOff>
    </xdr:from>
    <xdr:ext cx="405111" cy="259045"/>
    <xdr:sp macro="" textlink="">
      <xdr:nvSpPr>
        <xdr:cNvPr id="438" name="【一般廃棄物処理施設】&#10;有形固定資産減価償却率最大値テキスト"/>
        <xdr:cNvSpPr txBox="1"/>
      </xdr:nvSpPr>
      <xdr:spPr>
        <a:xfrm>
          <a:off x="16357600" y="619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78486</xdr:rowOff>
    </xdr:from>
    <xdr:to>
      <xdr:col>86</xdr:col>
      <xdr:colOff>25400</xdr:colOff>
      <xdr:row>37</xdr:row>
      <xdr:rowOff>78486</xdr:rowOff>
    </xdr:to>
    <xdr:cxnSp macro="">
      <xdr:nvCxnSpPr>
        <xdr:cNvPr id="439" name="直線コネクタ 438"/>
        <xdr:cNvCxnSpPr/>
      </xdr:nvCxnSpPr>
      <xdr:spPr>
        <a:xfrm>
          <a:off x="16230600" y="642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43705</xdr:rowOff>
    </xdr:from>
    <xdr:ext cx="405111" cy="259045"/>
    <xdr:sp macro="" textlink="">
      <xdr:nvSpPr>
        <xdr:cNvPr id="440" name="【一般廃棄物処理施設】&#10;有形固定資産減価償却率平均値テキスト"/>
        <xdr:cNvSpPr txBox="1"/>
      </xdr:nvSpPr>
      <xdr:spPr>
        <a:xfrm>
          <a:off x="16357600" y="638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20828</xdr:rowOff>
    </xdr:from>
    <xdr:to>
      <xdr:col>85</xdr:col>
      <xdr:colOff>177800</xdr:colOff>
      <xdr:row>38</xdr:row>
      <xdr:rowOff>122428</xdr:rowOff>
    </xdr:to>
    <xdr:sp macro="" textlink="">
      <xdr:nvSpPr>
        <xdr:cNvPr id="441" name="フローチャート: 判断 440"/>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59690</xdr:rowOff>
    </xdr:from>
    <xdr:to>
      <xdr:col>81</xdr:col>
      <xdr:colOff>101600</xdr:colOff>
      <xdr:row>33</xdr:row>
      <xdr:rowOff>161290</xdr:rowOff>
    </xdr:to>
    <xdr:sp macro="" textlink="">
      <xdr:nvSpPr>
        <xdr:cNvPr id="442" name="フローチャート: 判断 441"/>
        <xdr:cNvSpPr/>
      </xdr:nvSpPr>
      <xdr:spPr>
        <a:xfrm>
          <a:off x="15430500" y="571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6367</xdr:rowOff>
    </xdr:from>
    <xdr:ext cx="405111" cy="259045"/>
    <xdr:sp macro="" textlink="">
      <xdr:nvSpPr>
        <xdr:cNvPr id="443" name="n_1aveValue【一般廃棄物処理施設】&#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27686</xdr:rowOff>
    </xdr:from>
    <xdr:to>
      <xdr:col>76</xdr:col>
      <xdr:colOff>165100</xdr:colOff>
      <xdr:row>37</xdr:row>
      <xdr:rowOff>129286</xdr:rowOff>
    </xdr:to>
    <xdr:sp macro="" textlink="">
      <xdr:nvSpPr>
        <xdr:cNvPr id="444" name="フローチャート: 判断 443"/>
        <xdr:cNvSpPr/>
      </xdr:nvSpPr>
      <xdr:spPr>
        <a:xfrm>
          <a:off x="14541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145813</xdr:rowOff>
    </xdr:from>
    <xdr:ext cx="405111" cy="259045"/>
    <xdr:sp macro="" textlink="">
      <xdr:nvSpPr>
        <xdr:cNvPr id="445" name="n_2aveValue【一般廃棄物処理施設】&#10;有形固定資産減価償却率"/>
        <xdr:cNvSpPr txBox="1"/>
      </xdr:nvSpPr>
      <xdr:spPr>
        <a:xfrm>
          <a:off x="143897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146558</xdr:rowOff>
    </xdr:from>
    <xdr:to>
      <xdr:col>85</xdr:col>
      <xdr:colOff>177800</xdr:colOff>
      <xdr:row>40</xdr:row>
      <xdr:rowOff>76708</xdr:rowOff>
    </xdr:to>
    <xdr:sp macro="" textlink="">
      <xdr:nvSpPr>
        <xdr:cNvPr id="451" name="楕円 450"/>
        <xdr:cNvSpPr/>
      </xdr:nvSpPr>
      <xdr:spPr>
        <a:xfrm>
          <a:off x="16268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61485</xdr:rowOff>
    </xdr:from>
    <xdr:ext cx="405111" cy="259045"/>
    <xdr:sp macro="" textlink="">
      <xdr:nvSpPr>
        <xdr:cNvPr id="452" name="【一般廃棄物処理施設】&#10;有形固定資産減価償却率該当値テキスト"/>
        <xdr:cNvSpPr txBox="1"/>
      </xdr:nvSpPr>
      <xdr:spPr>
        <a:xfrm>
          <a:off x="16357600" y="674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453" name="楕円 452"/>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25908</xdr:rowOff>
    </xdr:from>
    <xdr:to>
      <xdr:col>85</xdr:col>
      <xdr:colOff>127000</xdr:colOff>
      <xdr:row>40</xdr:row>
      <xdr:rowOff>144780</xdr:rowOff>
    </xdr:to>
    <xdr:cxnSp macro="">
      <xdr:nvCxnSpPr>
        <xdr:cNvPr id="454" name="直線コネクタ 453"/>
        <xdr:cNvCxnSpPr/>
      </xdr:nvCxnSpPr>
      <xdr:spPr>
        <a:xfrm flipV="1">
          <a:off x="15481300" y="68839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50546</xdr:rowOff>
    </xdr:from>
    <xdr:to>
      <xdr:col>76</xdr:col>
      <xdr:colOff>165100</xdr:colOff>
      <xdr:row>41</xdr:row>
      <xdr:rowOff>152146</xdr:rowOff>
    </xdr:to>
    <xdr:sp macro="" textlink="">
      <xdr:nvSpPr>
        <xdr:cNvPr id="455" name="楕円 454"/>
        <xdr:cNvSpPr/>
      </xdr:nvSpPr>
      <xdr:spPr>
        <a:xfrm>
          <a:off x="14541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101346</xdr:rowOff>
    </xdr:to>
    <xdr:cxnSp macro="">
      <xdr:nvCxnSpPr>
        <xdr:cNvPr id="456" name="直線コネクタ 455"/>
        <xdr:cNvCxnSpPr/>
      </xdr:nvCxnSpPr>
      <xdr:spPr>
        <a:xfrm flipV="1">
          <a:off x="14592300" y="7002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15257</xdr:rowOff>
    </xdr:from>
    <xdr:ext cx="405111" cy="259045"/>
    <xdr:sp macro="" textlink="">
      <xdr:nvSpPr>
        <xdr:cNvPr id="457" name="n_1main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143273</xdr:rowOff>
    </xdr:from>
    <xdr:ext cx="405111" cy="259045"/>
    <xdr:sp macro="" textlink="">
      <xdr:nvSpPr>
        <xdr:cNvPr id="458" name="n_2mainValue【一般廃棄物処理施設】&#10;有形固定資産減価償却率"/>
        <xdr:cNvSpPr txBox="1"/>
      </xdr:nvSpPr>
      <xdr:spPr>
        <a:xfrm>
          <a:off x="14389744" y="717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69" name="テキスト ボックス 46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71" name="テキスト ボックス 470"/>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3" name="テキスト ボックス 47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5" name="テキスト ボックス 47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77" name="テキスト ボックス 47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9" name="テキスト ボックス 47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17267</xdr:rowOff>
    </xdr:from>
    <xdr:to>
      <xdr:col>116</xdr:col>
      <xdr:colOff>62864</xdr:colOff>
      <xdr:row>41</xdr:row>
      <xdr:rowOff>75971</xdr:rowOff>
    </xdr:to>
    <xdr:cxnSp macro="">
      <xdr:nvCxnSpPr>
        <xdr:cNvPr id="481" name="直線コネクタ 480"/>
        <xdr:cNvCxnSpPr/>
      </xdr:nvCxnSpPr>
      <xdr:spPr>
        <a:xfrm flipV="1">
          <a:off x="22160864" y="7046717"/>
          <a:ext cx="0" cy="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2044</xdr:rowOff>
    </xdr:from>
    <xdr:ext cx="534377" cy="259045"/>
    <xdr:sp macro="" textlink="">
      <xdr:nvSpPr>
        <xdr:cNvPr id="482" name="【一般廃棄物処理施設】&#10;一人当たり有形固定資産（償却資産）額最小値テキスト"/>
        <xdr:cNvSpPr txBox="1"/>
      </xdr:nvSpPr>
      <xdr:spPr>
        <a:xfrm>
          <a:off x="22199600" y="7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75971</xdr:rowOff>
    </xdr:from>
    <xdr:to>
      <xdr:col>116</xdr:col>
      <xdr:colOff>152400</xdr:colOff>
      <xdr:row>41</xdr:row>
      <xdr:rowOff>75971</xdr:rowOff>
    </xdr:to>
    <xdr:cxnSp macro="">
      <xdr:nvCxnSpPr>
        <xdr:cNvPr id="483" name="直線コネクタ 482"/>
        <xdr:cNvCxnSpPr/>
      </xdr:nvCxnSpPr>
      <xdr:spPr>
        <a:xfrm>
          <a:off x="22072600" y="710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135394</xdr:rowOff>
    </xdr:from>
    <xdr:ext cx="534377" cy="259045"/>
    <xdr:sp macro="" textlink="">
      <xdr:nvSpPr>
        <xdr:cNvPr id="484" name="【一般廃棄物処理施設】&#10;一人当たり有形固定資産（償却資産）額最大値テキスト"/>
        <xdr:cNvSpPr txBox="1"/>
      </xdr:nvSpPr>
      <xdr:spPr>
        <a:xfrm>
          <a:off x="22199600" y="68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17267</xdr:rowOff>
    </xdr:from>
    <xdr:to>
      <xdr:col>116</xdr:col>
      <xdr:colOff>152400</xdr:colOff>
      <xdr:row>41</xdr:row>
      <xdr:rowOff>17267</xdr:rowOff>
    </xdr:to>
    <xdr:cxnSp macro="">
      <xdr:nvCxnSpPr>
        <xdr:cNvPr id="485" name="直線コネクタ 484"/>
        <xdr:cNvCxnSpPr/>
      </xdr:nvCxnSpPr>
      <xdr:spPr>
        <a:xfrm>
          <a:off x="22072600" y="70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90943</xdr:rowOff>
    </xdr:from>
    <xdr:ext cx="534377" cy="259045"/>
    <xdr:sp macro="" textlink="">
      <xdr:nvSpPr>
        <xdr:cNvPr id="486" name="【一般廃棄物処理施設】&#10;一人当たり有形固定資産（償却資産）額平均値テキスト"/>
        <xdr:cNvSpPr txBox="1"/>
      </xdr:nvSpPr>
      <xdr:spPr>
        <a:xfrm>
          <a:off x="22199600" y="694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170652</xdr:rowOff>
    </xdr:from>
    <xdr:to>
      <xdr:col>116</xdr:col>
      <xdr:colOff>114300</xdr:colOff>
      <xdr:row>41</xdr:row>
      <xdr:rowOff>100802</xdr:rowOff>
    </xdr:to>
    <xdr:sp macro="" textlink="">
      <xdr:nvSpPr>
        <xdr:cNvPr id="487" name="フローチャート: 判断 486"/>
        <xdr:cNvSpPr/>
      </xdr:nvSpPr>
      <xdr:spPr>
        <a:xfrm>
          <a:off x="22110700" y="70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147564</xdr:rowOff>
    </xdr:from>
    <xdr:to>
      <xdr:col>112</xdr:col>
      <xdr:colOff>38100</xdr:colOff>
      <xdr:row>39</xdr:row>
      <xdr:rowOff>77714</xdr:rowOff>
    </xdr:to>
    <xdr:sp macro="" textlink="">
      <xdr:nvSpPr>
        <xdr:cNvPr id="488" name="フローチャート: 判断 487"/>
        <xdr:cNvSpPr/>
      </xdr:nvSpPr>
      <xdr:spPr>
        <a:xfrm>
          <a:off x="21272500" y="666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94241</xdr:rowOff>
    </xdr:from>
    <xdr:ext cx="534377" cy="259045"/>
    <xdr:sp macro="" textlink="">
      <xdr:nvSpPr>
        <xdr:cNvPr id="489" name="n_1aveValue【一般廃棄物処理施設】&#10;一人当たり有形固定資産（償却資産）額"/>
        <xdr:cNvSpPr txBox="1"/>
      </xdr:nvSpPr>
      <xdr:spPr>
        <a:xfrm>
          <a:off x="21043411" y="64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71</xdr:rowOff>
    </xdr:from>
    <xdr:to>
      <xdr:col>107</xdr:col>
      <xdr:colOff>101600</xdr:colOff>
      <xdr:row>33</xdr:row>
      <xdr:rowOff>101671</xdr:rowOff>
    </xdr:to>
    <xdr:sp macro="" textlink="">
      <xdr:nvSpPr>
        <xdr:cNvPr id="490" name="フローチャート: 判断 489"/>
        <xdr:cNvSpPr/>
      </xdr:nvSpPr>
      <xdr:spPr>
        <a:xfrm>
          <a:off x="20383500" y="565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118198</xdr:rowOff>
    </xdr:from>
    <xdr:ext cx="534377" cy="259045"/>
    <xdr:sp macro="" textlink="">
      <xdr:nvSpPr>
        <xdr:cNvPr id="491" name="n_2aveValue【一般廃棄物処理施設】&#10;一人当たり有形固定資産（償却資産）額"/>
        <xdr:cNvSpPr txBox="1"/>
      </xdr:nvSpPr>
      <xdr:spPr>
        <a:xfrm>
          <a:off x="20167111" y="54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25171</xdr:rowOff>
    </xdr:from>
    <xdr:to>
      <xdr:col>116</xdr:col>
      <xdr:colOff>114300</xdr:colOff>
      <xdr:row>41</xdr:row>
      <xdr:rowOff>126771</xdr:rowOff>
    </xdr:to>
    <xdr:sp macro="" textlink="">
      <xdr:nvSpPr>
        <xdr:cNvPr id="497" name="楕円 496"/>
        <xdr:cNvSpPr/>
      </xdr:nvSpPr>
      <xdr:spPr>
        <a:xfrm>
          <a:off x="22110700" y="70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46494</xdr:rowOff>
    </xdr:from>
    <xdr:ext cx="534377" cy="259045"/>
    <xdr:sp macro="" textlink="">
      <xdr:nvSpPr>
        <xdr:cNvPr id="498" name="【一般廃棄物処理施設】&#10;一人当たり有形固定資産（償却資産）額該当値テキスト"/>
        <xdr:cNvSpPr txBox="1"/>
      </xdr:nvSpPr>
      <xdr:spPr>
        <a:xfrm>
          <a:off x="22199600" y="70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36556</xdr:rowOff>
    </xdr:from>
    <xdr:to>
      <xdr:col>112</xdr:col>
      <xdr:colOff>38100</xdr:colOff>
      <xdr:row>41</xdr:row>
      <xdr:rowOff>138156</xdr:rowOff>
    </xdr:to>
    <xdr:sp macro="" textlink="">
      <xdr:nvSpPr>
        <xdr:cNvPr id="499" name="楕円 498"/>
        <xdr:cNvSpPr/>
      </xdr:nvSpPr>
      <xdr:spPr>
        <a:xfrm>
          <a:off x="21272500" y="70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75971</xdr:rowOff>
    </xdr:from>
    <xdr:to>
      <xdr:col>116</xdr:col>
      <xdr:colOff>63500</xdr:colOff>
      <xdr:row>41</xdr:row>
      <xdr:rowOff>87356</xdr:rowOff>
    </xdr:to>
    <xdr:cxnSp macro="">
      <xdr:nvCxnSpPr>
        <xdr:cNvPr id="500" name="直線コネクタ 499"/>
        <xdr:cNvCxnSpPr/>
      </xdr:nvCxnSpPr>
      <xdr:spPr>
        <a:xfrm flipV="1">
          <a:off x="21323300" y="7105421"/>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42819</xdr:rowOff>
    </xdr:from>
    <xdr:to>
      <xdr:col>107</xdr:col>
      <xdr:colOff>101600</xdr:colOff>
      <xdr:row>41</xdr:row>
      <xdr:rowOff>144419</xdr:rowOff>
    </xdr:to>
    <xdr:sp macro="" textlink="">
      <xdr:nvSpPr>
        <xdr:cNvPr id="501" name="楕円 500"/>
        <xdr:cNvSpPr/>
      </xdr:nvSpPr>
      <xdr:spPr>
        <a:xfrm>
          <a:off x="20383500" y="70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87356</xdr:rowOff>
    </xdr:from>
    <xdr:to>
      <xdr:col>111</xdr:col>
      <xdr:colOff>177800</xdr:colOff>
      <xdr:row>41</xdr:row>
      <xdr:rowOff>93619</xdr:rowOff>
    </xdr:to>
    <xdr:cxnSp macro="">
      <xdr:nvCxnSpPr>
        <xdr:cNvPr id="502" name="直線コネクタ 501"/>
        <xdr:cNvCxnSpPr/>
      </xdr:nvCxnSpPr>
      <xdr:spPr>
        <a:xfrm flipV="1">
          <a:off x="20434300" y="711680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129283</xdr:rowOff>
    </xdr:from>
    <xdr:ext cx="534377" cy="259045"/>
    <xdr:sp macro="" textlink="">
      <xdr:nvSpPr>
        <xdr:cNvPr id="503" name="n_1mainValue【一般廃棄物処理施設】&#10;一人当たり有形固定資産（償却資産）額"/>
        <xdr:cNvSpPr txBox="1"/>
      </xdr:nvSpPr>
      <xdr:spPr>
        <a:xfrm>
          <a:off x="21043411" y="71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135546</xdr:rowOff>
    </xdr:from>
    <xdr:ext cx="534377" cy="259045"/>
    <xdr:sp macro="" textlink="">
      <xdr:nvSpPr>
        <xdr:cNvPr id="504" name="n_2mainValue【一般廃棄物処理施設】&#10;一人当たり有形固定資産（償却資産）額"/>
        <xdr:cNvSpPr txBox="1"/>
      </xdr:nvSpPr>
      <xdr:spPr>
        <a:xfrm>
          <a:off x="20167111" y="71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6" name="テキスト ボックス 51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36195</xdr:rowOff>
    </xdr:to>
    <xdr:cxnSp macro="">
      <xdr:nvCxnSpPr>
        <xdr:cNvPr id="528" name="直線コネクタ 527"/>
        <xdr:cNvCxnSpPr/>
      </xdr:nvCxnSpPr>
      <xdr:spPr>
        <a:xfrm flipV="1">
          <a:off x="16318864" y="96774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40022</xdr:rowOff>
    </xdr:from>
    <xdr:ext cx="340478" cy="259045"/>
    <xdr:sp macro="" textlink="">
      <xdr:nvSpPr>
        <xdr:cNvPr id="529" name="【保健センター・保健所】&#10;有形固定資産減価償却率最小値テキスト"/>
        <xdr:cNvSpPr txBox="1"/>
      </xdr:nvSpPr>
      <xdr:spPr>
        <a:xfrm>
          <a:off x="16357600" y="11012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36195</xdr:rowOff>
    </xdr:from>
    <xdr:to>
      <xdr:col>86</xdr:col>
      <xdr:colOff>25400</xdr:colOff>
      <xdr:row>64</xdr:row>
      <xdr:rowOff>36195</xdr:rowOff>
    </xdr:to>
    <xdr:cxnSp macro="">
      <xdr:nvCxnSpPr>
        <xdr:cNvPr id="530" name="直線コネクタ 529"/>
        <xdr:cNvCxnSpPr/>
      </xdr:nvCxnSpPr>
      <xdr:spPr>
        <a:xfrm>
          <a:off x="16230600" y="1100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1" name="【保健センター・保健所】&#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2" name="直線コネクタ 53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33" name="【保健センター・保健所】&#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34" name="フローチャート: 判断 53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99695</xdr:rowOff>
    </xdr:from>
    <xdr:to>
      <xdr:col>81</xdr:col>
      <xdr:colOff>101600</xdr:colOff>
      <xdr:row>59</xdr:row>
      <xdr:rowOff>29845</xdr:rowOff>
    </xdr:to>
    <xdr:sp macro="" textlink="">
      <xdr:nvSpPr>
        <xdr:cNvPr id="535" name="フローチャート: 判断 534"/>
        <xdr:cNvSpPr/>
      </xdr:nvSpPr>
      <xdr:spPr>
        <a:xfrm>
          <a:off x="15430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20972</xdr:rowOff>
    </xdr:from>
    <xdr:ext cx="405111" cy="259045"/>
    <xdr:sp macro="" textlink="">
      <xdr:nvSpPr>
        <xdr:cNvPr id="536" name="n_1aveValue【保健センター・保健所】&#10;有形固定資産減価償却率"/>
        <xdr:cNvSpPr txBox="1"/>
      </xdr:nvSpPr>
      <xdr:spPr>
        <a:xfrm>
          <a:off x="15266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149225</xdr:rowOff>
    </xdr:from>
    <xdr:to>
      <xdr:col>76</xdr:col>
      <xdr:colOff>165100</xdr:colOff>
      <xdr:row>58</xdr:row>
      <xdr:rowOff>79375</xdr:rowOff>
    </xdr:to>
    <xdr:sp macro="" textlink="">
      <xdr:nvSpPr>
        <xdr:cNvPr id="537" name="フローチャート: 判断 536"/>
        <xdr:cNvSpPr/>
      </xdr:nvSpPr>
      <xdr:spPr>
        <a:xfrm>
          <a:off x="14541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70502</xdr:rowOff>
    </xdr:from>
    <xdr:ext cx="405111" cy="259045"/>
    <xdr:sp macro="" textlink="">
      <xdr:nvSpPr>
        <xdr:cNvPr id="538" name="n_2aveValue【保健センター・保健所】&#10;有形固定資産減価償却率"/>
        <xdr:cNvSpPr txBox="1"/>
      </xdr:nvSpPr>
      <xdr:spPr>
        <a:xfrm>
          <a:off x="143897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544" name="楕円 543"/>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149877</xdr:rowOff>
    </xdr:from>
    <xdr:ext cx="405111" cy="259045"/>
    <xdr:sp macro="" textlink="">
      <xdr:nvSpPr>
        <xdr:cNvPr id="545" name="【保健センター・保健所】&#10;有形固定資産減価償却率該当値テキスト"/>
        <xdr:cNvSpPr txBox="1"/>
      </xdr:nvSpPr>
      <xdr:spPr>
        <a:xfrm>
          <a:off x="163576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546" name="楕円 545"/>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76200</xdr:rowOff>
    </xdr:from>
    <xdr:to>
      <xdr:col>85</xdr:col>
      <xdr:colOff>127000</xdr:colOff>
      <xdr:row>56</xdr:row>
      <xdr:rowOff>91440</xdr:rowOff>
    </xdr:to>
    <xdr:cxnSp macro="">
      <xdr:nvCxnSpPr>
        <xdr:cNvPr id="547" name="直線コネクタ 546"/>
        <xdr:cNvCxnSpPr/>
      </xdr:nvCxnSpPr>
      <xdr:spPr>
        <a:xfrm flipV="1">
          <a:off x="15481300" y="9677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55880</xdr:rowOff>
    </xdr:from>
    <xdr:to>
      <xdr:col>76</xdr:col>
      <xdr:colOff>165100</xdr:colOff>
      <xdr:row>56</xdr:row>
      <xdr:rowOff>157480</xdr:rowOff>
    </xdr:to>
    <xdr:sp macro="" textlink="">
      <xdr:nvSpPr>
        <xdr:cNvPr id="548" name="楕円 547"/>
        <xdr:cNvSpPr/>
      </xdr:nvSpPr>
      <xdr:spPr>
        <a:xfrm>
          <a:off x="14541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106680</xdr:rowOff>
    </xdr:to>
    <xdr:cxnSp macro="">
      <xdr:nvCxnSpPr>
        <xdr:cNvPr id="549" name="直線コネクタ 548"/>
        <xdr:cNvCxnSpPr/>
      </xdr:nvCxnSpPr>
      <xdr:spPr>
        <a:xfrm flipV="1">
          <a:off x="14592300" y="9692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158767</xdr:rowOff>
    </xdr:from>
    <xdr:ext cx="405111" cy="259045"/>
    <xdr:sp macro="" textlink="">
      <xdr:nvSpPr>
        <xdr:cNvPr id="550" name="n_1mainValue【保健センター・保健所】&#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2557</xdr:rowOff>
    </xdr:from>
    <xdr:ext cx="405111" cy="259045"/>
    <xdr:sp macro="" textlink="">
      <xdr:nvSpPr>
        <xdr:cNvPr id="551" name="n_2mainValue【保健センター・保健所】&#10;有形固定資産減価償却率"/>
        <xdr:cNvSpPr txBox="1"/>
      </xdr:nvSpPr>
      <xdr:spPr>
        <a:xfrm>
          <a:off x="14389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62" name="直線コネクタ 56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3" name="テキスト ボックス 56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4" name="直線コネクタ 5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5" name="テキスト ボックス 5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6" name="直線コネクタ 56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7" name="テキスト ボックス 56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71" name="直線コネクタ 570"/>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74"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75" name="直線コネクタ 574"/>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86377</xdr:rowOff>
    </xdr:from>
    <xdr:ext cx="469744" cy="259045"/>
    <xdr:sp macro="" textlink="">
      <xdr:nvSpPr>
        <xdr:cNvPr id="576" name="【保健センター・保健所】&#10;一人当たり面積平均値テキスト"/>
        <xdr:cNvSpPr txBox="1"/>
      </xdr:nvSpPr>
      <xdr:spPr>
        <a:xfrm>
          <a:off x="22199600" y="1003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577" name="フローチャート: 判断 576"/>
        <xdr:cNvSpPr/>
      </xdr:nvSpPr>
      <xdr:spPr>
        <a:xfrm>
          <a:off x="22110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78" name="フローチャート: 判断 577"/>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124477</xdr:rowOff>
    </xdr:from>
    <xdr:ext cx="469744" cy="259045"/>
    <xdr:sp macro="" textlink="">
      <xdr:nvSpPr>
        <xdr:cNvPr id="579" name="n_1ave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80" name="フローチャート: 判断 579"/>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81"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7" name="楕円 586"/>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588"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89" name="楕円 588"/>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63</xdr:row>
      <xdr:rowOff>0</xdr:rowOff>
    </xdr:to>
    <xdr:cxnSp macro="">
      <xdr:nvCxnSpPr>
        <xdr:cNvPr id="590" name="直線コネクタ 589"/>
        <xdr:cNvCxnSpPr/>
      </xdr:nvCxnSpPr>
      <xdr:spPr>
        <a:xfrm flipV="1">
          <a:off x="21323300" y="10744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591" name="楕円 590"/>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0</xdr:rowOff>
    </xdr:to>
    <xdr:cxnSp macro="">
      <xdr:nvCxnSpPr>
        <xdr:cNvPr id="592" name="直線コネクタ 591"/>
        <xdr:cNvCxnSpPr/>
      </xdr:nvCxnSpPr>
      <xdr:spPr>
        <a:xfrm>
          <a:off x="20434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593" name="n_1main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594" name="n_2main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137705</xdr:rowOff>
    </xdr:from>
    <xdr:to>
      <xdr:col>85</xdr:col>
      <xdr:colOff>126364</xdr:colOff>
      <xdr:row>86</xdr:row>
      <xdr:rowOff>11974</xdr:rowOff>
    </xdr:to>
    <xdr:cxnSp macro="">
      <xdr:nvCxnSpPr>
        <xdr:cNvPr id="621" name="直線コネクタ 620"/>
        <xdr:cNvCxnSpPr/>
      </xdr:nvCxnSpPr>
      <xdr:spPr>
        <a:xfrm flipV="1">
          <a:off x="16318864" y="1333935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405111" cy="259045"/>
    <xdr:sp macro="" textlink="">
      <xdr:nvSpPr>
        <xdr:cNvPr id="622" name="【消防施設】&#10;有形固定資産減価償却率最小値テキスト"/>
        <xdr:cNvSpPr txBox="1"/>
      </xdr:nvSpPr>
      <xdr:spPr>
        <a:xfrm>
          <a:off x="16357600" y="147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623" name="直線コネクタ 622"/>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84382</xdr:rowOff>
    </xdr:from>
    <xdr:ext cx="405111" cy="259045"/>
    <xdr:sp macro="" textlink="">
      <xdr:nvSpPr>
        <xdr:cNvPr id="624" name="【消防施設】&#10;有形固定資産減価償却率最大値テキスト"/>
        <xdr:cNvSpPr txBox="1"/>
      </xdr:nvSpPr>
      <xdr:spPr>
        <a:xfrm>
          <a:off x="16357600" y="131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137705</xdr:rowOff>
    </xdr:from>
    <xdr:to>
      <xdr:col>86</xdr:col>
      <xdr:colOff>25400</xdr:colOff>
      <xdr:row>77</xdr:row>
      <xdr:rowOff>137705</xdr:rowOff>
    </xdr:to>
    <xdr:cxnSp macro="">
      <xdr:nvCxnSpPr>
        <xdr:cNvPr id="625" name="直線コネクタ 624"/>
        <xdr:cNvCxnSpPr/>
      </xdr:nvCxnSpPr>
      <xdr:spPr>
        <a:xfrm>
          <a:off x="16230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134275</xdr:rowOff>
    </xdr:from>
    <xdr:ext cx="405111" cy="259045"/>
    <xdr:sp macro="" textlink="">
      <xdr:nvSpPr>
        <xdr:cNvPr id="626" name="【消防施設】&#10;有形固定資産減価償却率平均値テキスト"/>
        <xdr:cNvSpPr txBox="1"/>
      </xdr:nvSpPr>
      <xdr:spPr>
        <a:xfrm>
          <a:off x="16357600" y="13678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627" name="フローチャート: 判断 626"/>
        <xdr:cNvSpPr/>
      </xdr:nvSpPr>
      <xdr:spPr>
        <a:xfrm>
          <a:off x="162687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157118</xdr:rowOff>
    </xdr:from>
    <xdr:to>
      <xdr:col>81</xdr:col>
      <xdr:colOff>101600</xdr:colOff>
      <xdr:row>81</xdr:row>
      <xdr:rowOff>87268</xdr:rowOff>
    </xdr:to>
    <xdr:sp macro="" textlink="">
      <xdr:nvSpPr>
        <xdr:cNvPr id="628" name="フローチャート: 判断 627"/>
        <xdr:cNvSpPr/>
      </xdr:nvSpPr>
      <xdr:spPr>
        <a:xfrm>
          <a:off x="15430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103795</xdr:rowOff>
    </xdr:from>
    <xdr:ext cx="405111" cy="259045"/>
    <xdr:sp macro="" textlink="">
      <xdr:nvSpPr>
        <xdr:cNvPr id="629" name="n_1ave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21589</xdr:rowOff>
    </xdr:from>
    <xdr:to>
      <xdr:col>76</xdr:col>
      <xdr:colOff>165100</xdr:colOff>
      <xdr:row>81</xdr:row>
      <xdr:rowOff>123189</xdr:rowOff>
    </xdr:to>
    <xdr:sp macro="" textlink="">
      <xdr:nvSpPr>
        <xdr:cNvPr id="630" name="フローチャート: 判断 629"/>
        <xdr:cNvSpPr/>
      </xdr:nvSpPr>
      <xdr:spPr>
        <a:xfrm>
          <a:off x="14541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139716</xdr:rowOff>
    </xdr:from>
    <xdr:ext cx="405111" cy="259045"/>
    <xdr:sp macro="" textlink="">
      <xdr:nvSpPr>
        <xdr:cNvPr id="631" name="n_2aveValue【消防施設】&#10;有形固定資産減価償却率"/>
        <xdr:cNvSpPr txBox="1"/>
      </xdr:nvSpPr>
      <xdr:spPr>
        <a:xfrm>
          <a:off x="14389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132624</xdr:rowOff>
    </xdr:from>
    <xdr:to>
      <xdr:col>85</xdr:col>
      <xdr:colOff>177800</xdr:colOff>
      <xdr:row>86</xdr:row>
      <xdr:rowOff>62774</xdr:rowOff>
    </xdr:to>
    <xdr:sp macro="" textlink="">
      <xdr:nvSpPr>
        <xdr:cNvPr id="637" name="楕円 636"/>
        <xdr:cNvSpPr/>
      </xdr:nvSpPr>
      <xdr:spPr>
        <a:xfrm>
          <a:off x="16268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47551</xdr:rowOff>
    </xdr:from>
    <xdr:ext cx="405111" cy="259045"/>
    <xdr:sp macro="" textlink="">
      <xdr:nvSpPr>
        <xdr:cNvPr id="638" name="【消防施設】&#10;有形固定資産減価償却率該当値テキスト"/>
        <xdr:cNvSpPr txBox="1"/>
      </xdr:nvSpPr>
      <xdr:spPr>
        <a:xfrm>
          <a:off x="16357600" y="1462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639" name="楕円 638"/>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86</xdr:row>
      <xdr:rowOff>11974</xdr:rowOff>
    </xdr:to>
    <xdr:cxnSp macro="">
      <xdr:nvCxnSpPr>
        <xdr:cNvPr id="640" name="直線コネクタ 639"/>
        <xdr:cNvCxnSpPr/>
      </xdr:nvCxnSpPr>
      <xdr:spPr>
        <a:xfrm>
          <a:off x="15481300" y="14306006"/>
          <a:ext cx="8382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641" name="楕円 640"/>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83</xdr:row>
      <xdr:rowOff>167095</xdr:rowOff>
    </xdr:to>
    <xdr:cxnSp macro="">
      <xdr:nvCxnSpPr>
        <xdr:cNvPr id="642" name="直線コネクタ 641"/>
        <xdr:cNvCxnSpPr/>
      </xdr:nvCxnSpPr>
      <xdr:spPr>
        <a:xfrm flipV="1">
          <a:off x="14592300" y="143060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117583</xdr:rowOff>
    </xdr:from>
    <xdr:ext cx="405111" cy="259045"/>
    <xdr:sp macro="" textlink="">
      <xdr:nvSpPr>
        <xdr:cNvPr id="643" name="n_1mainValue【消防施設】&#10;有形固定資産減価償却率"/>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644" name="n_2mainValue【消防施設】&#10;有形固定資産減価償却率"/>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87086</xdr:rowOff>
    </xdr:to>
    <xdr:cxnSp macro="">
      <xdr:nvCxnSpPr>
        <xdr:cNvPr id="670" name="直線コネクタ 669"/>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71" name="【消防施設】&#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72" name="直線コネクタ 671"/>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73" name="【消防施設】&#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74" name="直線コネクタ 673"/>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60779</xdr:rowOff>
    </xdr:from>
    <xdr:to>
      <xdr:col>112</xdr:col>
      <xdr:colOff>38100</xdr:colOff>
      <xdr:row>83</xdr:row>
      <xdr:rowOff>162379</xdr:rowOff>
    </xdr:to>
    <xdr:sp macro="" textlink="">
      <xdr:nvSpPr>
        <xdr:cNvPr id="677" name="フローチャート: 判断 676"/>
        <xdr:cNvSpPr/>
      </xdr:nvSpPr>
      <xdr:spPr>
        <a:xfrm>
          <a:off x="21272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153506</xdr:rowOff>
    </xdr:from>
    <xdr:ext cx="469744" cy="259045"/>
    <xdr:sp macro="" textlink="">
      <xdr:nvSpPr>
        <xdr:cNvPr id="678" name="n_1aveValue【消防施設】&#10;一人当たり面積"/>
        <xdr:cNvSpPr txBox="1"/>
      </xdr:nvSpPr>
      <xdr:spPr>
        <a:xfrm>
          <a:off x="210757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44450</xdr:rowOff>
    </xdr:from>
    <xdr:to>
      <xdr:col>107</xdr:col>
      <xdr:colOff>101600</xdr:colOff>
      <xdr:row>83</xdr:row>
      <xdr:rowOff>146050</xdr:rowOff>
    </xdr:to>
    <xdr:sp macro="" textlink="">
      <xdr:nvSpPr>
        <xdr:cNvPr id="679" name="フローチャート: 判断 678"/>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137177</xdr:rowOff>
    </xdr:from>
    <xdr:ext cx="469744" cy="259045"/>
    <xdr:sp macro="" textlink="">
      <xdr:nvSpPr>
        <xdr:cNvPr id="680" name="n_2ave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3629</xdr:rowOff>
    </xdr:from>
    <xdr:to>
      <xdr:col>116</xdr:col>
      <xdr:colOff>114300</xdr:colOff>
      <xdr:row>78</xdr:row>
      <xdr:rowOff>105229</xdr:rowOff>
    </xdr:to>
    <xdr:sp macro="" textlink="">
      <xdr:nvSpPr>
        <xdr:cNvPr id="686" name="楕円 685"/>
        <xdr:cNvSpPr/>
      </xdr:nvSpPr>
      <xdr:spPr>
        <a:xfrm>
          <a:off x="221107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128106</xdr:rowOff>
    </xdr:from>
    <xdr:ext cx="469744" cy="259045"/>
    <xdr:sp macro="" textlink="">
      <xdr:nvSpPr>
        <xdr:cNvPr id="687" name="【消防施設】&#10;一人当たり面積該当値テキスト"/>
        <xdr:cNvSpPr txBox="1"/>
      </xdr:nvSpPr>
      <xdr:spPr>
        <a:xfrm>
          <a:off x="22199600" y="13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688" name="楕円 687"/>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54429</xdr:rowOff>
    </xdr:from>
    <xdr:to>
      <xdr:col>116</xdr:col>
      <xdr:colOff>63500</xdr:colOff>
      <xdr:row>79</xdr:row>
      <xdr:rowOff>95250</xdr:rowOff>
    </xdr:to>
    <xdr:cxnSp macro="">
      <xdr:nvCxnSpPr>
        <xdr:cNvPr id="689" name="直線コネクタ 688"/>
        <xdr:cNvCxnSpPr/>
      </xdr:nvCxnSpPr>
      <xdr:spPr>
        <a:xfrm flipV="1">
          <a:off x="21323300" y="13427529"/>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166914</xdr:rowOff>
    </xdr:from>
    <xdr:to>
      <xdr:col>107</xdr:col>
      <xdr:colOff>101600</xdr:colOff>
      <xdr:row>83</xdr:row>
      <xdr:rowOff>97064</xdr:rowOff>
    </xdr:to>
    <xdr:sp macro="" textlink="">
      <xdr:nvSpPr>
        <xdr:cNvPr id="690" name="楕円 689"/>
        <xdr:cNvSpPr/>
      </xdr:nvSpPr>
      <xdr:spPr>
        <a:xfrm>
          <a:off x="2038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83</xdr:row>
      <xdr:rowOff>46264</xdr:rowOff>
    </xdr:to>
    <xdr:cxnSp macro="">
      <xdr:nvCxnSpPr>
        <xdr:cNvPr id="691" name="直線コネクタ 690"/>
        <xdr:cNvCxnSpPr/>
      </xdr:nvCxnSpPr>
      <xdr:spPr>
        <a:xfrm flipV="1">
          <a:off x="20434300" y="13639800"/>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692" name="n_1mainValue【消防施設】&#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113591</xdr:rowOff>
    </xdr:from>
    <xdr:ext cx="469744" cy="259045"/>
    <xdr:sp macro="" textlink="">
      <xdr:nvSpPr>
        <xdr:cNvPr id="693" name="n_2mainValue【消防施設】&#10;一人当たり面積"/>
        <xdr:cNvSpPr txBox="1"/>
      </xdr:nvSpPr>
      <xdr:spPr>
        <a:xfrm>
          <a:off x="20199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4" name="テキスト ボックス 7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6" name="テキスト ボックス 71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160020</xdr:rowOff>
    </xdr:to>
    <xdr:cxnSp macro="">
      <xdr:nvCxnSpPr>
        <xdr:cNvPr id="718" name="直線コネクタ 717"/>
        <xdr:cNvCxnSpPr/>
      </xdr:nvCxnSpPr>
      <xdr:spPr>
        <a:xfrm flipV="1">
          <a:off x="16318864" y="17110711"/>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163847</xdr:rowOff>
    </xdr:from>
    <xdr:ext cx="405111" cy="259045"/>
    <xdr:sp macro="" textlink="">
      <xdr:nvSpPr>
        <xdr:cNvPr id="719" name="【庁舎】&#10;有形固定資産減価償却率最小値テキスト"/>
        <xdr:cNvSpPr txBox="1"/>
      </xdr:nvSpPr>
      <xdr:spPr>
        <a:xfrm>
          <a:off x="16357600"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160020</xdr:rowOff>
    </xdr:from>
    <xdr:to>
      <xdr:col>86</xdr:col>
      <xdr:colOff>25400</xdr:colOff>
      <xdr:row>108</xdr:row>
      <xdr:rowOff>160020</xdr:rowOff>
    </xdr:to>
    <xdr:cxnSp macro="">
      <xdr:nvCxnSpPr>
        <xdr:cNvPr id="720" name="直線コネクタ 719"/>
        <xdr:cNvCxnSpPr/>
      </xdr:nvCxnSpPr>
      <xdr:spPr>
        <a:xfrm>
          <a:off x="16230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21"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22" name="直線コネクタ 721"/>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87647</xdr:rowOff>
    </xdr:from>
    <xdr:ext cx="405111" cy="259045"/>
    <xdr:sp macro="" textlink="">
      <xdr:nvSpPr>
        <xdr:cNvPr id="723" name="【庁舎】&#10;有形固定資産減価償却率平均値テキスト"/>
        <xdr:cNvSpPr txBox="1"/>
      </xdr:nvSpPr>
      <xdr:spPr>
        <a:xfrm>
          <a:off x="163576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24" name="フローチャート: 判断 723"/>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25" name="フローチャート: 判断 724"/>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726"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6350</xdr:rowOff>
    </xdr:from>
    <xdr:to>
      <xdr:col>76</xdr:col>
      <xdr:colOff>165100</xdr:colOff>
      <xdr:row>107</xdr:row>
      <xdr:rowOff>107950</xdr:rowOff>
    </xdr:to>
    <xdr:sp macro="" textlink="">
      <xdr:nvSpPr>
        <xdr:cNvPr id="727" name="フローチャート: 判断 726"/>
        <xdr:cNvSpPr/>
      </xdr:nvSpPr>
      <xdr:spPr>
        <a:xfrm>
          <a:off x="14541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107</xdr:row>
      <xdr:rowOff>99077</xdr:rowOff>
    </xdr:from>
    <xdr:ext cx="405111" cy="259045"/>
    <xdr:sp macro="" textlink="">
      <xdr:nvSpPr>
        <xdr:cNvPr id="728" name="n_2aveValue【庁舎】&#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86361</xdr:rowOff>
    </xdr:from>
    <xdr:to>
      <xdr:col>85</xdr:col>
      <xdr:colOff>177800</xdr:colOff>
      <xdr:row>100</xdr:row>
      <xdr:rowOff>16511</xdr:rowOff>
    </xdr:to>
    <xdr:sp macro="" textlink="">
      <xdr:nvSpPr>
        <xdr:cNvPr id="734" name="楕円 733"/>
        <xdr:cNvSpPr/>
      </xdr:nvSpPr>
      <xdr:spPr>
        <a:xfrm>
          <a:off x="1626870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39388</xdr:rowOff>
    </xdr:from>
    <xdr:ext cx="405111" cy="259045"/>
    <xdr:sp macro="" textlink="">
      <xdr:nvSpPr>
        <xdr:cNvPr id="735" name="【庁舎】&#10;有形固定資産減価償却率該当値テキスト"/>
        <xdr:cNvSpPr txBox="1"/>
      </xdr:nvSpPr>
      <xdr:spPr>
        <a:xfrm>
          <a:off x="16357600"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158750</xdr:rowOff>
    </xdr:from>
    <xdr:to>
      <xdr:col>81</xdr:col>
      <xdr:colOff>101600</xdr:colOff>
      <xdr:row>100</xdr:row>
      <xdr:rowOff>88900</xdr:rowOff>
    </xdr:to>
    <xdr:sp macro="" textlink="">
      <xdr:nvSpPr>
        <xdr:cNvPr id="736" name="楕円 735"/>
        <xdr:cNvSpPr/>
      </xdr:nvSpPr>
      <xdr:spPr>
        <a:xfrm>
          <a:off x="15430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137161</xdr:rowOff>
    </xdr:from>
    <xdr:to>
      <xdr:col>85</xdr:col>
      <xdr:colOff>127000</xdr:colOff>
      <xdr:row>100</xdr:row>
      <xdr:rowOff>38100</xdr:rowOff>
    </xdr:to>
    <xdr:cxnSp macro="">
      <xdr:nvCxnSpPr>
        <xdr:cNvPr id="737" name="直線コネクタ 736"/>
        <xdr:cNvCxnSpPr/>
      </xdr:nvCxnSpPr>
      <xdr:spPr>
        <a:xfrm flipV="1">
          <a:off x="15481300" y="171107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59689</xdr:rowOff>
    </xdr:from>
    <xdr:to>
      <xdr:col>76</xdr:col>
      <xdr:colOff>165100</xdr:colOff>
      <xdr:row>100</xdr:row>
      <xdr:rowOff>161289</xdr:rowOff>
    </xdr:to>
    <xdr:sp macro="" textlink="">
      <xdr:nvSpPr>
        <xdr:cNvPr id="738" name="楕円 737"/>
        <xdr:cNvSpPr/>
      </xdr:nvSpPr>
      <xdr:spPr>
        <a:xfrm>
          <a:off x="14541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38100</xdr:rowOff>
    </xdr:from>
    <xdr:to>
      <xdr:col>81</xdr:col>
      <xdr:colOff>50800</xdr:colOff>
      <xdr:row>100</xdr:row>
      <xdr:rowOff>110489</xdr:rowOff>
    </xdr:to>
    <xdr:cxnSp macro="">
      <xdr:nvCxnSpPr>
        <xdr:cNvPr id="739" name="直線コネクタ 738"/>
        <xdr:cNvCxnSpPr/>
      </xdr:nvCxnSpPr>
      <xdr:spPr>
        <a:xfrm flipV="1">
          <a:off x="14592300" y="17183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105427</xdr:rowOff>
    </xdr:from>
    <xdr:ext cx="405111" cy="259045"/>
    <xdr:sp macro="" textlink="">
      <xdr:nvSpPr>
        <xdr:cNvPr id="740" name="n_1mainValue【庁舎】&#10;有形固定資産減価償却率"/>
        <xdr:cNvSpPr txBox="1"/>
      </xdr:nvSpPr>
      <xdr:spPr>
        <a:xfrm>
          <a:off x="15266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6366</xdr:rowOff>
    </xdr:from>
    <xdr:ext cx="405111" cy="259045"/>
    <xdr:sp macro="" textlink="">
      <xdr:nvSpPr>
        <xdr:cNvPr id="741" name="n_2mainValue【庁舎】&#10;有形固定資産減価償却率"/>
        <xdr:cNvSpPr txBox="1"/>
      </xdr:nvSpPr>
      <xdr:spPr>
        <a:xfrm>
          <a:off x="14389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2" name="テキスト ボックス 7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3" name="直線コネクタ 7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4" name="テキスト ボックス 7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5" name="直線コネクタ 7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6" name="テキスト ボックス 7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7" name="直線コネクタ 7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8" name="テキスト ボックス 7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9" name="直線コネクタ 7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0" name="テキスト ボックス 7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1" name="直線コネクタ 7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2" name="テキスト ボックス 7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3" name="直線コネクタ 7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4" name="テキスト ボックス 7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43543</xdr:rowOff>
    </xdr:to>
    <xdr:cxnSp macro="">
      <xdr:nvCxnSpPr>
        <xdr:cNvPr id="768" name="直線コネクタ 767"/>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47370</xdr:rowOff>
    </xdr:from>
    <xdr:ext cx="469744" cy="259045"/>
    <xdr:sp macro="" textlink="">
      <xdr:nvSpPr>
        <xdr:cNvPr id="769" name="【庁舎】&#10;一人当たり面積最小値テキスト"/>
        <xdr:cNvSpPr txBox="1"/>
      </xdr:nvSpPr>
      <xdr:spPr>
        <a:xfrm>
          <a:off x="221996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43543</xdr:rowOff>
    </xdr:from>
    <xdr:to>
      <xdr:col>116</xdr:col>
      <xdr:colOff>152400</xdr:colOff>
      <xdr:row>108</xdr:row>
      <xdr:rowOff>43543</xdr:rowOff>
    </xdr:to>
    <xdr:cxnSp macro="">
      <xdr:nvCxnSpPr>
        <xdr:cNvPr id="770" name="直線コネクタ 769"/>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71" name="【庁舎】&#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72" name="直線コネクタ 771"/>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150784</xdr:rowOff>
    </xdr:from>
    <xdr:ext cx="469744" cy="259045"/>
    <xdr:sp macro="" textlink="">
      <xdr:nvSpPr>
        <xdr:cNvPr id="773" name="【庁舎】&#10;一人当たり面積平均値テキスト"/>
        <xdr:cNvSpPr txBox="1"/>
      </xdr:nvSpPr>
      <xdr:spPr>
        <a:xfrm>
          <a:off x="2219960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774" name="フローチャート: 判断 773"/>
        <xdr:cNvSpPr/>
      </xdr:nvSpPr>
      <xdr:spPr>
        <a:xfrm>
          <a:off x="22110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90714</xdr:rowOff>
    </xdr:from>
    <xdr:to>
      <xdr:col>112</xdr:col>
      <xdr:colOff>38100</xdr:colOff>
      <xdr:row>107</xdr:row>
      <xdr:rowOff>20864</xdr:rowOff>
    </xdr:to>
    <xdr:sp macro="" textlink="">
      <xdr:nvSpPr>
        <xdr:cNvPr id="775" name="フローチャート: 判断 774"/>
        <xdr:cNvSpPr/>
      </xdr:nvSpPr>
      <xdr:spPr>
        <a:xfrm>
          <a:off x="21272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11991</xdr:rowOff>
    </xdr:from>
    <xdr:ext cx="469744" cy="259045"/>
    <xdr:sp macro="" textlink="">
      <xdr:nvSpPr>
        <xdr:cNvPr id="776" name="n_1ave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25400</xdr:rowOff>
    </xdr:from>
    <xdr:to>
      <xdr:col>107</xdr:col>
      <xdr:colOff>101600</xdr:colOff>
      <xdr:row>106</xdr:row>
      <xdr:rowOff>127000</xdr:rowOff>
    </xdr:to>
    <xdr:sp macro="" textlink="">
      <xdr:nvSpPr>
        <xdr:cNvPr id="777" name="フローチャート: 判断 776"/>
        <xdr:cNvSpPr/>
      </xdr:nvSpPr>
      <xdr:spPr>
        <a:xfrm>
          <a:off x="20383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118127</xdr:rowOff>
    </xdr:from>
    <xdr:ext cx="469744" cy="259045"/>
    <xdr:sp macro="" textlink="">
      <xdr:nvSpPr>
        <xdr:cNvPr id="778" name="n_2ave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66221</xdr:rowOff>
    </xdr:from>
    <xdr:to>
      <xdr:col>116</xdr:col>
      <xdr:colOff>114300</xdr:colOff>
      <xdr:row>101</xdr:row>
      <xdr:rowOff>167821</xdr:rowOff>
    </xdr:to>
    <xdr:sp macro="" textlink="">
      <xdr:nvSpPr>
        <xdr:cNvPr id="784" name="楕円 783"/>
        <xdr:cNvSpPr/>
      </xdr:nvSpPr>
      <xdr:spPr>
        <a:xfrm>
          <a:off x="22110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89098</xdr:rowOff>
    </xdr:from>
    <xdr:ext cx="469744" cy="259045"/>
    <xdr:sp macro="" textlink="">
      <xdr:nvSpPr>
        <xdr:cNvPr id="785" name="【庁舎】&#10;一人当たり面積該当値テキスト"/>
        <xdr:cNvSpPr txBox="1"/>
      </xdr:nvSpPr>
      <xdr:spPr>
        <a:xfrm>
          <a:off x="22199600" y="172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786" name="楕円 785"/>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117021</xdr:rowOff>
    </xdr:from>
    <xdr:to>
      <xdr:col>116</xdr:col>
      <xdr:colOff>63500</xdr:colOff>
      <xdr:row>101</xdr:row>
      <xdr:rowOff>133350</xdr:rowOff>
    </xdr:to>
    <xdr:cxnSp macro="">
      <xdr:nvCxnSpPr>
        <xdr:cNvPr id="787" name="直線コネクタ 786"/>
        <xdr:cNvCxnSpPr/>
      </xdr:nvCxnSpPr>
      <xdr:spPr>
        <a:xfrm flipV="1">
          <a:off x="21323300" y="174334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115207</xdr:rowOff>
    </xdr:from>
    <xdr:to>
      <xdr:col>107</xdr:col>
      <xdr:colOff>101600</xdr:colOff>
      <xdr:row>102</xdr:row>
      <xdr:rowOff>45357</xdr:rowOff>
    </xdr:to>
    <xdr:sp macro="" textlink="">
      <xdr:nvSpPr>
        <xdr:cNvPr id="788" name="楕円 787"/>
        <xdr:cNvSpPr/>
      </xdr:nvSpPr>
      <xdr:spPr>
        <a:xfrm>
          <a:off x="20383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133350</xdr:rowOff>
    </xdr:from>
    <xdr:to>
      <xdr:col>111</xdr:col>
      <xdr:colOff>177800</xdr:colOff>
      <xdr:row>101</xdr:row>
      <xdr:rowOff>166007</xdr:rowOff>
    </xdr:to>
    <xdr:cxnSp macro="">
      <xdr:nvCxnSpPr>
        <xdr:cNvPr id="789" name="直線コネクタ 788"/>
        <xdr:cNvCxnSpPr/>
      </xdr:nvCxnSpPr>
      <xdr:spPr>
        <a:xfrm flipV="1">
          <a:off x="20434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29227</xdr:rowOff>
    </xdr:from>
    <xdr:ext cx="469744" cy="259045"/>
    <xdr:sp macro="" textlink="">
      <xdr:nvSpPr>
        <xdr:cNvPr id="790" name="n_1mainValue【庁舎】&#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61884</xdr:rowOff>
    </xdr:from>
    <xdr:ext cx="469744" cy="259045"/>
    <xdr:sp macro="" textlink="">
      <xdr:nvSpPr>
        <xdr:cNvPr id="791" name="n_2mainValue【庁舎】&#10;一人当たり面積"/>
        <xdr:cNvSpPr txBox="1"/>
      </xdr:nvSpPr>
      <xdr:spPr>
        <a:xfrm>
          <a:off x="201994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当市の有形固定資産減価償却率について、類似団体と比較して特に高くなっている施設は図書館であり、低くなっている施設は消防施設である。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高い率を示している図書館については、老朽化等の理由により移転整備を行い、平成３０年度に供用開始となったことから、次年度の数値は改善する見込である。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一方、低い率を示している消防施設については、近年、移転整備を行った施設があることから、有形固定資産減価償却率が低くなっている。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平成２８年度策定の都城市公共施設等総合管理計画に示した建築物系施設の管理に関する方針に基づき、施設類型ごとに個別施設計画の策定に取り組んでおり、今後は、公共施設等の安全・安心を確保するとともに、必要なサービスを適切かつ持続可能な形で提供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内では、依然として下位に位置している。原因としては、依存財源が歳入の５割以上を占めていることが示すとおり、地方税等の自主財源に乏しいためである。企業誘致等による新たな税収の確保を通じて歳入増を図るとともに、基金繰入や起債発行に頼らずに経常的な歳入の範囲内で歳出予算を編成する「歳入先行の予算編成（予算の枠配分）」を徹底し、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64558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08012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44450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167217</xdr:rowOff>
    </xdr:from>
    <xdr:to>
      <xdr:col>15</xdr:col>
      <xdr:colOff>133350</xdr:colOff>
      <xdr:row>40</xdr:row>
      <xdr:rowOff>97367</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84667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減等の影響による経常一般財源の減及び</a:t>
          </a:r>
          <a:r>
            <a:rPr kumimoji="1" lang="ja-JP" altLang="en-US" sz="1100">
              <a:solidFill>
                <a:schemeClr val="dk1"/>
              </a:solidFill>
              <a:effectLst/>
              <a:latin typeface="+mn-lt"/>
              <a:ea typeface="+mn-ea"/>
              <a:cs typeface="+mn-cs"/>
            </a:rPr>
            <a:t>扶助費の増</a:t>
          </a:r>
          <a:r>
            <a:rPr kumimoji="1" lang="ja-JP" altLang="ja-JP" sz="1100">
              <a:solidFill>
                <a:schemeClr val="dk1"/>
              </a:solidFill>
              <a:effectLst/>
              <a:latin typeface="+mn-lt"/>
              <a:ea typeface="+mn-ea"/>
              <a:cs typeface="+mn-cs"/>
            </a:rPr>
            <a:t>もあり、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ポイントの増となった。主要な自主財源である市税については、景気回復の影響により前年度に引き続き順調な伸びを見せたが、依然として財政が硬直化している状況にある。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43543</xdr:rowOff>
    </xdr:from>
    <xdr:to>
      <xdr:col>23</xdr:col>
      <xdr:colOff>133350</xdr:colOff>
      <xdr:row>67</xdr:row>
      <xdr:rowOff>135165</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501993"/>
          <a:ext cx="0" cy="1120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6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129920</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1024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43543</xdr:rowOff>
    </xdr:from>
    <xdr:to>
      <xdr:col>24</xdr:col>
      <xdr:colOff>12700</xdr:colOff>
      <xdr:row>61</xdr:row>
      <xdr:rowOff>43543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5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61</xdr:row>
      <xdr:rowOff>43543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3813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18342</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75293</xdr:rowOff>
    </xdr:from>
    <xdr:to>
      <xdr:col>19</xdr:col>
      <xdr:colOff>133350</xdr:colOff>
      <xdr:row>60</xdr:row>
      <xdr:rowOff>94343</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3225800" y="1001939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79828</xdr:rowOff>
    </xdr:from>
    <xdr:to>
      <xdr:col>19</xdr:col>
      <xdr:colOff>184150</xdr:colOff>
      <xdr:row>63</xdr:row>
      <xdr:rowOff>9978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166205</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75293</xdr:rowOff>
    </xdr:from>
    <xdr:to>
      <xdr:col>15</xdr:col>
      <xdr:colOff>82550</xdr:colOff>
      <xdr:row>60</xdr:row>
      <xdr:rowOff>77107</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2336800" y="1001939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61685</xdr:rowOff>
    </xdr:from>
    <xdr:to>
      <xdr:col>15</xdr:col>
      <xdr:colOff>133350</xdr:colOff>
      <xdr:row>61</xdr:row>
      <xdr:rowOff>163285</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148062</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41728</xdr:rowOff>
    </xdr:from>
    <xdr:to>
      <xdr:col>11</xdr:col>
      <xdr:colOff>31750</xdr:colOff>
      <xdr:row>60</xdr:row>
      <xdr:rowOff>77107</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447800" y="1015727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131535</xdr:rowOff>
    </xdr:from>
    <xdr:to>
      <xdr:col>11</xdr:col>
      <xdr:colOff>82550</xdr:colOff>
      <xdr:row>63</xdr:row>
      <xdr:rowOff>61685</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46462</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164193</xdr:rowOff>
    </xdr:from>
    <xdr:to>
      <xdr:col>23</xdr:col>
      <xdr:colOff>184150</xdr:colOff>
      <xdr:row>61</xdr:row>
      <xdr:rowOff>94343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85470</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37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43543</xdr:rowOff>
    </xdr:from>
    <xdr:to>
      <xdr:col>19</xdr:col>
      <xdr:colOff>184150</xdr:colOff>
      <xdr:row>60</xdr:row>
      <xdr:rowOff>145143</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24493</xdr:rowOff>
    </xdr:from>
    <xdr:to>
      <xdr:col>15</xdr:col>
      <xdr:colOff>133350</xdr:colOff>
      <xdr:row>58</xdr:row>
      <xdr:rowOff>126093</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136270</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26307</xdr:rowOff>
    </xdr:from>
    <xdr:to>
      <xdr:col>11</xdr:col>
      <xdr:colOff>82550</xdr:colOff>
      <xdr:row>60</xdr:row>
      <xdr:rowOff>127907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138084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人口一人当たりの人件費・物件費等の決算額は</a:t>
          </a:r>
          <a:r>
            <a:rPr kumimoji="1" lang="en-US" altLang="ja-JP" sz="1100">
              <a:solidFill>
                <a:schemeClr val="dk1"/>
              </a:solidFill>
              <a:effectLst/>
              <a:latin typeface="+mn-lt"/>
              <a:ea typeface="+mn-ea"/>
              <a:cs typeface="+mn-cs"/>
            </a:rPr>
            <a:t>3,552</a:t>
          </a:r>
          <a:r>
            <a:rPr kumimoji="1" lang="ja-JP" altLang="ja-JP" sz="1100">
              <a:solidFill>
                <a:schemeClr val="dk1"/>
              </a:solidFill>
              <a:effectLst/>
              <a:latin typeface="+mn-lt"/>
              <a:ea typeface="+mn-ea"/>
              <a:cs typeface="+mn-cs"/>
            </a:rPr>
            <a:t>円の増となった。要因としては、</a:t>
          </a:r>
          <a:r>
            <a:rPr kumimoji="1" lang="ja-JP" altLang="en-US" sz="1100">
              <a:solidFill>
                <a:schemeClr val="dk1"/>
              </a:solidFill>
              <a:effectLst/>
              <a:latin typeface="+mn-lt"/>
              <a:ea typeface="+mn-ea"/>
              <a:cs typeface="+mn-cs"/>
            </a:rPr>
            <a:t>人件費は全体として減となったものの、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法人立放課後児童クラブ事業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に係る委託料（＋</a:t>
          </a:r>
          <a:r>
            <a:rPr kumimoji="1" lang="en-US" altLang="ja-JP" sz="1100">
              <a:solidFill>
                <a:schemeClr val="dk1"/>
              </a:solidFill>
              <a:effectLst/>
              <a:latin typeface="+mn-lt"/>
              <a:ea typeface="+mn-ea"/>
              <a:cs typeface="+mn-cs"/>
            </a:rPr>
            <a:t>34,983</a:t>
          </a:r>
          <a:r>
            <a:rPr kumimoji="1" lang="ja-JP" altLang="ja-JP" sz="1100">
              <a:solidFill>
                <a:schemeClr val="dk1"/>
              </a:solidFill>
              <a:effectLst/>
              <a:latin typeface="+mn-lt"/>
              <a:ea typeface="+mn-ea"/>
              <a:cs typeface="+mn-cs"/>
            </a:rPr>
            <a:t>千円）等よる物件費の増が挙げられる。　　</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今後、老朽化した施設の維持補修費等の伸びが見込まれるため、施設の統廃合等による公共施設の適正配置に努め、更なるコスト縮減を図る。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127984</xdr:rowOff>
    </xdr:from>
    <xdr:to>
      <xdr:col>23</xdr:col>
      <xdr:colOff>133350</xdr:colOff>
      <xdr:row>90</xdr:row>
      <xdr:rowOff>24944</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953000" y="14015434"/>
          <a:ext cx="0" cy="1440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168471</xdr:rowOff>
    </xdr:from>
    <xdr:ext cx="762000" cy="259045"/>
    <xdr:sp macro="" textlink="">
      <xdr:nvSpPr>
        <xdr:cNvPr id="195" name="人件費・物件費等の状況最小値テキスト">
          <a:extLst>
            <a:ext uri="{FF2B5EF4-FFF2-40B4-BE49-F238E27FC236}">
              <a16:creationId xmlns="" xmlns:a16="http://schemas.microsoft.com/office/drawing/2014/main" id="{00000000-0008-0000-0300-0000C3000000}"/>
            </a:ext>
          </a:extLst>
        </xdr:cNvPr>
        <xdr:cNvSpPr txBox="1"/>
      </xdr:nvSpPr>
      <xdr:spPr>
        <a:xfrm>
          <a:off x="5041900" y="154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24944</xdr:rowOff>
    </xdr:from>
    <xdr:to>
      <xdr:col>24</xdr:col>
      <xdr:colOff>12700</xdr:colOff>
      <xdr:row>90</xdr:row>
      <xdr:rowOff>24944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545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42911</xdr:rowOff>
    </xdr:from>
    <xdr:ext cx="762000" cy="259045"/>
    <xdr:sp macro="" textlink="">
      <xdr:nvSpPr>
        <xdr:cNvPr id="197" name="人件費・物件費等の状況最大値テキスト">
          <a:extLst>
            <a:ext uri="{FF2B5EF4-FFF2-40B4-BE49-F238E27FC236}">
              <a16:creationId xmlns="" xmlns:a16="http://schemas.microsoft.com/office/drawing/2014/main" id="{00000000-0008-0000-0300-0000C5000000}"/>
            </a:ext>
          </a:extLst>
        </xdr:cNvPr>
        <xdr:cNvSpPr txBox="1"/>
      </xdr:nvSpPr>
      <xdr:spPr>
        <a:xfrm>
          <a:off x="5041900" y="1375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127984</xdr:rowOff>
    </xdr:from>
    <xdr:to>
      <xdr:col>24</xdr:col>
      <xdr:colOff>12700</xdr:colOff>
      <xdr:row>81</xdr:row>
      <xdr:rowOff>127984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864100" y="1401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73952</xdr:rowOff>
    </xdr:from>
    <xdr:to>
      <xdr:col>23</xdr:col>
      <xdr:colOff>133350</xdr:colOff>
      <xdr:row>90</xdr:row>
      <xdr:rowOff>24944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4114800" y="15333002"/>
          <a:ext cx="838200" cy="1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80129</xdr:rowOff>
    </xdr:from>
    <xdr:ext cx="762000" cy="259045"/>
    <xdr:sp macro="" textlink="">
      <xdr:nvSpPr>
        <xdr:cNvPr id="200" name="人件費・物件費等の状況平均値テキスト">
          <a:extLst>
            <a:ext uri="{FF2B5EF4-FFF2-40B4-BE49-F238E27FC236}">
              <a16:creationId xmlns="" xmlns:a16="http://schemas.microsoft.com/office/drawing/2014/main" id="{00000000-0008-0000-0300-0000C8000000}"/>
            </a:ext>
          </a:extLst>
        </xdr:cNvPr>
        <xdr:cNvSpPr txBox="1"/>
      </xdr:nvSpPr>
      <xdr:spPr>
        <a:xfrm>
          <a:off x="5041900" y="14310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63602</xdr:rowOff>
    </xdr:from>
    <xdr:to>
      <xdr:col>23</xdr:col>
      <xdr:colOff>184150</xdr:colOff>
      <xdr:row>84</xdr:row>
      <xdr:rowOff>165202</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902200" y="1446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77470</xdr:rowOff>
    </xdr:from>
    <xdr:to>
      <xdr:col>19</xdr:col>
      <xdr:colOff>133350</xdr:colOff>
      <xdr:row>89</xdr:row>
      <xdr:rowOff>73952</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3225800" y="14822170"/>
          <a:ext cx="889000" cy="5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13274</xdr:rowOff>
    </xdr:from>
    <xdr:to>
      <xdr:col>19</xdr:col>
      <xdr:colOff>184150</xdr:colOff>
      <xdr:row>84</xdr:row>
      <xdr:rowOff>114874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4064000" y="144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125051</xdr:rowOff>
    </xdr:from>
    <xdr:ext cx="7366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733800" y="1418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88147</xdr:rowOff>
    </xdr:from>
    <xdr:to>
      <xdr:col>15</xdr:col>
      <xdr:colOff>82550</xdr:colOff>
      <xdr:row>86</xdr:row>
      <xdr:rowOff>77470</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2336800" y="14147047"/>
          <a:ext cx="889000" cy="67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121723</xdr:rowOff>
    </xdr:from>
    <xdr:to>
      <xdr:col>15</xdr:col>
      <xdr:colOff>133350</xdr:colOff>
      <xdr:row>82</xdr:row>
      <xdr:rowOff>51873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3175000" y="1400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62050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844800" y="1377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16746</xdr:rowOff>
    </xdr:from>
    <xdr:to>
      <xdr:col>11</xdr:col>
      <xdr:colOff>31750</xdr:colOff>
      <xdr:row>82</xdr:row>
      <xdr:rowOff>88147</xdr:rowOff>
    </xdr:to>
    <xdr:cxnSp macro="">
      <xdr:nvCxnSpPr>
        <xdr:cNvPr id="208" name="直線コネクタ 207">
          <a:extLst>
            <a:ext uri="{FF2B5EF4-FFF2-40B4-BE49-F238E27FC236}">
              <a16:creationId xmlns="" xmlns:a16="http://schemas.microsoft.com/office/drawing/2014/main" id="{00000000-0008-0000-0300-0000D0000000}"/>
            </a:ext>
          </a:extLst>
        </xdr:cNvPr>
        <xdr:cNvCxnSpPr/>
      </xdr:nvCxnSpPr>
      <xdr:spPr>
        <a:xfrm>
          <a:off x="1447800" y="13904196"/>
          <a:ext cx="889000" cy="24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26592</xdr:rowOff>
    </xdr:from>
    <xdr:to>
      <xdr:col>11</xdr:col>
      <xdr:colOff>82550</xdr:colOff>
      <xdr:row>82</xdr:row>
      <xdr:rowOff>128192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2286000" y="14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138369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955800" y="1385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66672</xdr:rowOff>
    </xdr:from>
    <xdr:to>
      <xdr:col>7</xdr:col>
      <xdr:colOff>31750</xdr:colOff>
      <xdr:row>81</xdr:row>
      <xdr:rowOff>168272</xdr:rowOff>
    </xdr:to>
    <xdr:sp macro="" textlink="">
      <xdr:nvSpPr>
        <xdr:cNvPr id="211" name="フローチャート: 判断 210">
          <a:extLst>
            <a:ext uri="{FF2B5EF4-FFF2-40B4-BE49-F238E27FC236}">
              <a16:creationId xmlns="" xmlns:a16="http://schemas.microsoft.com/office/drawing/2014/main" id="{00000000-0008-0000-0300-0000D3000000}"/>
            </a:ext>
          </a:extLst>
        </xdr:cNvPr>
        <xdr:cNvSpPr/>
      </xdr:nvSpPr>
      <xdr:spPr>
        <a:xfrm>
          <a:off x="1397000" y="1395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153049</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066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145594</xdr:rowOff>
    </xdr:from>
    <xdr:to>
      <xdr:col>23</xdr:col>
      <xdr:colOff>184150</xdr:colOff>
      <xdr:row>90</xdr:row>
      <xdr:rowOff>75744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902200" y="15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41471</xdr:rowOff>
    </xdr:from>
    <xdr:ext cx="762000" cy="259045"/>
    <xdr:sp macro="" textlink="">
      <xdr:nvSpPr>
        <xdr:cNvPr id="219" name="人件費・物件費等の状況該当値テキスト">
          <a:extLst>
            <a:ext uri="{FF2B5EF4-FFF2-40B4-BE49-F238E27FC236}">
              <a16:creationId xmlns="" xmlns:a16="http://schemas.microsoft.com/office/drawing/2014/main" id="{00000000-0008-0000-0300-0000DB000000}"/>
            </a:ext>
          </a:extLst>
        </xdr:cNvPr>
        <xdr:cNvSpPr txBox="1"/>
      </xdr:nvSpPr>
      <xdr:spPr>
        <a:xfrm>
          <a:off x="5041900" y="153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23152</xdr:rowOff>
    </xdr:from>
    <xdr:to>
      <xdr:col>19</xdr:col>
      <xdr:colOff>184150</xdr:colOff>
      <xdr:row>89</xdr:row>
      <xdr:rowOff>124752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4064000" y="152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109529</xdr:rowOff>
    </xdr:from>
    <xdr:ext cx="7366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3733800" y="15368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26670</xdr:rowOff>
    </xdr:from>
    <xdr:to>
      <xdr:col>15</xdr:col>
      <xdr:colOff>133350</xdr:colOff>
      <xdr:row>86</xdr:row>
      <xdr:rowOff>128270</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3175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113047</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2844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37347</xdr:rowOff>
    </xdr:from>
    <xdr:to>
      <xdr:col>11</xdr:col>
      <xdr:colOff>82550</xdr:colOff>
      <xdr:row>82</xdr:row>
      <xdr:rowOff>138947</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2286000" y="14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123724</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955800" y="1418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137396</xdr:rowOff>
    </xdr:from>
    <xdr:to>
      <xdr:col>7</xdr:col>
      <xdr:colOff>31750</xdr:colOff>
      <xdr:row>81</xdr:row>
      <xdr:rowOff>67546</xdr:rowOff>
    </xdr:to>
    <xdr:sp macro="" textlink="">
      <xdr:nvSpPr>
        <xdr:cNvPr id="226" name="楕円 225">
          <a:extLst>
            <a:ext uri="{FF2B5EF4-FFF2-40B4-BE49-F238E27FC236}">
              <a16:creationId xmlns="" xmlns:a16="http://schemas.microsoft.com/office/drawing/2014/main" id="{00000000-0008-0000-0300-0000E2000000}"/>
            </a:ext>
          </a:extLst>
        </xdr:cNvPr>
        <xdr:cNvSpPr/>
      </xdr:nvSpPr>
      <xdr:spPr>
        <a:xfrm>
          <a:off x="1397000" y="13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77723</xdr:rowOff>
    </xdr:from>
    <xdr:ext cx="762000" cy="259045"/>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066800" y="1362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類似団体平均を下回っており、適正な給与体系を維持している。今後も、引き続き給与体系の適正化に努める。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100541</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152400</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4401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92075</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a:off x="13512800" y="1466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々職員数が減少し、改善傾向にはあるものの、依然として類似団体平均を上回っている状況である。要因としては、民間委託の推進等を行ってはいるが、市の面積が比較的広大であることから、支所出張所を多く設置しなくてはならないことが挙げられる。</a:t>
          </a:r>
          <a:endParaRPr lang="ja-JP" altLang="ja-JP" sz="14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次行財政改革大綱に掲げる「平成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年度の期間内に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名の職員削減」を目指し、事務事業の見直し・縮小、事務処理の効率化・適正化に取り組む。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128524</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0324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100601</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128524</xdr:rowOff>
    </xdr:from>
    <xdr:to>
      <xdr:col>81</xdr:col>
      <xdr:colOff>133350</xdr:colOff>
      <xdr:row>65</xdr:row>
      <xdr:rowOff>128524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128524</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12534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75455</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3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70612</xdr:rowOff>
    </xdr:from>
    <xdr:to>
      <xdr:col>77</xdr:col>
      <xdr:colOff>44450</xdr:colOff>
      <xdr:row>65</xdr:row>
      <xdr:rowOff>109220</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12148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4081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56134</xdr:rowOff>
    </xdr:from>
    <xdr:to>
      <xdr:col>72</xdr:col>
      <xdr:colOff>203200</xdr:colOff>
      <xdr:row>65</xdr:row>
      <xdr:rowOff>70612</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12003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148336</xdr:rowOff>
    </xdr:from>
    <xdr:to>
      <xdr:col>73</xdr:col>
      <xdr:colOff>44450</xdr:colOff>
      <xdr:row>61</xdr:row>
      <xdr:rowOff>78486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56134</xdr:rowOff>
    </xdr:from>
    <xdr:to>
      <xdr:col>68</xdr:col>
      <xdr:colOff>152400</xdr:colOff>
      <xdr:row>65</xdr:row>
      <xdr:rowOff>109220</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12003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78232</xdr:rowOff>
    </xdr:from>
    <xdr:to>
      <xdr:col>68</xdr:col>
      <xdr:colOff>203200</xdr:colOff>
      <xdr:row>62</xdr:row>
      <xdr:rowOff>8382</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18559</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37863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77724</xdr:rowOff>
    </xdr:from>
    <xdr:to>
      <xdr:col>81</xdr:col>
      <xdr:colOff>95250</xdr:colOff>
      <xdr:row>66</xdr:row>
      <xdr:rowOff>7874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145051</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111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19812</xdr:rowOff>
    </xdr:from>
    <xdr:to>
      <xdr:col>73</xdr:col>
      <xdr:colOff>44450</xdr:colOff>
      <xdr:row>65</xdr:row>
      <xdr:rowOff>121412</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106189</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5334</xdr:rowOff>
    </xdr:from>
    <xdr:to>
      <xdr:col>68</xdr:col>
      <xdr:colOff>203200</xdr:colOff>
      <xdr:row>65</xdr:row>
      <xdr:rowOff>106934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91711</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58420</xdr:rowOff>
    </xdr:from>
    <xdr:to>
      <xdr:col>64</xdr:col>
      <xdr:colOff>152400</xdr:colOff>
      <xdr:row>65</xdr:row>
      <xdr:rowOff>160020</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144797</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同程度の</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前年度と比較し、普通交付税額は減となったものの、</a:t>
          </a:r>
          <a:r>
            <a:rPr kumimoji="1" lang="ja-JP" altLang="ja-JP" sz="1100">
              <a:solidFill>
                <a:schemeClr val="dk1"/>
              </a:solidFill>
              <a:effectLst/>
              <a:latin typeface="+mn-lt"/>
              <a:ea typeface="+mn-ea"/>
              <a:cs typeface="+mn-cs"/>
            </a:rPr>
            <a:t>繰上償還等を除く元利償還金の減（対前年度比</a:t>
          </a:r>
          <a:r>
            <a:rPr kumimoji="1" lang="en-US" altLang="ja-JP" sz="1100">
              <a:solidFill>
                <a:schemeClr val="dk1"/>
              </a:solidFill>
              <a:effectLst/>
              <a:latin typeface="+mn-lt"/>
              <a:ea typeface="+mn-ea"/>
              <a:cs typeface="+mn-cs"/>
            </a:rPr>
            <a:t>186,305</a:t>
          </a:r>
          <a:r>
            <a:rPr kumimoji="1" lang="ja-JP" altLang="ja-JP" sz="1100">
              <a:solidFill>
                <a:schemeClr val="dk1"/>
              </a:solidFill>
              <a:effectLst/>
              <a:latin typeface="+mn-lt"/>
              <a:ea typeface="+mn-ea"/>
              <a:cs typeface="+mn-cs"/>
            </a:rPr>
            <a:t>千円減）が挙げられる。</a:t>
          </a:r>
          <a:endParaRPr lang="ja-JP" altLang="ja-JP" sz="1400">
            <a:effectLst/>
          </a:endParaRPr>
        </a:p>
        <a:p>
          <a:r>
            <a:rPr kumimoji="1" lang="ja-JP" altLang="ja-JP" sz="1100">
              <a:solidFill>
                <a:schemeClr val="dk1"/>
              </a:solidFill>
              <a:effectLst/>
              <a:latin typeface="+mn-lt"/>
              <a:ea typeface="+mn-ea"/>
              <a:cs typeface="+mn-cs"/>
            </a:rPr>
            <a:t>　今後も投資事業の整理・縮小等による新規発行市債の抑制を図り、健全な財政運営に努める。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44</xdr:row>
      <xdr:rowOff>78922</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7018000" y="624386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82" name="公債費負担の状況最小値テキスト">
          <a:extLst>
            <a:ext uri="{FF2B5EF4-FFF2-40B4-BE49-F238E27FC236}">
              <a16:creationId xmlns="" xmlns:a16="http://schemas.microsoft.com/office/drawing/2014/main" id="{00000000-0008-0000-0300-00007E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84" name="公債費負担の状況最大値テキスト">
          <a:extLst>
            <a:ext uri="{FF2B5EF4-FFF2-40B4-BE49-F238E27FC236}">
              <a16:creationId xmlns="" xmlns:a16="http://schemas.microsoft.com/office/drawing/2014/main" id="{00000000-0008-0000-0300-000080010000}"/>
            </a:ext>
          </a:extLst>
        </xdr:cNvPr>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144235</xdr:rowOff>
    </xdr:from>
    <xdr:to>
      <xdr:col>81</xdr:col>
      <xdr:colOff>44450</xdr:colOff>
      <xdr:row>40</xdr:row>
      <xdr:rowOff>144235</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6179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7" name="公債費負担の状況平均値テキスト">
          <a:extLst>
            <a:ext uri="{FF2B5EF4-FFF2-40B4-BE49-F238E27FC236}">
              <a16:creationId xmlns="" xmlns:a16="http://schemas.microsoft.com/office/drawing/2014/main" id="{00000000-0008-0000-0300-000083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144235</xdr:rowOff>
    </xdr:from>
    <xdr:to>
      <xdr:col>77</xdr:col>
      <xdr:colOff>44450</xdr:colOff>
      <xdr:row>41</xdr:row>
      <xdr:rowOff>41728</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5290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41728</xdr:rowOff>
    </xdr:from>
    <xdr:to>
      <xdr:col>72</xdr:col>
      <xdr:colOff>203200</xdr:colOff>
      <xdr:row>42</xdr:row>
      <xdr:rowOff>25400</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4401800" y="707117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92528</xdr:rowOff>
    </xdr:from>
    <xdr:to>
      <xdr:col>73</xdr:col>
      <xdr:colOff>44450</xdr:colOff>
      <xdr:row>40</xdr:row>
      <xdr:rowOff>22678</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5240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32855</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909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59872</xdr:rowOff>
    </xdr:to>
    <xdr:cxnSp macro="">
      <xdr:nvCxnSpPr>
        <xdr:cNvPr id="395" name="直線コネクタ 394">
          <a:extLst>
            <a:ext uri="{FF2B5EF4-FFF2-40B4-BE49-F238E27FC236}">
              <a16:creationId xmlns="" xmlns:a16="http://schemas.microsoft.com/office/drawing/2014/main" id="{00000000-0008-0000-0300-00008B010000}"/>
            </a:ext>
          </a:extLst>
        </xdr:cNvPr>
        <xdr:cNvCxnSpPr/>
      </xdr:nvCxnSpPr>
      <xdr:spPr>
        <a:xfrm flipV="1">
          <a:off x="13512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398" name="フローチャート: 判断 397">
          <a:extLst>
            <a:ext uri="{FF2B5EF4-FFF2-40B4-BE49-F238E27FC236}">
              <a16:creationId xmlns="" xmlns:a16="http://schemas.microsoft.com/office/drawing/2014/main" id="{00000000-0008-0000-0300-00008E010000}"/>
            </a:ext>
          </a:extLst>
        </xdr:cNvPr>
        <xdr:cNvSpPr/>
      </xdr:nvSpPr>
      <xdr:spPr>
        <a:xfrm>
          <a:off x="13462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967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65512</xdr:rowOff>
    </xdr:from>
    <xdr:ext cx="762000" cy="259045"/>
    <xdr:sp macro="" textlink="">
      <xdr:nvSpPr>
        <xdr:cNvPr id="406" name="公債費負担の状況該当値テキスト">
          <a:extLst>
            <a:ext uri="{FF2B5EF4-FFF2-40B4-BE49-F238E27FC236}">
              <a16:creationId xmlns="" xmlns:a16="http://schemas.microsoft.com/office/drawing/2014/main" id="{00000000-0008-0000-0300-000096010000}"/>
            </a:ext>
          </a:extLst>
        </xdr:cNvPr>
        <xdr:cNvSpPr txBox="1"/>
      </xdr:nvSpPr>
      <xdr:spPr>
        <a:xfrm>
          <a:off x="17106900" y="69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93435</xdr:rowOff>
    </xdr:from>
    <xdr:to>
      <xdr:col>77</xdr:col>
      <xdr:colOff>95250</xdr:colOff>
      <xdr:row>41</xdr:row>
      <xdr:rowOff>23585</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6129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798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162378</xdr:rowOff>
    </xdr:from>
    <xdr:to>
      <xdr:col>73</xdr:col>
      <xdr:colOff>44450</xdr:colOff>
      <xdr:row>41</xdr:row>
      <xdr:rowOff>92528</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5240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909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将来負担比率は前年度と同様「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」である。「地方債の現在高」の減等の理由により「将来負担額」が減少したことに加え、「充当可能基金」が増加したため、分子の値がマイナスとなった。　今後も、計画的な行財政改革を推進し、健全な財政運営に努める。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141605</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370667"/>
          <a:ext cx="0" cy="1371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113682</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7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141605</xdr:rowOff>
    </xdr:from>
    <xdr:to>
      <xdr:col>81</xdr:col>
      <xdr:colOff>133350</xdr:colOff>
      <xdr:row>21</xdr:row>
      <xdr:rowOff>141605</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74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48630</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620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76553</xdr:rowOff>
    </xdr:from>
    <xdr:to>
      <xdr:col>81</xdr:col>
      <xdr:colOff>95250</xdr:colOff>
      <xdr:row>16</xdr:row>
      <xdr:rowOff>6703</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64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111407</xdr:rowOff>
    </xdr:from>
    <xdr:to>
      <xdr:col>77</xdr:col>
      <xdr:colOff>95250</xdr:colOff>
      <xdr:row>16</xdr:row>
      <xdr:rowOff>41557</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1290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51734</xdr:rowOff>
    </xdr:from>
    <xdr:ext cx="7366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798800" y="245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32315</xdr:rowOff>
    </xdr:from>
    <xdr:to>
      <xdr:col>73</xdr:col>
      <xdr:colOff>44450</xdr:colOff>
      <xdr:row>15</xdr:row>
      <xdr:rowOff>133915</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類似団体平均を上回っている状況ではあるが、市の面積が比較的広大であることから、支所出張所を多く設置しなくてはならない</a:t>
          </a:r>
          <a:r>
            <a:rPr kumimoji="1" lang="ja-JP" altLang="en-US" sz="1100">
              <a:solidFill>
                <a:schemeClr val="dk1"/>
              </a:solidFill>
              <a:effectLst/>
              <a:latin typeface="+mn-lt"/>
              <a:ea typeface="+mn-ea"/>
              <a:cs typeface="+mn-cs"/>
            </a:rPr>
            <a:t>要因もあ</a:t>
          </a:r>
          <a:r>
            <a:rPr kumimoji="1" lang="ja-JP" altLang="ja-JP" sz="1100">
              <a:solidFill>
                <a:schemeClr val="dk1"/>
              </a:solidFill>
              <a:effectLst/>
              <a:latin typeface="+mn-lt"/>
              <a:ea typeface="+mn-ea"/>
              <a:cs typeface="+mn-cs"/>
            </a:rPr>
            <a:t>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次行財政改革大綱に</a:t>
          </a:r>
          <a:r>
            <a:rPr kumimoji="1" lang="ja-JP" altLang="en-US" sz="1100">
              <a:solidFill>
                <a:schemeClr val="dk1"/>
              </a:solidFill>
              <a:effectLst/>
              <a:latin typeface="+mn-lt"/>
              <a:ea typeface="+mn-ea"/>
              <a:cs typeface="+mn-cs"/>
            </a:rPr>
            <a:t>基づく定員適正化（</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年度の期間内に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名の職員削減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に取り組む。</a:t>
          </a:r>
          <a:endParaRPr lang="ja-JP" altLang="ja-JP">
            <a:effectLst/>
          </a:endParaRPr>
        </a:p>
        <a:p>
          <a:pPr eaLnBrk="1" fontAlgn="auto" latinLnBrk="0" hangingPunct="1"/>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39</xdr:row>
      <xdr:rowOff>127000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22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99077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127000</xdr:rowOff>
    </xdr:from>
    <xdr:to>
      <xdr:col>24</xdr:col>
      <xdr:colOff>114300</xdr:colOff>
      <xdr:row>39</xdr:row>
      <xdr:rowOff>127000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31750</xdr:rowOff>
    </xdr:from>
    <xdr:to>
      <xdr:col>24</xdr:col>
      <xdr:colOff>25400</xdr:colOff>
      <xdr:row>38</xdr:row>
      <xdr:rowOff>50800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546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50800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50800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95250</xdr:rowOff>
    </xdr:from>
    <xdr:to>
      <xdr:col>15</xdr:col>
      <xdr:colOff>149225</xdr:colOff>
      <xdr:row>40</xdr:row>
      <xdr:rowOff>25400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69850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152400</xdr:rowOff>
    </xdr:from>
    <xdr:to>
      <xdr:col>11</xdr:col>
      <xdr:colOff>60325</xdr:colOff>
      <xdr:row>41</xdr:row>
      <xdr:rowOff>82550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19050</xdr:rowOff>
    </xdr:from>
    <xdr:to>
      <xdr:col>6</xdr:col>
      <xdr:colOff>171450</xdr:colOff>
      <xdr:row>38</xdr:row>
      <xdr:rowOff>120650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130827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ここ数年は類似団体平均を下回ってはいるが、</a:t>
          </a:r>
          <a:r>
            <a:rPr kumimoji="1" lang="ja-JP" altLang="en-US" sz="1100">
              <a:solidFill>
                <a:schemeClr val="dk1"/>
              </a:solidFill>
              <a:effectLst/>
              <a:latin typeface="+mn-lt"/>
              <a:ea typeface="+mn-ea"/>
              <a:cs typeface="+mn-cs"/>
            </a:rPr>
            <a:t>「法人立放課後児童クラブ事業」等に係る委託料の増等が</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、引き続き、経常的な物件費の圧縮に努める。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20</xdr:row>
      <xdr:rowOff>63500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59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35577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49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15</xdr:row>
      <xdr:rowOff>31750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540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139700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152400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245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101600</xdr:rowOff>
    </xdr:from>
    <xdr:to>
      <xdr:col>69</xdr:col>
      <xdr:colOff>92075</xdr:colOff>
      <xdr:row>14</xdr:row>
      <xdr:rowOff>152400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50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類似団体平均を上回っている状況ではあるが、扶助費自体は、施設型給付費及び各種福祉サービス給付費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の増加により、増加傾向にある。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今後も、上記費用を中心に扶助費の増加が見込まれるため、各種審査の適正化、単独扶助費の見直し等に取り組み、適正化に努める。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161290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1098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59</xdr:row>
      <xdr:rowOff>46990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8882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115570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6139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12700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431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55</xdr:row>
      <xdr:rowOff>1270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156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121920</xdr:rowOff>
    </xdr:from>
    <xdr:to>
      <xdr:col>11</xdr:col>
      <xdr:colOff>60325</xdr:colOff>
      <xdr:row>55</xdr:row>
      <xdr:rowOff>52070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139717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36847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その他の経費は、類似団体平均を上回って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公営企業会計の開始（公共下水道事業等）に伴う繰出金の減もあり、前年度から</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ポイントの減となった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維持補修費については、今後も増加が予想されるため、公共施設等総合管理計画に基づく施設の適正配置等に努める。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50800</xdr:rowOff>
    </xdr:from>
    <xdr:to>
      <xdr:col>82</xdr:col>
      <xdr:colOff>107950</xdr:colOff>
      <xdr:row>58</xdr:row>
      <xdr:rowOff>88900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89662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60977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88900</xdr:rowOff>
    </xdr:from>
    <xdr:to>
      <xdr:col>82</xdr:col>
      <xdr:colOff>196850</xdr:colOff>
      <xdr:row>58</xdr:row>
      <xdr:rowOff>88900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03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137177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50800</xdr:rowOff>
    </xdr:from>
    <xdr:to>
      <xdr:col>82</xdr:col>
      <xdr:colOff>196850</xdr:colOff>
      <xdr:row>52</xdr:row>
      <xdr:rowOff>50800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60</xdr:row>
      <xdr:rowOff>12700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7472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69850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4782800" y="1029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165100</xdr:rowOff>
    </xdr:from>
    <xdr:to>
      <xdr:col>73</xdr:col>
      <xdr:colOff>180975</xdr:colOff>
      <xdr:row>60</xdr:row>
      <xdr:rowOff>69850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10280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165100</xdr:rowOff>
    </xdr:from>
    <xdr:to>
      <xdr:col>69</xdr:col>
      <xdr:colOff>92075</xdr:colOff>
      <xdr:row>60</xdr:row>
      <xdr:rowOff>12700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92727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67327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19050</xdr:rowOff>
    </xdr:from>
    <xdr:to>
      <xdr:col>74</xdr:col>
      <xdr:colOff>31750</xdr:colOff>
      <xdr:row>60</xdr:row>
      <xdr:rowOff>120650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105427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114300</xdr:rowOff>
    </xdr:from>
    <xdr:to>
      <xdr:col>69</xdr:col>
      <xdr:colOff>142875</xdr:colOff>
      <xdr:row>60</xdr:row>
      <xdr:rowOff>44450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市町村合併により加入していた一部事務組合が解散したため、一部事務組合負担金等が減少し、ここ数年は、</a:t>
          </a:r>
          <a:r>
            <a:rPr kumimoji="1" lang="ja-JP" altLang="en-US" sz="1100">
              <a:solidFill>
                <a:schemeClr val="dk1"/>
              </a:solidFill>
              <a:effectLst/>
              <a:latin typeface="+mn-lt"/>
              <a:ea typeface="+mn-ea"/>
              <a:cs typeface="+mn-cs"/>
            </a:rPr>
            <a:t>類似団体平均を下回る状況である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今後も、補助金の見直し等を通じて、適正な状態を維持する。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165100</xdr:rowOff>
    </xdr:from>
    <xdr:to>
      <xdr:col>82</xdr:col>
      <xdr:colOff>107950</xdr:colOff>
      <xdr:row>42</xdr:row>
      <xdr:rowOff>25400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9944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80027</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165100</xdr:rowOff>
    </xdr:from>
    <xdr:to>
      <xdr:col>82</xdr:col>
      <xdr:colOff>196850</xdr:colOff>
      <xdr:row>34</xdr:row>
      <xdr:rowOff>165100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9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34</xdr:row>
      <xdr:rowOff>165100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5671800" y="56134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80027</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76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107950</xdr:rowOff>
    </xdr:from>
    <xdr:to>
      <xdr:col>82</xdr:col>
      <xdr:colOff>158750</xdr:colOff>
      <xdr:row>40</xdr:row>
      <xdr:rowOff>38100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127000</xdr:rowOff>
    </xdr:from>
    <xdr:to>
      <xdr:col>78</xdr:col>
      <xdr:colOff>69850</xdr:colOff>
      <xdr:row>32</xdr:row>
      <xdr:rowOff>127000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4782800" y="561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69850</xdr:rowOff>
    </xdr:from>
    <xdr:to>
      <xdr:col>78</xdr:col>
      <xdr:colOff>120650</xdr:colOff>
      <xdr:row>40</xdr:row>
      <xdr:rowOff>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156227</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33</xdr:row>
      <xdr:rowOff>31750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893800" y="561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156227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31750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004800" y="565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22877</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76200</xdr:rowOff>
    </xdr:from>
    <xdr:to>
      <xdr:col>78</xdr:col>
      <xdr:colOff>120650</xdr:colOff>
      <xdr:row>33</xdr:row>
      <xdr:rowOff>6350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16527</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類似団体平均を上回っている状況ではあるが、繰上償還等による市債残高の圧縮に努めている。</a:t>
          </a:r>
          <a:endParaRPr lang="ja-JP" altLang="ja-JP" sz="1400">
            <a:effectLst/>
          </a:endParaRPr>
        </a:p>
        <a:p>
          <a:r>
            <a:rPr kumimoji="1" lang="ja-JP" altLang="ja-JP" sz="1100">
              <a:solidFill>
                <a:schemeClr val="dk1"/>
              </a:solidFill>
              <a:effectLst/>
              <a:latin typeface="+mn-lt"/>
              <a:ea typeface="+mn-ea"/>
              <a:cs typeface="+mn-cs"/>
            </a:rPr>
            <a:t>　引き続き、繰上償還、投資事業の適正化により、計画的な地方債管理に努める。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91622</xdr:rowOff>
    </xdr:from>
    <xdr:to>
      <xdr:col>24</xdr:col>
      <xdr:colOff>25400</xdr:colOff>
      <xdr:row>81</xdr:row>
      <xdr:rowOff>37193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6074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6549</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91622</xdr:rowOff>
    </xdr:from>
    <xdr:to>
      <xdr:col>24</xdr:col>
      <xdr:colOff>114300</xdr:colOff>
      <xdr:row>73</xdr:row>
      <xdr:rowOff>91622</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67129</xdr:rowOff>
    </xdr:from>
    <xdr:to>
      <xdr:col>24</xdr:col>
      <xdr:colOff>25400</xdr:colOff>
      <xdr:row>80</xdr:row>
      <xdr:rowOff>110671</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987800" y="13783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155320</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110671</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098800" y="1379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143329</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379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29936</xdr:rowOff>
    </xdr:from>
    <xdr:to>
      <xdr:col>15</xdr:col>
      <xdr:colOff>149225</xdr:colOff>
      <xdr:row>77</xdr:row>
      <xdr:rowOff>131536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141713</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132443</xdr:rowOff>
    </xdr:from>
    <xdr:to>
      <xdr:col>11</xdr:col>
      <xdr:colOff>9525</xdr:colOff>
      <xdr:row>80</xdr:row>
      <xdr:rowOff>143329</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1320800" y="1384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21771</xdr:rowOff>
    </xdr:from>
    <xdr:to>
      <xdr:col>11</xdr:col>
      <xdr:colOff>60325</xdr:colOff>
      <xdr:row>78</xdr:row>
      <xdr:rowOff>123371</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133548</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16329</xdr:rowOff>
    </xdr:from>
    <xdr:to>
      <xdr:col>24</xdr:col>
      <xdr:colOff>76200</xdr:colOff>
      <xdr:row>80</xdr:row>
      <xdr:rowOff>117929</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159856</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370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81643</xdr:rowOff>
    </xdr:from>
    <xdr:to>
      <xdr:col>6</xdr:col>
      <xdr:colOff>171450</xdr:colOff>
      <xdr:row>81</xdr:row>
      <xdr:rowOff>11793</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168020</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公債費以外の経費全体としては、類似団体平均を下回っており、公債費を圧縮することが、今後の更なる財政健全化への課題であると考えられる。</a:t>
          </a:r>
          <a:endParaRPr lang="ja-JP" altLang="ja-JP" sz="1400">
            <a:effectLst/>
          </a:endParaRPr>
        </a:p>
        <a:p>
          <a:r>
            <a:rPr kumimoji="1" lang="ja-JP" altLang="ja-JP" sz="1100">
              <a:solidFill>
                <a:schemeClr val="dk1"/>
              </a:solidFill>
              <a:effectLst/>
              <a:latin typeface="+mn-lt"/>
              <a:ea typeface="+mn-ea"/>
              <a:cs typeface="+mn-cs"/>
            </a:rPr>
            <a:t>　引き続き、計画的な地方債管理に努め、健全な財政運営を推進する。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115570</xdr:rowOff>
    </xdr:from>
    <xdr:to>
      <xdr:col>82</xdr:col>
      <xdr:colOff>107950</xdr:colOff>
      <xdr:row>81</xdr:row>
      <xdr:rowOff>24130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6510000" y="1297432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8" name="公債費以外最小値テキスト">
          <a:extLst>
            <a:ext uri="{FF2B5EF4-FFF2-40B4-BE49-F238E27FC236}">
              <a16:creationId xmlns="" xmlns:a16="http://schemas.microsoft.com/office/drawing/2014/main" id="{00000000-0008-0000-0400-0000AC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30497</xdr:rowOff>
    </xdr:from>
    <xdr:ext cx="762000" cy="259045"/>
    <xdr:sp macro="" textlink="">
      <xdr:nvSpPr>
        <xdr:cNvPr id="430" name="公債費以外最大値テキスト">
          <a:extLst>
            <a:ext uri="{FF2B5EF4-FFF2-40B4-BE49-F238E27FC236}">
              <a16:creationId xmlns="" xmlns:a16="http://schemas.microsoft.com/office/drawing/2014/main" id="{00000000-0008-0000-0400-0000AE010000}"/>
            </a:ext>
          </a:extLst>
        </xdr:cNvPr>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115570</xdr:rowOff>
    </xdr:from>
    <xdr:to>
      <xdr:col>82</xdr:col>
      <xdr:colOff>196850</xdr:colOff>
      <xdr:row>75</xdr:row>
      <xdr:rowOff>115570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6421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75</xdr:row>
      <xdr:rowOff>115570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5671800" y="12890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33" name="公債費以外平均値テキスト">
          <a:extLst>
            <a:ext uri="{FF2B5EF4-FFF2-40B4-BE49-F238E27FC236}">
              <a16:creationId xmlns="" xmlns:a16="http://schemas.microsoft.com/office/drawing/2014/main" id="{00000000-0008-0000-0400-0000B1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31750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4782800" y="12753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75</xdr:row>
      <xdr:rowOff>1270</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893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1270</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3004800" y="12776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52" name="公債費以外該当値テキスト">
          <a:extLst>
            <a:ext uri="{FF2B5EF4-FFF2-40B4-BE49-F238E27FC236}">
              <a16:creationId xmlns="" xmlns:a16="http://schemas.microsoft.com/office/drawing/2014/main" id="{00000000-0008-0000-0400-0000C4010000}"/>
            </a:ext>
          </a:extLst>
        </xdr:cNvPr>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128448</xdr:rowOff>
    </xdr:from>
    <xdr:to>
      <xdr:col>29</xdr:col>
      <xdr:colOff>127000</xdr:colOff>
      <xdr:row>18</xdr:row>
      <xdr:rowOff>166167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62023"/>
          <a:ext cx="0" cy="12378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138244</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166167</xdr:rowOff>
    </xdr:from>
    <xdr:to>
      <xdr:col>30</xdr:col>
      <xdr:colOff>25400</xdr:colOff>
      <xdr:row>18</xdr:row>
      <xdr:rowOff>166167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99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43375</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128448</xdr:rowOff>
    </xdr:from>
    <xdr:to>
      <xdr:col>30</xdr:col>
      <xdr:colOff>25400</xdr:colOff>
      <xdr:row>11</xdr:row>
      <xdr:rowOff>128448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620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105283</xdr:rowOff>
    </xdr:from>
    <xdr:to>
      <xdr:col>29</xdr:col>
      <xdr:colOff>127000</xdr:colOff>
      <xdr:row>12</xdr:row>
      <xdr:rowOff>110693</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210308"/>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19397</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47320</xdr:rowOff>
    </xdr:from>
    <xdr:to>
      <xdr:col>29</xdr:col>
      <xdr:colOff>177800</xdr:colOff>
      <xdr:row>15</xdr:row>
      <xdr:rowOff>148920</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72212</xdr:rowOff>
    </xdr:from>
    <xdr:to>
      <xdr:col>26</xdr:col>
      <xdr:colOff>50800</xdr:colOff>
      <xdr:row>12</xdr:row>
      <xdr:rowOff>110693</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2177237"/>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59741</xdr:rowOff>
    </xdr:from>
    <xdr:to>
      <xdr:col>26</xdr:col>
      <xdr:colOff>101600</xdr:colOff>
      <xdr:row>15</xdr:row>
      <xdr:rowOff>161341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146118</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6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63906</xdr:rowOff>
    </xdr:from>
    <xdr:to>
      <xdr:col>22</xdr:col>
      <xdr:colOff>114300</xdr:colOff>
      <xdr:row>12</xdr:row>
      <xdr:rowOff>72212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2168931"/>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119177</xdr:rowOff>
    </xdr:from>
    <xdr:to>
      <xdr:col>22</xdr:col>
      <xdr:colOff>165100</xdr:colOff>
      <xdr:row>16</xdr:row>
      <xdr:rowOff>49327</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34104</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63906</xdr:rowOff>
    </xdr:from>
    <xdr:to>
      <xdr:col>18</xdr:col>
      <xdr:colOff>177800</xdr:colOff>
      <xdr:row>13</xdr:row>
      <xdr:rowOff>145974</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168931"/>
          <a:ext cx="698500" cy="253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49682</xdr:rowOff>
    </xdr:from>
    <xdr:to>
      <xdr:col>19</xdr:col>
      <xdr:colOff>38100</xdr:colOff>
      <xdr:row>15</xdr:row>
      <xdr:rowOff>151282</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136059</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55016</xdr:rowOff>
    </xdr:from>
    <xdr:to>
      <xdr:col>15</xdr:col>
      <xdr:colOff>101600</xdr:colOff>
      <xdr:row>15</xdr:row>
      <xdr:rowOff>156616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67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141393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54483</xdr:rowOff>
    </xdr:from>
    <xdr:to>
      <xdr:col>29</xdr:col>
      <xdr:colOff>177800</xdr:colOff>
      <xdr:row>12</xdr:row>
      <xdr:rowOff>156083</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15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71010</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00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59893</xdr:rowOff>
    </xdr:from>
    <xdr:to>
      <xdr:col>26</xdr:col>
      <xdr:colOff>101600</xdr:colOff>
      <xdr:row>12</xdr:row>
      <xdr:rowOff>161493</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1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220</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193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21412</xdr:rowOff>
    </xdr:from>
    <xdr:to>
      <xdr:col>22</xdr:col>
      <xdr:colOff>165100</xdr:colOff>
      <xdr:row>12</xdr:row>
      <xdr:rowOff>123012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12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133189</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189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13106</xdr:rowOff>
    </xdr:from>
    <xdr:to>
      <xdr:col>19</xdr:col>
      <xdr:colOff>38100</xdr:colOff>
      <xdr:row>12</xdr:row>
      <xdr:rowOff>114706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11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124883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188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95174</xdr:rowOff>
    </xdr:from>
    <xdr:to>
      <xdr:col>15</xdr:col>
      <xdr:colOff>101600</xdr:colOff>
      <xdr:row>14</xdr:row>
      <xdr:rowOff>25324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37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35501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161747</xdr:rowOff>
    </xdr:from>
    <xdr:to>
      <xdr:col>29</xdr:col>
      <xdr:colOff>127000</xdr:colOff>
      <xdr:row>38</xdr:row>
      <xdr:rowOff>23902</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086297"/>
          <a:ext cx="0" cy="1405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338879</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4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23902</xdr:rowOff>
    </xdr:from>
    <xdr:to>
      <xdr:col>30</xdr:col>
      <xdr:colOff>25400</xdr:colOff>
      <xdr:row>38</xdr:row>
      <xdr:rowOff>23902</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49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76674</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82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161747</xdr:rowOff>
    </xdr:from>
    <xdr:to>
      <xdr:col>30</xdr:col>
      <xdr:colOff>25400</xdr:colOff>
      <xdr:row>33</xdr:row>
      <xdr:rowOff>161747</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086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89205</xdr:rowOff>
    </xdr:from>
    <xdr:to>
      <xdr:col>29</xdr:col>
      <xdr:colOff>127000</xdr:colOff>
      <xdr:row>35</xdr:row>
      <xdr:rowOff>127762</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6699555"/>
          <a:ext cx="6477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131106</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741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159029</xdr:rowOff>
    </xdr:from>
    <xdr:to>
      <xdr:col>29</xdr:col>
      <xdr:colOff>177800</xdr:colOff>
      <xdr:row>35</xdr:row>
      <xdr:rowOff>260629</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120904</xdr:rowOff>
    </xdr:from>
    <xdr:to>
      <xdr:col>26</xdr:col>
      <xdr:colOff>50800</xdr:colOff>
      <xdr:row>35</xdr:row>
      <xdr:rowOff>127762</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673125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98984</xdr:rowOff>
    </xdr:from>
    <xdr:to>
      <xdr:col>26</xdr:col>
      <xdr:colOff>101600</xdr:colOff>
      <xdr:row>35</xdr:row>
      <xdr:rowOff>200584</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185361</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79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108103</xdr:rowOff>
    </xdr:from>
    <xdr:to>
      <xdr:col>22</xdr:col>
      <xdr:colOff>114300</xdr:colOff>
      <xdr:row>35</xdr:row>
      <xdr:rowOff>120904</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6718453"/>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304088</xdr:rowOff>
    </xdr:from>
    <xdr:to>
      <xdr:col>18</xdr:col>
      <xdr:colOff>177800</xdr:colOff>
      <xdr:row>35</xdr:row>
      <xdr:rowOff>108103</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571538"/>
          <a:ext cx="698500" cy="14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187071</xdr:rowOff>
    </xdr:from>
    <xdr:to>
      <xdr:col>15</xdr:col>
      <xdr:colOff>101600</xdr:colOff>
      <xdr:row>35</xdr:row>
      <xdr:rowOff>288671</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79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273448</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38405</xdr:rowOff>
    </xdr:from>
    <xdr:to>
      <xdr:col>29</xdr:col>
      <xdr:colOff>177800</xdr:colOff>
      <xdr:row>35</xdr:row>
      <xdr:rowOff>140005</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64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226382</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49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76962</xdr:rowOff>
    </xdr:from>
    <xdr:to>
      <xdr:col>26</xdr:col>
      <xdr:colOff>101600</xdr:colOff>
      <xdr:row>35</xdr:row>
      <xdr:rowOff>178562</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68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188739</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45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70104</xdr:rowOff>
    </xdr:from>
    <xdr:to>
      <xdr:col>22</xdr:col>
      <xdr:colOff>165100</xdr:colOff>
      <xdr:row>35</xdr:row>
      <xdr:rowOff>171704</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668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181881</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4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57303</xdr:rowOff>
    </xdr:from>
    <xdr:to>
      <xdr:col>19</xdr:col>
      <xdr:colOff>38100</xdr:colOff>
      <xdr:row>35</xdr:row>
      <xdr:rowOff>158903</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66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169080</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43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253288</xdr:rowOff>
    </xdr:from>
    <xdr:to>
      <xdr:col>15</xdr:col>
      <xdr:colOff>101600</xdr:colOff>
      <xdr:row>35</xdr:row>
      <xdr:rowOff>11988</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520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22166</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28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78344</xdr:rowOff>
    </xdr:from>
    <xdr:to>
      <xdr:col>24</xdr:col>
      <xdr:colOff>62865</xdr:colOff>
      <xdr:row>38</xdr:row>
      <xdr:rowOff>93980</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flipV="1">
          <a:off x="4633595" y="5221844"/>
          <a:ext cx="1270" cy="13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97807</xdr:rowOff>
    </xdr:from>
    <xdr:ext cx="534377" cy="259045"/>
    <xdr:sp macro="" textlink="">
      <xdr:nvSpPr>
        <xdr:cNvPr id="55" name="人件費最小値テキスト">
          <a:extLst>
            <a:ext uri="{FF2B5EF4-FFF2-40B4-BE49-F238E27FC236}">
              <a16:creationId xmlns="" xmlns:a16="http://schemas.microsoft.com/office/drawing/2014/main" id="{00000000-0008-0000-0600-000037000000}"/>
            </a:ext>
          </a:extLst>
        </xdr:cNvPr>
        <xdr:cNvSpPr txBox="1"/>
      </xdr:nvSpPr>
      <xdr:spPr>
        <a:xfrm>
          <a:off x="4686300"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93980</xdr:rowOff>
    </xdr:from>
    <xdr:to>
      <xdr:col>24</xdr:col>
      <xdr:colOff>152400</xdr:colOff>
      <xdr:row>38</xdr:row>
      <xdr:rowOff>93980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25021</xdr:rowOff>
    </xdr:from>
    <xdr:ext cx="534377" cy="259045"/>
    <xdr:sp macro="" textlink="">
      <xdr:nvSpPr>
        <xdr:cNvPr id="57" name="人件費最大値テキスト">
          <a:extLst>
            <a:ext uri="{FF2B5EF4-FFF2-40B4-BE49-F238E27FC236}">
              <a16:creationId xmlns="" xmlns:a16="http://schemas.microsoft.com/office/drawing/2014/main" id="{00000000-0008-0000-0600-000039000000}"/>
            </a:ext>
          </a:extLst>
        </xdr:cNvPr>
        <xdr:cNvSpPr txBox="1"/>
      </xdr:nvSpPr>
      <xdr:spPr>
        <a:xfrm>
          <a:off x="4686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78344</xdr:rowOff>
    </xdr:from>
    <xdr:to>
      <xdr:col>24</xdr:col>
      <xdr:colOff>152400</xdr:colOff>
      <xdr:row>30</xdr:row>
      <xdr:rowOff>78344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114554</xdr:rowOff>
    </xdr:from>
    <xdr:to>
      <xdr:col>24</xdr:col>
      <xdr:colOff>63500</xdr:colOff>
      <xdr:row>30</xdr:row>
      <xdr:rowOff>140340</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3797300" y="5258054"/>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169831</xdr:rowOff>
    </xdr:from>
    <xdr:ext cx="534377" cy="259045"/>
    <xdr:sp macro="" textlink="">
      <xdr:nvSpPr>
        <xdr:cNvPr id="60" name="人件費平均値テキスト">
          <a:extLst>
            <a:ext uri="{FF2B5EF4-FFF2-40B4-BE49-F238E27FC236}">
              <a16:creationId xmlns="" xmlns:a16="http://schemas.microsoft.com/office/drawing/2014/main" id="{00000000-0008-0000-0600-00003C000000}"/>
            </a:ext>
          </a:extLst>
        </xdr:cNvPr>
        <xdr:cNvSpPr txBox="1"/>
      </xdr:nvSpPr>
      <xdr:spPr>
        <a:xfrm>
          <a:off x="4686300" y="599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19954</xdr:rowOff>
    </xdr:from>
    <xdr:to>
      <xdr:col>24</xdr:col>
      <xdr:colOff>114300</xdr:colOff>
      <xdr:row>35</xdr:row>
      <xdr:rowOff>121554</xdr:rowOff>
    </xdr:to>
    <xdr:sp macro="" textlink="">
      <xdr:nvSpPr>
        <xdr:cNvPr id="61" name="フローチャート: 判断 60">
          <a:extLst>
            <a:ext uri="{FF2B5EF4-FFF2-40B4-BE49-F238E27FC236}">
              <a16:creationId xmlns="" xmlns:a16="http://schemas.microsoft.com/office/drawing/2014/main" id="{00000000-0008-0000-0600-00003D000000}"/>
            </a:ext>
          </a:extLst>
        </xdr:cNvPr>
        <xdr:cNvSpPr/>
      </xdr:nvSpPr>
      <xdr:spPr>
        <a:xfrm>
          <a:off x="45847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114554</xdr:rowOff>
    </xdr:from>
    <xdr:to>
      <xdr:col>19</xdr:col>
      <xdr:colOff>177800</xdr:colOff>
      <xdr:row>31</xdr:row>
      <xdr:rowOff>32624</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flipV="1">
          <a:off x="2908300" y="5258054"/>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39248</xdr:rowOff>
    </xdr:from>
    <xdr:to>
      <xdr:col>20</xdr:col>
      <xdr:colOff>38100</xdr:colOff>
      <xdr:row>35</xdr:row>
      <xdr:rowOff>140848</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3746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131975</xdr:rowOff>
    </xdr:from>
    <xdr:ext cx="534377" cy="259045"/>
    <xdr:sp macro="" textlink="">
      <xdr:nvSpPr>
        <xdr:cNvPr id="64" name="テキスト ボックス 63">
          <a:extLst>
            <a:ext uri="{FF2B5EF4-FFF2-40B4-BE49-F238E27FC236}">
              <a16:creationId xmlns="" xmlns:a16="http://schemas.microsoft.com/office/drawing/2014/main" id="{00000000-0008-0000-0600-000040000000}"/>
            </a:ext>
          </a:extLst>
        </xdr:cNvPr>
        <xdr:cNvSpPr txBox="1"/>
      </xdr:nvSpPr>
      <xdr:spPr>
        <a:xfrm>
          <a:off x="3530111" y="61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32624</xdr:rowOff>
    </xdr:from>
    <xdr:to>
      <xdr:col>15</xdr:col>
      <xdr:colOff>50800</xdr:colOff>
      <xdr:row>31</xdr:row>
      <xdr:rowOff>36099</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flipV="1">
          <a:off x="2019300" y="534757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60920</xdr:rowOff>
    </xdr:from>
    <xdr:to>
      <xdr:col>15</xdr:col>
      <xdr:colOff>101600</xdr:colOff>
      <xdr:row>34</xdr:row>
      <xdr:rowOff>162520</xdr:rowOff>
    </xdr:to>
    <xdr:sp macro="" textlink="">
      <xdr:nvSpPr>
        <xdr:cNvPr id="66" name="フローチャート: 判断 65">
          <a:extLst>
            <a:ext uri="{FF2B5EF4-FFF2-40B4-BE49-F238E27FC236}">
              <a16:creationId xmlns="" xmlns:a16="http://schemas.microsoft.com/office/drawing/2014/main" id="{00000000-0008-0000-0600-000042000000}"/>
            </a:ext>
          </a:extLst>
        </xdr:cNvPr>
        <xdr:cNvSpPr/>
      </xdr:nvSpPr>
      <xdr:spPr>
        <a:xfrm>
          <a:off x="2857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153647</xdr:rowOff>
    </xdr:from>
    <xdr:ext cx="534377" cy="259045"/>
    <xdr:sp macro="" textlink="">
      <xdr:nvSpPr>
        <xdr:cNvPr id="67" name="テキスト ボックス 66">
          <a:extLst>
            <a:ext uri="{FF2B5EF4-FFF2-40B4-BE49-F238E27FC236}">
              <a16:creationId xmlns="" xmlns:a16="http://schemas.microsoft.com/office/drawing/2014/main" id="{00000000-0008-0000-0600-000043000000}"/>
            </a:ext>
          </a:extLst>
        </xdr:cNvPr>
        <xdr:cNvSpPr txBox="1"/>
      </xdr:nvSpPr>
      <xdr:spPr>
        <a:xfrm>
          <a:off x="2641111" y="59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165395</xdr:rowOff>
    </xdr:from>
    <xdr:to>
      <xdr:col>10</xdr:col>
      <xdr:colOff>114300</xdr:colOff>
      <xdr:row>31</xdr:row>
      <xdr:rowOff>36099</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a:off x="1130300" y="530889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133797</xdr:rowOff>
    </xdr:from>
    <xdr:to>
      <xdr:col>10</xdr:col>
      <xdr:colOff>165100</xdr:colOff>
      <xdr:row>35</xdr:row>
      <xdr:rowOff>63947</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1968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55074</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1752111" y="60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107736</xdr:rowOff>
    </xdr:from>
    <xdr:to>
      <xdr:col>6</xdr:col>
      <xdr:colOff>38100</xdr:colOff>
      <xdr:row>35</xdr:row>
      <xdr:rowOff>37886</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079500" y="593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29013</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863111" y="602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89540</xdr:rowOff>
    </xdr:from>
    <xdr:to>
      <xdr:col>24</xdr:col>
      <xdr:colOff>114300</xdr:colOff>
      <xdr:row>31</xdr:row>
      <xdr:rowOff>19690</xdr:rowOff>
    </xdr:to>
    <xdr:sp macro="" textlink="">
      <xdr:nvSpPr>
        <xdr:cNvPr id="78" name="楕円 77">
          <a:extLst>
            <a:ext uri="{FF2B5EF4-FFF2-40B4-BE49-F238E27FC236}">
              <a16:creationId xmlns="" xmlns:a16="http://schemas.microsoft.com/office/drawing/2014/main" id="{00000000-0008-0000-0600-00004E000000}"/>
            </a:ext>
          </a:extLst>
        </xdr:cNvPr>
        <xdr:cNvSpPr/>
      </xdr:nvSpPr>
      <xdr:spPr>
        <a:xfrm>
          <a:off x="4584700" y="52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4467</xdr:rowOff>
    </xdr:from>
    <xdr:ext cx="534377" cy="259045"/>
    <xdr:sp macro="" textlink="">
      <xdr:nvSpPr>
        <xdr:cNvPr id="79" name="人件費該当値テキスト">
          <a:extLst>
            <a:ext uri="{FF2B5EF4-FFF2-40B4-BE49-F238E27FC236}">
              <a16:creationId xmlns="" xmlns:a16="http://schemas.microsoft.com/office/drawing/2014/main" id="{00000000-0008-0000-0600-00004F000000}"/>
            </a:ext>
          </a:extLst>
        </xdr:cNvPr>
        <xdr:cNvSpPr txBox="1"/>
      </xdr:nvSpPr>
      <xdr:spPr>
        <a:xfrm>
          <a:off x="4686300" y="51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63754</xdr:rowOff>
    </xdr:from>
    <xdr:to>
      <xdr:col>20</xdr:col>
      <xdr:colOff>38100</xdr:colOff>
      <xdr:row>30</xdr:row>
      <xdr:rowOff>165354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3746500" y="52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10431</xdr:rowOff>
    </xdr:from>
    <xdr:ext cx="534377"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3530111" y="498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153274</xdr:rowOff>
    </xdr:from>
    <xdr:to>
      <xdr:col>15</xdr:col>
      <xdr:colOff>101600</xdr:colOff>
      <xdr:row>31</xdr:row>
      <xdr:rowOff>83424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2857500" y="52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99951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2641111" y="50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156749</xdr:rowOff>
    </xdr:from>
    <xdr:to>
      <xdr:col>10</xdr:col>
      <xdr:colOff>165100</xdr:colOff>
      <xdr:row>31</xdr:row>
      <xdr:rowOff>86899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1968500" y="53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103426</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1752111" y="5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114595</xdr:rowOff>
    </xdr:from>
    <xdr:to>
      <xdr:col>6</xdr:col>
      <xdr:colOff>38100</xdr:colOff>
      <xdr:row>31</xdr:row>
      <xdr:rowOff>44745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079500" y="52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61272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863111" y="50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103973</xdr:rowOff>
    </xdr:from>
    <xdr:to>
      <xdr:col>24</xdr:col>
      <xdr:colOff>62865</xdr:colOff>
      <xdr:row>56</xdr:row>
      <xdr:rowOff>83562</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76473"/>
          <a:ext cx="1270" cy="100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87389</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9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83562</xdr:rowOff>
    </xdr:from>
    <xdr:to>
      <xdr:col>24</xdr:col>
      <xdr:colOff>152400</xdr:colOff>
      <xdr:row>56</xdr:row>
      <xdr:rowOff>83562</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9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50650</xdr:rowOff>
    </xdr:from>
    <xdr:ext cx="534377"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103973</xdr:rowOff>
    </xdr:from>
    <xdr:to>
      <xdr:col>24</xdr:col>
      <xdr:colOff>152400</xdr:colOff>
      <xdr:row>50</xdr:row>
      <xdr:rowOff>103973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76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103973</xdr:rowOff>
    </xdr:from>
    <xdr:to>
      <xdr:col>24</xdr:col>
      <xdr:colOff>63500</xdr:colOff>
      <xdr:row>51</xdr:row>
      <xdr:rowOff>11161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8676473"/>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85582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3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107155</xdr:rowOff>
    </xdr:from>
    <xdr:to>
      <xdr:col>24</xdr:col>
      <xdr:colOff>114300</xdr:colOff>
      <xdr:row>55</xdr:row>
      <xdr:rowOff>37305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3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11161</xdr:rowOff>
    </xdr:from>
    <xdr:to>
      <xdr:col>19</xdr:col>
      <xdr:colOff>177800</xdr:colOff>
      <xdr:row>54</xdr:row>
      <xdr:rowOff>32290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8755111"/>
          <a:ext cx="889000" cy="5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133934</xdr:rowOff>
    </xdr:from>
    <xdr:to>
      <xdr:col>20</xdr:col>
      <xdr:colOff>38100</xdr:colOff>
      <xdr:row>55</xdr:row>
      <xdr:rowOff>64084</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55211</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4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32290</xdr:rowOff>
    </xdr:from>
    <xdr:to>
      <xdr:col>15</xdr:col>
      <xdr:colOff>50800</xdr:colOff>
      <xdr:row>58</xdr:row>
      <xdr:rowOff>744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290590"/>
          <a:ext cx="889000" cy="6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168518</xdr:rowOff>
    </xdr:from>
    <xdr:to>
      <xdr:col>15</xdr:col>
      <xdr:colOff>101600</xdr:colOff>
      <xdr:row>57</xdr:row>
      <xdr:rowOff>98668</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76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89795</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8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744</xdr:rowOff>
    </xdr:from>
    <xdr:to>
      <xdr:col>10</xdr:col>
      <xdr:colOff>114300</xdr:colOff>
      <xdr:row>58</xdr:row>
      <xdr:rowOff>137773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944844"/>
          <a:ext cx="889000" cy="1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67215</xdr:rowOff>
    </xdr:from>
    <xdr:to>
      <xdr:col>10</xdr:col>
      <xdr:colOff>165100</xdr:colOff>
      <xdr:row>56</xdr:row>
      <xdr:rowOff>168815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13892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4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4090</xdr:rowOff>
    </xdr:from>
    <xdr:to>
      <xdr:col>6</xdr:col>
      <xdr:colOff>38100</xdr:colOff>
      <xdr:row>57</xdr:row>
      <xdr:rowOff>105690</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122217</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5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53173</xdr:rowOff>
    </xdr:from>
    <xdr:to>
      <xdr:col>24</xdr:col>
      <xdr:colOff>114300</xdr:colOff>
      <xdr:row>50</xdr:row>
      <xdr:rowOff>154773</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86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6200</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85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131811</xdr:rowOff>
    </xdr:from>
    <xdr:to>
      <xdr:col>20</xdr:col>
      <xdr:colOff>38100</xdr:colOff>
      <xdr:row>51</xdr:row>
      <xdr:rowOff>61961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8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78488</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84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152940</xdr:rowOff>
    </xdr:from>
    <xdr:to>
      <xdr:col>15</xdr:col>
      <xdr:colOff>101600</xdr:colOff>
      <xdr:row>54</xdr:row>
      <xdr:rowOff>83090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2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99617</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0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121394</xdr:rowOff>
    </xdr:from>
    <xdr:to>
      <xdr:col>10</xdr:col>
      <xdr:colOff>165100</xdr:colOff>
      <xdr:row>58</xdr:row>
      <xdr:rowOff>51544</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8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42671</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9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86973</xdr:rowOff>
    </xdr:from>
    <xdr:to>
      <xdr:col>6</xdr:col>
      <xdr:colOff>38100</xdr:colOff>
      <xdr:row>59</xdr:row>
      <xdr:rowOff>17123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100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8250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101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83693</xdr:rowOff>
    </xdr:from>
    <xdr:to>
      <xdr:col>24</xdr:col>
      <xdr:colOff>62865</xdr:colOff>
      <xdr:row>79</xdr:row>
      <xdr:rowOff>135700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085193"/>
          <a:ext cx="1270" cy="159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139527</xdr:rowOff>
    </xdr:from>
    <xdr:ext cx="469744"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6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135700</xdr:rowOff>
    </xdr:from>
    <xdr:to>
      <xdr:col>24</xdr:col>
      <xdr:colOff>152400</xdr:colOff>
      <xdr:row>79</xdr:row>
      <xdr:rowOff>135700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6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30370</xdr:rowOff>
    </xdr:from>
    <xdr:ext cx="469744"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8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83693</xdr:rowOff>
    </xdr:from>
    <xdr:to>
      <xdr:col>24</xdr:col>
      <xdr:colOff>152400</xdr:colOff>
      <xdr:row>70</xdr:row>
      <xdr:rowOff>83693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08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143890</xdr:rowOff>
    </xdr:from>
    <xdr:to>
      <xdr:col>24</xdr:col>
      <xdr:colOff>63500</xdr:colOff>
      <xdr:row>78</xdr:row>
      <xdr:rowOff>94171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345540"/>
          <a:ext cx="838200" cy="1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104538</xdr:rowOff>
    </xdr:from>
    <xdr:ext cx="469744"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279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81661</xdr:rowOff>
    </xdr:from>
    <xdr:to>
      <xdr:col>24</xdr:col>
      <xdr:colOff>114300</xdr:colOff>
      <xdr:row>76</xdr:row>
      <xdr:rowOff>11810</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63500</xdr:rowOff>
    </xdr:from>
    <xdr:to>
      <xdr:col>19</xdr:col>
      <xdr:colOff>177800</xdr:colOff>
      <xdr:row>78</xdr:row>
      <xdr:rowOff>94171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908300" y="13265150"/>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152527</xdr:rowOff>
    </xdr:from>
    <xdr:to>
      <xdr:col>20</xdr:col>
      <xdr:colOff>38100</xdr:colOff>
      <xdr:row>76</xdr:row>
      <xdr:rowOff>82677</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99204</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62428" y="127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49022</xdr:rowOff>
    </xdr:from>
    <xdr:to>
      <xdr:col>15</xdr:col>
      <xdr:colOff>50800</xdr:colOff>
      <xdr:row>77</xdr:row>
      <xdr:rowOff>63500</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2506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34989</xdr:rowOff>
    </xdr:from>
    <xdr:to>
      <xdr:col>15</xdr:col>
      <xdr:colOff>101600</xdr:colOff>
      <xdr:row>77</xdr:row>
      <xdr:rowOff>136589</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2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127716</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8"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49022</xdr:rowOff>
    </xdr:from>
    <xdr:to>
      <xdr:col>10</xdr:col>
      <xdr:colOff>114300</xdr:colOff>
      <xdr:row>77</xdr:row>
      <xdr:rowOff>112077</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250672"/>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57468</xdr:rowOff>
    </xdr:from>
    <xdr:to>
      <xdr:col>10</xdr:col>
      <xdr:colOff>165100</xdr:colOff>
      <xdr:row>77</xdr:row>
      <xdr:rowOff>159068</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2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150195</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3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67563</xdr:rowOff>
    </xdr:from>
    <xdr:to>
      <xdr:col>6</xdr:col>
      <xdr:colOff>38100</xdr:colOff>
      <xdr:row>77</xdr:row>
      <xdr:rowOff>169163</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26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160290</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93090</xdr:rowOff>
    </xdr:from>
    <xdr:to>
      <xdr:col>24</xdr:col>
      <xdr:colOff>114300</xdr:colOff>
      <xdr:row>78</xdr:row>
      <xdr:rowOff>23240</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71517</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27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43371</xdr:rowOff>
    </xdr:from>
    <xdr:to>
      <xdr:col>20</xdr:col>
      <xdr:colOff>38100</xdr:colOff>
      <xdr:row>78</xdr:row>
      <xdr:rowOff>144971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4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136098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8" y="135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12700</xdr:rowOff>
    </xdr:from>
    <xdr:to>
      <xdr:col>15</xdr:col>
      <xdr:colOff>101600</xdr:colOff>
      <xdr:row>77</xdr:row>
      <xdr:rowOff>114300</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130827</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8"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169672</xdr:rowOff>
    </xdr:from>
    <xdr:to>
      <xdr:col>10</xdr:col>
      <xdr:colOff>165100</xdr:colOff>
      <xdr:row>77</xdr:row>
      <xdr:rowOff>99822</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116349</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8" y="129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61277</xdr:rowOff>
    </xdr:from>
    <xdr:to>
      <xdr:col>6</xdr:col>
      <xdr:colOff>38100</xdr:colOff>
      <xdr:row>77</xdr:row>
      <xdr:rowOff>162877</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2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7954</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8" y="1303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74413</xdr:rowOff>
    </xdr:from>
    <xdr:to>
      <xdr:col>24</xdr:col>
      <xdr:colOff>62865</xdr:colOff>
      <xdr:row>96</xdr:row>
      <xdr:rowOff>32693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676363"/>
          <a:ext cx="1270" cy="81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36520</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4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32693</xdr:rowOff>
    </xdr:from>
    <xdr:to>
      <xdr:col>24</xdr:col>
      <xdr:colOff>152400</xdr:colOff>
      <xdr:row>96</xdr:row>
      <xdr:rowOff>32693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49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21090</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4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74413</xdr:rowOff>
    </xdr:from>
    <xdr:to>
      <xdr:col>24</xdr:col>
      <xdr:colOff>152400</xdr:colOff>
      <xdr:row>91</xdr:row>
      <xdr:rowOff>74413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67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93568</xdr:rowOff>
    </xdr:from>
    <xdr:to>
      <xdr:col>24</xdr:col>
      <xdr:colOff>63500</xdr:colOff>
      <xdr:row>93</xdr:row>
      <xdr:rowOff>33378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5866968"/>
          <a:ext cx="8382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61315</xdr:rowOff>
    </xdr:from>
    <xdr:ext cx="599010"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006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82888</xdr:rowOff>
    </xdr:from>
    <xdr:to>
      <xdr:col>24</xdr:col>
      <xdr:colOff>114300</xdr:colOff>
      <xdr:row>94</xdr:row>
      <xdr:rowOff>13038</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33378</xdr:rowOff>
    </xdr:from>
    <xdr:to>
      <xdr:col>19</xdr:col>
      <xdr:colOff>177800</xdr:colOff>
      <xdr:row>94</xdr:row>
      <xdr:rowOff>69771</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5978228"/>
          <a:ext cx="8890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137043</xdr:rowOff>
    </xdr:from>
    <xdr:to>
      <xdr:col>20</xdr:col>
      <xdr:colOff>38100</xdr:colOff>
      <xdr:row>94</xdr:row>
      <xdr:rowOff>67193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08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58320</xdr:rowOff>
    </xdr:from>
    <xdr:ext cx="599010"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497795" y="161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69771</xdr:rowOff>
    </xdr:from>
    <xdr:to>
      <xdr:col>15</xdr:col>
      <xdr:colOff>50800</xdr:colOff>
      <xdr:row>95</xdr:row>
      <xdr:rowOff>61793</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186071"/>
          <a:ext cx="889000" cy="1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168339</xdr:rowOff>
    </xdr:from>
    <xdr:to>
      <xdr:col>15</xdr:col>
      <xdr:colOff>101600</xdr:colOff>
      <xdr:row>96</xdr:row>
      <xdr:rowOff>98489</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4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89616</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61793</xdr:rowOff>
    </xdr:from>
    <xdr:to>
      <xdr:col>10</xdr:col>
      <xdr:colOff>114300</xdr:colOff>
      <xdr:row>96</xdr:row>
      <xdr:rowOff>67782</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6349543"/>
          <a:ext cx="889000" cy="1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80693</xdr:rowOff>
    </xdr:from>
    <xdr:to>
      <xdr:col>10</xdr:col>
      <xdr:colOff>165100</xdr:colOff>
      <xdr:row>98</xdr:row>
      <xdr:rowOff>10843</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71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1970</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8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29601</xdr:rowOff>
    </xdr:from>
    <xdr:to>
      <xdr:col>6</xdr:col>
      <xdr:colOff>38100</xdr:colOff>
      <xdr:row>98</xdr:row>
      <xdr:rowOff>131201</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83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122328</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42768</xdr:rowOff>
    </xdr:from>
    <xdr:to>
      <xdr:col>24</xdr:col>
      <xdr:colOff>114300</xdr:colOff>
      <xdr:row>92</xdr:row>
      <xdr:rowOff>144368</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58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65645</xdr:rowOff>
    </xdr:from>
    <xdr:ext cx="599010"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566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154028</xdr:rowOff>
    </xdr:from>
    <xdr:to>
      <xdr:col>20</xdr:col>
      <xdr:colOff>38100</xdr:colOff>
      <xdr:row>93</xdr:row>
      <xdr:rowOff>84178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59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100705</xdr:rowOff>
    </xdr:from>
    <xdr:ext cx="59901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497795" y="157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18971</xdr:rowOff>
    </xdr:from>
    <xdr:to>
      <xdr:col>15</xdr:col>
      <xdr:colOff>101600</xdr:colOff>
      <xdr:row>94</xdr:row>
      <xdr:rowOff>120571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1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137098</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08795" y="159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10993</xdr:rowOff>
    </xdr:from>
    <xdr:to>
      <xdr:col>10</xdr:col>
      <xdr:colOff>165100</xdr:colOff>
      <xdr:row>95</xdr:row>
      <xdr:rowOff>112593</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129120</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19795" y="160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16982</xdr:rowOff>
    </xdr:from>
    <xdr:to>
      <xdr:col>6</xdr:col>
      <xdr:colOff>38100</xdr:colOff>
      <xdr:row>96</xdr:row>
      <xdr:rowOff>118582</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4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135109</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2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20697</xdr:rowOff>
    </xdr:from>
    <xdr:to>
      <xdr:col>54</xdr:col>
      <xdr:colOff>189865</xdr:colOff>
      <xdr:row>36</xdr:row>
      <xdr:rowOff>136434</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335647"/>
          <a:ext cx="1270" cy="97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140261</xdr:rowOff>
    </xdr:from>
    <xdr:ext cx="534377"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63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136434</xdr:rowOff>
    </xdr:from>
    <xdr:to>
      <xdr:col>55</xdr:col>
      <xdr:colOff>88900</xdr:colOff>
      <xdr:row>36</xdr:row>
      <xdr:rowOff>136434</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6308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138824</xdr:rowOff>
    </xdr:from>
    <xdr:ext cx="534377"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51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20697</xdr:rowOff>
    </xdr:from>
    <xdr:to>
      <xdr:col>55</xdr:col>
      <xdr:colOff>88900</xdr:colOff>
      <xdr:row>31</xdr:row>
      <xdr:rowOff>20697</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33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136434</xdr:rowOff>
    </xdr:from>
    <xdr:to>
      <xdr:col>55</xdr:col>
      <xdr:colOff>0</xdr:colOff>
      <xdr:row>38</xdr:row>
      <xdr:rowOff>47640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9639300" y="6308634"/>
          <a:ext cx="838200" cy="25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60048</xdr:rowOff>
    </xdr:from>
    <xdr:ext cx="534377"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5546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37171</xdr:rowOff>
    </xdr:from>
    <xdr:to>
      <xdr:col>55</xdr:col>
      <xdr:colOff>50800</xdr:colOff>
      <xdr:row>33</xdr:row>
      <xdr:rowOff>138771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10426700" y="569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15015</xdr:rowOff>
    </xdr:from>
    <xdr:to>
      <xdr:col>50</xdr:col>
      <xdr:colOff>114300</xdr:colOff>
      <xdr:row>38</xdr:row>
      <xdr:rowOff>47640</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8750300" y="6530115"/>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106078</xdr:rowOff>
    </xdr:from>
    <xdr:to>
      <xdr:col>50</xdr:col>
      <xdr:colOff>165100</xdr:colOff>
      <xdr:row>34</xdr:row>
      <xdr:rowOff>36228</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9588500" y="57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52755</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72111" y="55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15015</xdr:rowOff>
    </xdr:from>
    <xdr:to>
      <xdr:col>45</xdr:col>
      <xdr:colOff>177800</xdr:colOff>
      <xdr:row>38</xdr:row>
      <xdr:rowOff>126735</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7861300" y="6530115"/>
          <a:ext cx="889000" cy="1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145070</xdr:rowOff>
    </xdr:from>
    <xdr:to>
      <xdr:col>46</xdr:col>
      <xdr:colOff>38100</xdr:colOff>
      <xdr:row>35</xdr:row>
      <xdr:rowOff>75220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99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91747</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83111" y="57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126735</xdr:rowOff>
    </xdr:from>
    <xdr:to>
      <xdr:col>41</xdr:col>
      <xdr:colOff>50800</xdr:colOff>
      <xdr:row>38</xdr:row>
      <xdr:rowOff>164552</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6972300" y="6641835"/>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121302</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9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85634</xdr:rowOff>
    </xdr:from>
    <xdr:to>
      <xdr:col>55</xdr:col>
      <xdr:colOff>50800</xdr:colOff>
      <xdr:row>37</xdr:row>
      <xdr:rowOff>15784</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104267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561</xdr:rowOff>
    </xdr:from>
    <xdr:ext cx="534377"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6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168290</xdr:rowOff>
    </xdr:from>
    <xdr:to>
      <xdr:col>50</xdr:col>
      <xdr:colOff>165100</xdr:colOff>
      <xdr:row>38</xdr:row>
      <xdr:rowOff>98440</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9588500" y="65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89567</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72111" y="66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135665</xdr:rowOff>
    </xdr:from>
    <xdr:to>
      <xdr:col>46</xdr:col>
      <xdr:colOff>38100</xdr:colOff>
      <xdr:row>38</xdr:row>
      <xdr:rowOff>65815</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8699500" y="64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56942</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83111" y="65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75935</xdr:rowOff>
    </xdr:from>
    <xdr:to>
      <xdr:col>41</xdr:col>
      <xdr:colOff>101600</xdr:colOff>
      <xdr:row>39</xdr:row>
      <xdr:rowOff>6085</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7810500" y="65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168662</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6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113752</xdr:rowOff>
    </xdr:from>
    <xdr:to>
      <xdr:col>36</xdr:col>
      <xdr:colOff>165100</xdr:colOff>
      <xdr:row>39</xdr:row>
      <xdr:rowOff>43902</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6921500" y="66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35029</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705111" y="672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141110</xdr:rowOff>
    </xdr:from>
    <xdr:to>
      <xdr:col>54</xdr:col>
      <xdr:colOff>189865</xdr:colOff>
      <xdr:row>57</xdr:row>
      <xdr:rowOff>141357</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885060"/>
          <a:ext cx="1270" cy="102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145184</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99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141357</xdr:rowOff>
    </xdr:from>
    <xdr:to>
      <xdr:col>55</xdr:col>
      <xdr:colOff>88900</xdr:colOff>
      <xdr:row>57</xdr:row>
      <xdr:rowOff>141357</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991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87787</xdr:rowOff>
    </xdr:from>
    <xdr:ext cx="534377"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6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141110</xdr:rowOff>
    </xdr:from>
    <xdr:to>
      <xdr:col>55</xdr:col>
      <xdr:colOff>88900</xdr:colOff>
      <xdr:row>51</xdr:row>
      <xdr:rowOff>141110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88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141110</xdr:rowOff>
    </xdr:from>
    <xdr:to>
      <xdr:col>55</xdr:col>
      <xdr:colOff>0</xdr:colOff>
      <xdr:row>55</xdr:row>
      <xdr:rowOff>9360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8885060"/>
          <a:ext cx="838200" cy="5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5739</xdr:rowOff>
    </xdr:from>
    <xdr:ext cx="534377"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435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27312</xdr:rowOff>
    </xdr:from>
    <xdr:to>
      <xdr:col>55</xdr:col>
      <xdr:colOff>50800</xdr:colOff>
      <xdr:row>55</xdr:row>
      <xdr:rowOff>128912</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9360</xdr:rowOff>
    </xdr:from>
    <xdr:to>
      <xdr:col>50</xdr:col>
      <xdr:colOff>114300</xdr:colOff>
      <xdr:row>55</xdr:row>
      <xdr:rowOff>169628</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9439110"/>
          <a:ext cx="889000" cy="16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152279</xdr:rowOff>
    </xdr:from>
    <xdr:to>
      <xdr:col>50</xdr:col>
      <xdr:colOff>165100</xdr:colOff>
      <xdr:row>56</xdr:row>
      <xdr:rowOff>82429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73556</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72111" y="9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49270</xdr:rowOff>
    </xdr:from>
    <xdr:to>
      <xdr:col>45</xdr:col>
      <xdr:colOff>177800</xdr:colOff>
      <xdr:row>55</xdr:row>
      <xdr:rowOff>169628</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8793220"/>
          <a:ext cx="889000" cy="80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59716</xdr:rowOff>
    </xdr:from>
    <xdr:to>
      <xdr:col>46</xdr:col>
      <xdr:colOff>38100</xdr:colOff>
      <xdr:row>56</xdr:row>
      <xdr:rowOff>161316</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152443</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83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49270</xdr:rowOff>
    </xdr:from>
    <xdr:to>
      <xdr:col>41</xdr:col>
      <xdr:colOff>50800</xdr:colOff>
      <xdr:row>51</xdr:row>
      <xdr:rowOff>104934</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8793220"/>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29521</xdr:rowOff>
    </xdr:from>
    <xdr:to>
      <xdr:col>41</xdr:col>
      <xdr:colOff>101600</xdr:colOff>
      <xdr:row>56</xdr:row>
      <xdr:rowOff>131121</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122248</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94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67164</xdr:rowOff>
    </xdr:from>
    <xdr:to>
      <xdr:col>36</xdr:col>
      <xdr:colOff>165100</xdr:colOff>
      <xdr:row>56</xdr:row>
      <xdr:rowOff>168764</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159891</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05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90310</xdr:rowOff>
    </xdr:from>
    <xdr:to>
      <xdr:col>55</xdr:col>
      <xdr:colOff>50800</xdr:colOff>
      <xdr:row>52</xdr:row>
      <xdr:rowOff>20460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88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43337</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87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130010</xdr:rowOff>
    </xdr:from>
    <xdr:to>
      <xdr:col>50</xdr:col>
      <xdr:colOff>165100</xdr:colOff>
      <xdr:row>55</xdr:row>
      <xdr:rowOff>60160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3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76687</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91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118828</xdr:rowOff>
    </xdr:from>
    <xdr:to>
      <xdr:col>46</xdr:col>
      <xdr:colOff>38100</xdr:colOff>
      <xdr:row>56</xdr:row>
      <xdr:rowOff>48978</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95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65505</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93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169920</xdr:rowOff>
    </xdr:from>
    <xdr:to>
      <xdr:col>41</xdr:col>
      <xdr:colOff>101600</xdr:colOff>
      <xdr:row>51</xdr:row>
      <xdr:rowOff>100070</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87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116597</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94111" y="85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54134</xdr:rowOff>
    </xdr:from>
    <xdr:to>
      <xdr:col>36</xdr:col>
      <xdr:colOff>165100</xdr:colOff>
      <xdr:row>51</xdr:row>
      <xdr:rowOff>155734</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87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811</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85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140798</xdr:rowOff>
    </xdr:from>
    <xdr:to>
      <xdr:col>54</xdr:col>
      <xdr:colOff>189865</xdr:colOff>
      <xdr:row>78</xdr:row>
      <xdr:rowOff>90049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313748"/>
          <a:ext cx="1270"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93876</xdr:rowOff>
    </xdr:from>
    <xdr:ext cx="469744"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4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90049</xdr:rowOff>
    </xdr:from>
    <xdr:to>
      <xdr:col>55</xdr:col>
      <xdr:colOff>88900</xdr:colOff>
      <xdr:row>78</xdr:row>
      <xdr:rowOff>90049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4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87475</xdr:rowOff>
    </xdr:from>
    <xdr:ext cx="534377"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208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140798</xdr:rowOff>
    </xdr:from>
    <xdr:to>
      <xdr:col>55</xdr:col>
      <xdr:colOff>88900</xdr:colOff>
      <xdr:row>71</xdr:row>
      <xdr:rowOff>140798</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313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140798</xdr:rowOff>
    </xdr:from>
    <xdr:to>
      <xdr:col>55</xdr:col>
      <xdr:colOff>0</xdr:colOff>
      <xdr:row>74</xdr:row>
      <xdr:rowOff>29697</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9639300" y="12313748"/>
          <a:ext cx="838200" cy="40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121505</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29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143078</xdr:rowOff>
    </xdr:from>
    <xdr:to>
      <xdr:col>55</xdr:col>
      <xdr:colOff>50800</xdr:colOff>
      <xdr:row>76</xdr:row>
      <xdr:rowOff>73228</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29697</xdr:rowOff>
    </xdr:from>
    <xdr:to>
      <xdr:col>50</xdr:col>
      <xdr:colOff>114300</xdr:colOff>
      <xdr:row>75</xdr:row>
      <xdr:rowOff>154925</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2716997"/>
          <a:ext cx="889000" cy="2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88443</xdr:rowOff>
    </xdr:from>
    <xdr:to>
      <xdr:col>50</xdr:col>
      <xdr:colOff>165100</xdr:colOff>
      <xdr:row>76</xdr:row>
      <xdr:rowOff>18593</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9720</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53289</xdr:rowOff>
    </xdr:from>
    <xdr:to>
      <xdr:col>45</xdr:col>
      <xdr:colOff>177800</xdr:colOff>
      <xdr:row>75</xdr:row>
      <xdr:rowOff>154925</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7861300" y="12397689"/>
          <a:ext cx="889000" cy="6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29967</xdr:rowOff>
    </xdr:from>
    <xdr:to>
      <xdr:col>46</xdr:col>
      <xdr:colOff>38100</xdr:colOff>
      <xdr:row>75</xdr:row>
      <xdr:rowOff>131567</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148094</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89998</xdr:rowOff>
    </xdr:from>
    <xdr:to>
      <xdr:col>55</xdr:col>
      <xdr:colOff>50800</xdr:colOff>
      <xdr:row>72</xdr:row>
      <xdr:rowOff>20148</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10426700" y="122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43025</xdr:rowOff>
    </xdr:from>
    <xdr:ext cx="534377" cy="259045"/>
    <xdr:sp macro="" textlink="">
      <xdr:nvSpPr>
        <xdr:cNvPr id="423" name="普通建設事業費 （ うち新規整備　）該当値テキスト">
          <a:extLst>
            <a:ext uri="{FF2B5EF4-FFF2-40B4-BE49-F238E27FC236}">
              <a16:creationId xmlns="" xmlns:a16="http://schemas.microsoft.com/office/drawing/2014/main" id="{00000000-0008-0000-0600-0000A7010000}"/>
            </a:ext>
          </a:extLst>
        </xdr:cNvPr>
        <xdr:cNvSpPr txBox="1"/>
      </xdr:nvSpPr>
      <xdr:spPr>
        <a:xfrm>
          <a:off x="10528300" y="122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150347</xdr:rowOff>
    </xdr:from>
    <xdr:to>
      <xdr:col>50</xdr:col>
      <xdr:colOff>165100</xdr:colOff>
      <xdr:row>74</xdr:row>
      <xdr:rowOff>80497</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9588500" y="126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97024</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372111" y="124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104125</xdr:rowOff>
    </xdr:from>
    <xdr:to>
      <xdr:col>46</xdr:col>
      <xdr:colOff>38100</xdr:colOff>
      <xdr:row>76</xdr:row>
      <xdr:rowOff>34274</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8699500" y="12962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25402</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483111" y="130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2489</xdr:rowOff>
    </xdr:from>
    <xdr:to>
      <xdr:col>41</xdr:col>
      <xdr:colOff>101600</xdr:colOff>
      <xdr:row>72</xdr:row>
      <xdr:rowOff>104089</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7810500" y="123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120616</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594111" y="1212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144776</xdr:rowOff>
    </xdr:from>
    <xdr:to>
      <xdr:col>54</xdr:col>
      <xdr:colOff>189865</xdr:colOff>
      <xdr:row>96</xdr:row>
      <xdr:rowOff>158628</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575276"/>
          <a:ext cx="1270" cy="104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162455</xdr:rowOff>
    </xdr:from>
    <xdr:ext cx="534377"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66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158628</xdr:rowOff>
    </xdr:from>
    <xdr:to>
      <xdr:col>55</xdr:col>
      <xdr:colOff>88900</xdr:colOff>
      <xdr:row>96</xdr:row>
      <xdr:rowOff>158628</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66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91453</xdr:rowOff>
    </xdr:from>
    <xdr:ext cx="534377"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3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144776</xdr:rowOff>
    </xdr:from>
    <xdr:to>
      <xdr:col>55</xdr:col>
      <xdr:colOff>88900</xdr:colOff>
      <xdr:row>90</xdr:row>
      <xdr:rowOff>144776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57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144776</xdr:rowOff>
    </xdr:from>
    <xdr:to>
      <xdr:col>55</xdr:col>
      <xdr:colOff>0</xdr:colOff>
      <xdr:row>94</xdr:row>
      <xdr:rowOff>148020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9639300" y="15575276"/>
          <a:ext cx="838200" cy="68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161693</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106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11816</xdr:rowOff>
    </xdr:from>
    <xdr:to>
      <xdr:col>55</xdr:col>
      <xdr:colOff>50800</xdr:colOff>
      <xdr:row>94</xdr:row>
      <xdr:rowOff>113416</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124887</xdr:rowOff>
    </xdr:from>
    <xdr:to>
      <xdr:col>50</xdr:col>
      <xdr:colOff>114300</xdr:colOff>
      <xdr:row>94</xdr:row>
      <xdr:rowOff>148020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8750300" y="16241187"/>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60827</xdr:rowOff>
    </xdr:from>
    <xdr:to>
      <xdr:col>50</xdr:col>
      <xdr:colOff>165100</xdr:colOff>
      <xdr:row>95</xdr:row>
      <xdr:rowOff>162427</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153554</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98140</xdr:rowOff>
    </xdr:from>
    <xdr:to>
      <xdr:col>45</xdr:col>
      <xdr:colOff>177800</xdr:colOff>
      <xdr:row>94</xdr:row>
      <xdr:rowOff>124887</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7861300" y="15528640"/>
          <a:ext cx="889000" cy="7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118756</xdr:rowOff>
    </xdr:from>
    <xdr:to>
      <xdr:col>46</xdr:col>
      <xdr:colOff>38100</xdr:colOff>
      <xdr:row>97</xdr:row>
      <xdr:rowOff>48906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40033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5096</xdr:rowOff>
    </xdr:from>
    <xdr:to>
      <xdr:col>41</xdr:col>
      <xdr:colOff>101600</xdr:colOff>
      <xdr:row>96</xdr:row>
      <xdr:rowOff>106696</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97823</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94111"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93976</xdr:rowOff>
    </xdr:from>
    <xdr:to>
      <xdr:col>55</xdr:col>
      <xdr:colOff>50800</xdr:colOff>
      <xdr:row>91</xdr:row>
      <xdr:rowOff>24126</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10426700" y="155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47003</xdr:rowOff>
    </xdr:from>
    <xdr:ext cx="534377" cy="259045"/>
    <xdr:sp macro="" textlink="">
      <xdr:nvSpPr>
        <xdr:cNvPr id="474" name="普通建設事業費 （ うち更新整備　）該当値テキスト">
          <a:extLst>
            <a:ext uri="{FF2B5EF4-FFF2-40B4-BE49-F238E27FC236}">
              <a16:creationId xmlns="" xmlns:a16="http://schemas.microsoft.com/office/drawing/2014/main" id="{00000000-0008-0000-0600-0000DA010000}"/>
            </a:ext>
          </a:extLst>
        </xdr:cNvPr>
        <xdr:cNvSpPr txBox="1"/>
      </xdr:nvSpPr>
      <xdr:spPr>
        <a:xfrm>
          <a:off x="10528300" y="154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97220</xdr:rowOff>
    </xdr:from>
    <xdr:to>
      <xdr:col>50</xdr:col>
      <xdr:colOff>165100</xdr:colOff>
      <xdr:row>95</xdr:row>
      <xdr:rowOff>27370</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9588500" y="162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43897</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59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74087</xdr:rowOff>
    </xdr:from>
    <xdr:to>
      <xdr:col>46</xdr:col>
      <xdr:colOff>38100</xdr:colOff>
      <xdr:row>95</xdr:row>
      <xdr:rowOff>4237</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8699500" y="161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20764</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59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47340</xdr:rowOff>
    </xdr:from>
    <xdr:to>
      <xdr:col>41</xdr:col>
      <xdr:colOff>101600</xdr:colOff>
      <xdr:row>90</xdr:row>
      <xdr:rowOff>148940</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7810500" y="154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165467</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52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53403</xdr:rowOff>
    </xdr:from>
    <xdr:to>
      <xdr:col>85</xdr:col>
      <xdr:colOff>126364</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6317595" y="5368353"/>
          <a:ext cx="1269" cy="136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xdr:rowOff>
    </xdr:from>
    <xdr:ext cx="469744" cy="259045"/>
    <xdr:sp macro="" textlink="">
      <xdr:nvSpPr>
        <xdr:cNvPr id="507" name="災害復旧事業費最大値テキスト">
          <a:extLst>
            <a:ext uri="{FF2B5EF4-FFF2-40B4-BE49-F238E27FC236}">
              <a16:creationId xmlns="" xmlns:a16="http://schemas.microsoft.com/office/drawing/2014/main" id="{00000000-0008-0000-0600-0000FB010000}"/>
            </a:ext>
          </a:extLst>
        </xdr:cNvPr>
        <xdr:cNvSpPr txBox="1"/>
      </xdr:nvSpPr>
      <xdr:spPr>
        <a:xfrm>
          <a:off x="16370300" y="51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53403</xdr:rowOff>
    </xdr:from>
    <xdr:to>
      <xdr:col>86</xdr:col>
      <xdr:colOff>25400</xdr:colOff>
      <xdr:row>31</xdr:row>
      <xdr:rowOff>53403</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6230600" y="536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124270</xdr:rowOff>
    </xdr:from>
    <xdr:to>
      <xdr:col>85</xdr:col>
      <xdr:colOff>127000</xdr:colOff>
      <xdr:row>38</xdr:row>
      <xdr:rowOff>20256</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5481300" y="6467920"/>
          <a:ext cx="8382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77868</xdr:rowOff>
    </xdr:from>
    <xdr:ext cx="469744" cy="259045"/>
    <xdr:sp macro="" textlink="">
      <xdr:nvSpPr>
        <xdr:cNvPr id="510" name="災害復旧事業費平均値テキスト">
          <a:extLst>
            <a:ext uri="{FF2B5EF4-FFF2-40B4-BE49-F238E27FC236}">
              <a16:creationId xmlns="" xmlns:a16="http://schemas.microsoft.com/office/drawing/2014/main" id="{00000000-0008-0000-0600-0000FE010000}"/>
            </a:ext>
          </a:extLst>
        </xdr:cNvPr>
        <xdr:cNvSpPr txBox="1"/>
      </xdr:nvSpPr>
      <xdr:spPr>
        <a:xfrm>
          <a:off x="16370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54991</xdr:rowOff>
    </xdr:from>
    <xdr:to>
      <xdr:col>85</xdr:col>
      <xdr:colOff>177800</xdr:colOff>
      <xdr:row>37</xdr:row>
      <xdr:rowOff>156591</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6268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124270</xdr:rowOff>
    </xdr:from>
    <xdr:to>
      <xdr:col>81</xdr:col>
      <xdr:colOff>50800</xdr:colOff>
      <xdr:row>38</xdr:row>
      <xdr:rowOff>79502</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4592300" y="646792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78994</xdr:rowOff>
    </xdr:from>
    <xdr:to>
      <xdr:col>81</xdr:col>
      <xdr:colOff>101600</xdr:colOff>
      <xdr:row>39</xdr:row>
      <xdr:rowOff>9144</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5430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271</xdr:rowOff>
    </xdr:from>
    <xdr:ext cx="378565"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292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79502</xdr:rowOff>
    </xdr:from>
    <xdr:to>
      <xdr:col>76</xdr:col>
      <xdr:colOff>114300</xdr:colOff>
      <xdr:row>38</xdr:row>
      <xdr:rowOff>87503</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3703300" y="659460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108903</xdr:rowOff>
    </xdr:from>
    <xdr:to>
      <xdr:col>76</xdr:col>
      <xdr:colOff>165100</xdr:colOff>
      <xdr:row>39</xdr:row>
      <xdr:rowOff>39053</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4541500" y="662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30180</xdr:rowOff>
    </xdr:from>
    <xdr:ext cx="378565"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403017" y="671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87503</xdr:rowOff>
    </xdr:from>
    <xdr:to>
      <xdr:col>71</xdr:col>
      <xdr:colOff>177800</xdr:colOff>
      <xdr:row>38</xdr:row>
      <xdr:rowOff>109030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2814300" y="6602603"/>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152146</xdr:rowOff>
    </xdr:from>
    <xdr:to>
      <xdr:col>72</xdr:col>
      <xdr:colOff>38100</xdr:colOff>
      <xdr:row>37</xdr:row>
      <xdr:rowOff>82296</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3652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98823</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468428" y="609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72517</xdr:rowOff>
    </xdr:from>
    <xdr:to>
      <xdr:col>67</xdr:col>
      <xdr:colOff>101600</xdr:colOff>
      <xdr:row>36</xdr:row>
      <xdr:rowOff>2667</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2763500" y="607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19194</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579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140907</xdr:rowOff>
    </xdr:from>
    <xdr:to>
      <xdr:col>85</xdr:col>
      <xdr:colOff>177800</xdr:colOff>
      <xdr:row>38</xdr:row>
      <xdr:rowOff>71056</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62687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119334</xdr:rowOff>
    </xdr:from>
    <xdr:ext cx="469744" cy="259045"/>
    <xdr:sp macro="" textlink="">
      <xdr:nvSpPr>
        <xdr:cNvPr id="529" name="災害復旧事業費該当値テキスト">
          <a:extLst>
            <a:ext uri="{FF2B5EF4-FFF2-40B4-BE49-F238E27FC236}">
              <a16:creationId xmlns="" xmlns:a16="http://schemas.microsoft.com/office/drawing/2014/main" id="{00000000-0008-0000-0600-000011020000}"/>
            </a:ext>
          </a:extLst>
        </xdr:cNvPr>
        <xdr:cNvSpPr txBox="1"/>
      </xdr:nvSpPr>
      <xdr:spPr>
        <a:xfrm>
          <a:off x="16370300" y="646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73470</xdr:rowOff>
    </xdr:from>
    <xdr:to>
      <xdr:col>81</xdr:col>
      <xdr:colOff>101600</xdr:colOff>
      <xdr:row>38</xdr:row>
      <xdr:rowOff>3620</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5430500" y="64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20147</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46428" y="619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28702</xdr:rowOff>
    </xdr:from>
    <xdr:to>
      <xdr:col>76</xdr:col>
      <xdr:colOff>165100</xdr:colOff>
      <xdr:row>38</xdr:row>
      <xdr:rowOff>130302</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4541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146829</xdr:rowOff>
    </xdr:from>
    <xdr:ext cx="378565"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3017" y="631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36703</xdr:rowOff>
    </xdr:from>
    <xdr:to>
      <xdr:col>72</xdr:col>
      <xdr:colOff>38100</xdr:colOff>
      <xdr:row>38</xdr:row>
      <xdr:rowOff>138303</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3652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129430</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4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58230</xdr:rowOff>
    </xdr:from>
    <xdr:to>
      <xdr:col>67</xdr:col>
      <xdr:colOff>101600</xdr:colOff>
      <xdr:row>38</xdr:row>
      <xdr:rowOff>159830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2763500" y="65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150957</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5017" y="6666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22689</xdr:rowOff>
    </xdr:from>
    <xdr:to>
      <xdr:col>85</xdr:col>
      <xdr:colOff>126364</xdr:colOff>
      <xdr:row>78</xdr:row>
      <xdr:rowOff>85065</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195639"/>
          <a:ext cx="1269" cy="1262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88892</xdr:rowOff>
    </xdr:from>
    <xdr:ext cx="534377"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85065</xdr:rowOff>
    </xdr:from>
    <xdr:to>
      <xdr:col>86</xdr:col>
      <xdr:colOff>25400</xdr:colOff>
      <xdr:row>78</xdr:row>
      <xdr:rowOff>85065</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5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140816</xdr:rowOff>
    </xdr:from>
    <xdr:ext cx="534377"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22689</xdr:rowOff>
    </xdr:from>
    <xdr:to>
      <xdr:col>86</xdr:col>
      <xdr:colOff>25400</xdr:colOff>
      <xdr:row>71</xdr:row>
      <xdr:rowOff>22689</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1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37744</xdr:rowOff>
    </xdr:from>
    <xdr:to>
      <xdr:col>85</xdr:col>
      <xdr:colOff>127000</xdr:colOff>
      <xdr:row>72</xdr:row>
      <xdr:rowOff>27327</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2210694"/>
          <a:ext cx="838200" cy="16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2339</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689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23912</xdr:rowOff>
    </xdr:from>
    <xdr:to>
      <xdr:col>85</xdr:col>
      <xdr:colOff>177800</xdr:colOff>
      <xdr:row>74</xdr:row>
      <xdr:rowOff>125512</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33205</xdr:rowOff>
    </xdr:from>
    <xdr:to>
      <xdr:col>81</xdr:col>
      <xdr:colOff>50800</xdr:colOff>
      <xdr:row>72</xdr:row>
      <xdr:rowOff>27327</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4592300" y="12206155"/>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62937</xdr:rowOff>
    </xdr:from>
    <xdr:to>
      <xdr:col>81</xdr:col>
      <xdr:colOff>101600</xdr:colOff>
      <xdr:row>74</xdr:row>
      <xdr:rowOff>164537</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155664</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33205</xdr:rowOff>
    </xdr:from>
    <xdr:to>
      <xdr:col>76</xdr:col>
      <xdr:colOff>114300</xdr:colOff>
      <xdr:row>72</xdr:row>
      <xdr:rowOff>44700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2206155"/>
          <a:ext cx="889000" cy="1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33252</xdr:rowOff>
    </xdr:from>
    <xdr:to>
      <xdr:col>76</xdr:col>
      <xdr:colOff>165100</xdr:colOff>
      <xdr:row>75</xdr:row>
      <xdr:rowOff>134852</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125979</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60147</xdr:rowOff>
    </xdr:from>
    <xdr:to>
      <xdr:col>71</xdr:col>
      <xdr:colOff>177800</xdr:colOff>
      <xdr:row>72</xdr:row>
      <xdr:rowOff>44700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2233097"/>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6441</xdr:rowOff>
    </xdr:from>
    <xdr:to>
      <xdr:col>72</xdr:col>
      <xdr:colOff>38100</xdr:colOff>
      <xdr:row>75</xdr:row>
      <xdr:rowOff>108041</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99168</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149022</xdr:rowOff>
    </xdr:from>
    <xdr:to>
      <xdr:col>67</xdr:col>
      <xdr:colOff>101600</xdr:colOff>
      <xdr:row>75</xdr:row>
      <xdr:rowOff>79172</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70299</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2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158394</xdr:rowOff>
    </xdr:from>
    <xdr:to>
      <xdr:col>85</xdr:col>
      <xdr:colOff>177800</xdr:colOff>
      <xdr:row>71</xdr:row>
      <xdr:rowOff>88544</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21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96366</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20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147977</xdr:rowOff>
    </xdr:from>
    <xdr:to>
      <xdr:col>81</xdr:col>
      <xdr:colOff>101600</xdr:colOff>
      <xdr:row>72</xdr:row>
      <xdr:rowOff>78127</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23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94654</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20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153855</xdr:rowOff>
    </xdr:from>
    <xdr:to>
      <xdr:col>76</xdr:col>
      <xdr:colOff>165100</xdr:colOff>
      <xdr:row>71</xdr:row>
      <xdr:rowOff>84005</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21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100532</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19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165350</xdr:rowOff>
    </xdr:from>
    <xdr:to>
      <xdr:col>72</xdr:col>
      <xdr:colOff>38100</xdr:colOff>
      <xdr:row>72</xdr:row>
      <xdr:rowOff>95500</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2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112027</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211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9347</xdr:rowOff>
    </xdr:from>
    <xdr:to>
      <xdr:col>67</xdr:col>
      <xdr:colOff>101600</xdr:colOff>
      <xdr:row>71</xdr:row>
      <xdr:rowOff>110947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21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127474</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19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24532</xdr:rowOff>
    </xdr:from>
    <xdr:to>
      <xdr:col>85</xdr:col>
      <xdr:colOff>126364</xdr:colOff>
      <xdr:row>98</xdr:row>
      <xdr:rowOff>116635</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455032"/>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120462</xdr:rowOff>
    </xdr:from>
    <xdr:ext cx="469744"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2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116635</xdr:rowOff>
    </xdr:from>
    <xdr:to>
      <xdr:col>86</xdr:col>
      <xdr:colOff>25400</xdr:colOff>
      <xdr:row>98</xdr:row>
      <xdr:rowOff>116635</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1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142659</xdr:rowOff>
    </xdr:from>
    <xdr:ext cx="534377"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2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24532</xdr:rowOff>
    </xdr:from>
    <xdr:to>
      <xdr:col>86</xdr:col>
      <xdr:colOff>25400</xdr:colOff>
      <xdr:row>90</xdr:row>
      <xdr:rowOff>24532</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45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24532</xdr:rowOff>
    </xdr:from>
    <xdr:to>
      <xdr:col>85</xdr:col>
      <xdr:colOff>127000</xdr:colOff>
      <xdr:row>91</xdr:row>
      <xdr:rowOff>45655</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5481300" y="15455032"/>
          <a:ext cx="838200" cy="1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24282</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48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45855</xdr:rowOff>
    </xdr:from>
    <xdr:to>
      <xdr:col>85</xdr:col>
      <xdr:colOff>177800</xdr:colOff>
      <xdr:row>96</xdr:row>
      <xdr:rowOff>147455</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6268700" y="165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45655</xdr:rowOff>
    </xdr:from>
    <xdr:to>
      <xdr:col>81</xdr:col>
      <xdr:colOff>50800</xdr:colOff>
      <xdr:row>93</xdr:row>
      <xdr:rowOff>6517</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4592300" y="15647605"/>
          <a:ext cx="889000" cy="30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165526</xdr:rowOff>
    </xdr:from>
    <xdr:to>
      <xdr:col>81</xdr:col>
      <xdr:colOff>101600</xdr:colOff>
      <xdr:row>96</xdr:row>
      <xdr:rowOff>95676</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5430500" y="164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86803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5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6517</xdr:rowOff>
    </xdr:from>
    <xdr:to>
      <xdr:col>76</xdr:col>
      <xdr:colOff>114300</xdr:colOff>
      <xdr:row>95</xdr:row>
      <xdr:rowOff>109479</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3703300" y="15951367"/>
          <a:ext cx="889000" cy="4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614</xdr:rowOff>
    </xdr:from>
    <xdr:to>
      <xdr:col>76</xdr:col>
      <xdr:colOff>165100</xdr:colOff>
      <xdr:row>97</xdr:row>
      <xdr:rowOff>102214</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4541500" y="166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93341</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27778</xdr:rowOff>
    </xdr:from>
    <xdr:to>
      <xdr:col>71</xdr:col>
      <xdr:colOff>177800</xdr:colOff>
      <xdr:row>95</xdr:row>
      <xdr:rowOff>109479</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2814300" y="16315528"/>
          <a:ext cx="889000" cy="8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59342</xdr:rowOff>
    </xdr:from>
    <xdr:to>
      <xdr:col>72</xdr:col>
      <xdr:colOff>38100</xdr:colOff>
      <xdr:row>97</xdr:row>
      <xdr:rowOff>160942</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3652500" y="1668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152069</xdr:rowOff>
    </xdr:from>
    <xdr:ext cx="469744"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68428" y="167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76464</xdr:rowOff>
    </xdr:from>
    <xdr:to>
      <xdr:col>67</xdr:col>
      <xdr:colOff>101600</xdr:colOff>
      <xdr:row>97</xdr:row>
      <xdr:rowOff>6614</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2763500" y="1653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169191</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47111" y="166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145182</xdr:rowOff>
    </xdr:from>
    <xdr:to>
      <xdr:col>85</xdr:col>
      <xdr:colOff>177800</xdr:colOff>
      <xdr:row>90</xdr:row>
      <xdr:rowOff>75332</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6268700" y="154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98209</xdr:rowOff>
    </xdr:from>
    <xdr:ext cx="534377"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535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166305</xdr:rowOff>
    </xdr:from>
    <xdr:to>
      <xdr:col>81</xdr:col>
      <xdr:colOff>101600</xdr:colOff>
      <xdr:row>91</xdr:row>
      <xdr:rowOff>96455</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5430500" y="155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112982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14111" y="153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127167</xdr:rowOff>
    </xdr:from>
    <xdr:to>
      <xdr:col>76</xdr:col>
      <xdr:colOff>165100</xdr:colOff>
      <xdr:row>93</xdr:row>
      <xdr:rowOff>57317</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4541500" y="159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73844</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56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58679</xdr:rowOff>
    </xdr:from>
    <xdr:to>
      <xdr:col>72</xdr:col>
      <xdr:colOff>38100</xdr:colOff>
      <xdr:row>95</xdr:row>
      <xdr:rowOff>160279</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3652500" y="163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5356</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36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148428</xdr:rowOff>
    </xdr:from>
    <xdr:to>
      <xdr:col>67</xdr:col>
      <xdr:colOff>101600</xdr:colOff>
      <xdr:row>95</xdr:row>
      <xdr:rowOff>78578</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2763500" y="1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95105</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47111" y="1603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flipV="1">
          <a:off x="22159595" y="5463794"/>
          <a:ext cx="1269"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26" name="投資及び出資金最大値テキスト">
          <a:extLst>
            <a:ext uri="{FF2B5EF4-FFF2-40B4-BE49-F238E27FC236}">
              <a16:creationId xmlns="" xmlns:a16="http://schemas.microsoft.com/office/drawing/2014/main" id="{00000000-0008-0000-0600-0000D6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97866</xdr:rowOff>
    </xdr:from>
    <xdr:to>
      <xdr:col>116</xdr:col>
      <xdr:colOff>63500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1323300" y="6270066"/>
          <a:ext cx="838200" cy="3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50868</xdr:rowOff>
    </xdr:from>
    <xdr:ext cx="469744" cy="259045"/>
    <xdr:sp macro="" textlink="">
      <xdr:nvSpPr>
        <xdr:cNvPr id="729" name="投資及び出資金平均値テキスト">
          <a:extLst>
            <a:ext uri="{FF2B5EF4-FFF2-40B4-BE49-F238E27FC236}">
              <a16:creationId xmlns="" xmlns:a16="http://schemas.microsoft.com/office/drawing/2014/main" id="{00000000-0008-0000-0600-0000D9020000}"/>
            </a:ext>
          </a:extLst>
        </xdr:cNvPr>
        <xdr:cNvSpPr txBox="1"/>
      </xdr:nvSpPr>
      <xdr:spPr>
        <a:xfrm>
          <a:off x="22212300" y="622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72441</xdr:rowOff>
    </xdr:from>
    <xdr:to>
      <xdr:col>116</xdr:col>
      <xdr:colOff>114300</xdr:colOff>
      <xdr:row>37</xdr:row>
      <xdr:rowOff>2591</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21107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84836</xdr:rowOff>
    </xdr:from>
    <xdr:to>
      <xdr:col>111</xdr:col>
      <xdr:colOff>177800</xdr:colOff>
      <xdr:row>38</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0434300" y="6599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136677</xdr:rowOff>
    </xdr:from>
    <xdr:to>
      <xdr:col>112</xdr:col>
      <xdr:colOff>38100</xdr:colOff>
      <xdr:row>37</xdr:row>
      <xdr:rowOff>66827</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1272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83354</xdr:rowOff>
    </xdr:from>
    <xdr:ext cx="469744"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1088428"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101752</xdr:rowOff>
    </xdr:from>
    <xdr:to>
      <xdr:col>107</xdr:col>
      <xdr:colOff>50800</xdr:colOff>
      <xdr:row>38</xdr:row>
      <xdr:rowOff>84836</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9545300" y="6445402"/>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101752</xdr:rowOff>
    </xdr:from>
    <xdr:to>
      <xdr:col>102</xdr:col>
      <xdr:colOff>114300</xdr:colOff>
      <xdr:row>38</xdr:row>
      <xdr:rowOff>122555</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18656300" y="6445402"/>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54754</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9356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47066</xdr:rowOff>
    </xdr:from>
    <xdr:to>
      <xdr:col>116</xdr:col>
      <xdr:colOff>114300</xdr:colOff>
      <xdr:row>36</xdr:row>
      <xdr:rowOff>148666</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21107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69943</xdr:rowOff>
    </xdr:from>
    <xdr:ext cx="469744" cy="259045"/>
    <xdr:sp macro="" textlink="">
      <xdr:nvSpPr>
        <xdr:cNvPr id="748" name="投資及び出資金該当値テキスト">
          <a:extLst>
            <a:ext uri="{FF2B5EF4-FFF2-40B4-BE49-F238E27FC236}">
              <a16:creationId xmlns="" xmlns:a16="http://schemas.microsoft.com/office/drawing/2014/main" id="{00000000-0008-0000-0600-0000EC020000}"/>
            </a:ext>
          </a:extLst>
        </xdr:cNvPr>
        <xdr:cNvSpPr txBox="1"/>
      </xdr:nvSpPr>
      <xdr:spPr>
        <a:xfrm>
          <a:off x="22212300" y="60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34036</xdr:rowOff>
    </xdr:from>
    <xdr:to>
      <xdr:col>107</xdr:col>
      <xdr:colOff>101600</xdr:colOff>
      <xdr:row>38</xdr:row>
      <xdr:rowOff>135636</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0383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126763</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5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50952</xdr:rowOff>
    </xdr:from>
    <xdr:to>
      <xdr:col>102</xdr:col>
      <xdr:colOff>165100</xdr:colOff>
      <xdr:row>37</xdr:row>
      <xdr:rowOff>152552</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9494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169079</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6017" y="616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71755</xdr:rowOff>
    </xdr:from>
    <xdr:to>
      <xdr:col>98</xdr:col>
      <xdr:colOff>38100</xdr:colOff>
      <xdr:row>39</xdr:row>
      <xdr:rowOff>1905</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8605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164482</xdr:rowOff>
    </xdr:from>
    <xdr:ext cx="313932"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99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41663</xdr:rowOff>
    </xdr:from>
    <xdr:to>
      <xdr:col>116</xdr:col>
      <xdr:colOff>62864</xdr:colOff>
      <xdr:row>59</xdr:row>
      <xdr:rowOff>98030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flipV="1">
          <a:off x="22159595" y="8614163"/>
          <a:ext cx="1269" cy="159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101857</xdr:rowOff>
    </xdr:from>
    <xdr:ext cx="313932" cy="259045"/>
    <xdr:sp macro="" textlink="">
      <xdr:nvSpPr>
        <xdr:cNvPr id="783" name="貸付金最小値テキスト">
          <a:extLst>
            <a:ext uri="{FF2B5EF4-FFF2-40B4-BE49-F238E27FC236}">
              <a16:creationId xmlns="" xmlns:a16="http://schemas.microsoft.com/office/drawing/2014/main" id="{00000000-0008-0000-0600-00000F030000}"/>
            </a:ext>
          </a:extLst>
        </xdr:cNvPr>
        <xdr:cNvSpPr txBox="1"/>
      </xdr:nvSpPr>
      <xdr:spPr>
        <a:xfrm>
          <a:off x="22212300" y="10217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98030</xdr:rowOff>
    </xdr:from>
    <xdr:to>
      <xdr:col>116</xdr:col>
      <xdr:colOff>152400</xdr:colOff>
      <xdr:row>59</xdr:row>
      <xdr:rowOff>98030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10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159790</xdr:rowOff>
    </xdr:from>
    <xdr:ext cx="534377" cy="259045"/>
    <xdr:sp macro="" textlink="">
      <xdr:nvSpPr>
        <xdr:cNvPr id="785" name="貸付金最大値テキスト">
          <a:extLst>
            <a:ext uri="{FF2B5EF4-FFF2-40B4-BE49-F238E27FC236}">
              <a16:creationId xmlns="" xmlns:a16="http://schemas.microsoft.com/office/drawing/2014/main" id="{00000000-0008-0000-0600-000011030000}"/>
            </a:ext>
          </a:extLst>
        </xdr:cNvPr>
        <xdr:cNvSpPr txBox="1"/>
      </xdr:nvSpPr>
      <xdr:spPr>
        <a:xfrm>
          <a:off x="22212300" y="83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41663</xdr:rowOff>
    </xdr:from>
    <xdr:to>
      <xdr:col>116</xdr:col>
      <xdr:colOff>152400</xdr:colOff>
      <xdr:row>50</xdr:row>
      <xdr:rowOff>41663</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86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95678</xdr:rowOff>
    </xdr:from>
    <xdr:to>
      <xdr:col>116</xdr:col>
      <xdr:colOff>63500</xdr:colOff>
      <xdr:row>57</xdr:row>
      <xdr:rowOff>95809</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1323300" y="9868328"/>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17365</xdr:rowOff>
    </xdr:from>
    <xdr:ext cx="534377" cy="259045"/>
    <xdr:sp macro="" textlink="">
      <xdr:nvSpPr>
        <xdr:cNvPr id="788" name="貸付金平均値テキスト">
          <a:extLst>
            <a:ext uri="{FF2B5EF4-FFF2-40B4-BE49-F238E27FC236}">
              <a16:creationId xmlns="" xmlns:a16="http://schemas.microsoft.com/office/drawing/2014/main" id="{00000000-0008-0000-0600-000014030000}"/>
            </a:ext>
          </a:extLst>
        </xdr:cNvPr>
        <xdr:cNvSpPr txBox="1"/>
      </xdr:nvSpPr>
      <xdr:spPr>
        <a:xfrm>
          <a:off x="22212300" y="961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165938</xdr:rowOff>
    </xdr:from>
    <xdr:to>
      <xdr:col>116</xdr:col>
      <xdr:colOff>114300</xdr:colOff>
      <xdr:row>57</xdr:row>
      <xdr:rowOff>96088</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21107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91825</xdr:rowOff>
    </xdr:from>
    <xdr:to>
      <xdr:col>111</xdr:col>
      <xdr:colOff>177800</xdr:colOff>
      <xdr:row>57</xdr:row>
      <xdr:rowOff>95678</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0434300" y="986447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105294</xdr:rowOff>
    </xdr:from>
    <xdr:to>
      <xdr:col>112</xdr:col>
      <xdr:colOff>38100</xdr:colOff>
      <xdr:row>57</xdr:row>
      <xdr:rowOff>35444</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1272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51971</xdr:rowOff>
    </xdr:from>
    <xdr:ext cx="534377"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1056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91825</xdr:rowOff>
    </xdr:from>
    <xdr:to>
      <xdr:col>107</xdr:col>
      <xdr:colOff>50800</xdr:colOff>
      <xdr:row>57</xdr:row>
      <xdr:rowOff>95058</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19545300" y="986447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162477</xdr:rowOff>
    </xdr:from>
    <xdr:to>
      <xdr:col>107</xdr:col>
      <xdr:colOff>101600</xdr:colOff>
      <xdr:row>58</xdr:row>
      <xdr:rowOff>92627</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0383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83754</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199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94927</xdr:rowOff>
    </xdr:from>
    <xdr:to>
      <xdr:col>102</xdr:col>
      <xdr:colOff>114300</xdr:colOff>
      <xdr:row>57</xdr:row>
      <xdr:rowOff>95058</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8656300" y="986757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8563</xdr:rowOff>
    </xdr:from>
    <xdr:to>
      <xdr:col>102</xdr:col>
      <xdr:colOff>165100</xdr:colOff>
      <xdr:row>58</xdr:row>
      <xdr:rowOff>110163</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19494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101290</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10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25545</xdr:rowOff>
    </xdr:from>
    <xdr:to>
      <xdr:col>98</xdr:col>
      <xdr:colOff>38100</xdr:colOff>
      <xdr:row>58</xdr:row>
      <xdr:rowOff>127145</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8605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118272</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21428"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45009</xdr:rowOff>
    </xdr:from>
    <xdr:to>
      <xdr:col>116</xdr:col>
      <xdr:colOff>114300</xdr:colOff>
      <xdr:row>57</xdr:row>
      <xdr:rowOff>146609</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21107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23436</xdr:rowOff>
    </xdr:from>
    <xdr:ext cx="534377" cy="259045"/>
    <xdr:sp macro="" textlink="">
      <xdr:nvSpPr>
        <xdr:cNvPr id="807" name="貸付金該当値テキスト">
          <a:extLst>
            <a:ext uri="{FF2B5EF4-FFF2-40B4-BE49-F238E27FC236}">
              <a16:creationId xmlns="" xmlns:a16="http://schemas.microsoft.com/office/drawing/2014/main" id="{00000000-0008-0000-0600-000027030000}"/>
            </a:ext>
          </a:extLst>
        </xdr:cNvPr>
        <xdr:cNvSpPr txBox="1"/>
      </xdr:nvSpPr>
      <xdr:spPr>
        <a:xfrm>
          <a:off x="22212300" y="97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44878</xdr:rowOff>
    </xdr:from>
    <xdr:to>
      <xdr:col>112</xdr:col>
      <xdr:colOff>38100</xdr:colOff>
      <xdr:row>57</xdr:row>
      <xdr:rowOff>146478</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1272500" y="98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137605</xdr:rowOff>
    </xdr:from>
    <xdr:ext cx="534377"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056111" y="9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41025</xdr:rowOff>
    </xdr:from>
    <xdr:to>
      <xdr:col>107</xdr:col>
      <xdr:colOff>101600</xdr:colOff>
      <xdr:row>57</xdr:row>
      <xdr:rowOff>142625</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0383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159152</xdr:rowOff>
    </xdr:from>
    <xdr:ext cx="534377"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167111" y="95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44258</xdr:rowOff>
    </xdr:from>
    <xdr:to>
      <xdr:col>102</xdr:col>
      <xdr:colOff>165100</xdr:colOff>
      <xdr:row>57</xdr:row>
      <xdr:rowOff>145858</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19494500" y="9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162385</xdr:rowOff>
    </xdr:from>
    <xdr:ext cx="534377"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278111" y="95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44127</xdr:rowOff>
    </xdr:from>
    <xdr:to>
      <xdr:col>98</xdr:col>
      <xdr:colOff>38100</xdr:colOff>
      <xdr:row>57</xdr:row>
      <xdr:rowOff>145727</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86055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162254</xdr:rowOff>
    </xdr:from>
    <xdr:ext cx="534377"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8389111" y="95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147884</xdr:rowOff>
    </xdr:from>
    <xdr:to>
      <xdr:col>116</xdr:col>
      <xdr:colOff>62864</xdr:colOff>
      <xdr:row>79</xdr:row>
      <xdr:rowOff>10770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flipV="1">
          <a:off x="22159595" y="12835184"/>
          <a:ext cx="1269" cy="72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14597</xdr:rowOff>
    </xdr:from>
    <xdr:ext cx="534377" cy="259045"/>
    <xdr:sp macro="" textlink="">
      <xdr:nvSpPr>
        <xdr:cNvPr id="839" name="繰出金最小値テキスト">
          <a:extLst>
            <a:ext uri="{FF2B5EF4-FFF2-40B4-BE49-F238E27FC236}">
              <a16:creationId xmlns="" xmlns:a16="http://schemas.microsoft.com/office/drawing/2014/main" id="{00000000-0008-0000-0600-000047030000}"/>
            </a:ext>
          </a:extLst>
        </xdr:cNvPr>
        <xdr:cNvSpPr txBox="1"/>
      </xdr:nvSpPr>
      <xdr:spPr>
        <a:xfrm>
          <a:off x="22212300" y="135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10770</xdr:rowOff>
    </xdr:from>
    <xdr:to>
      <xdr:col>116</xdr:col>
      <xdr:colOff>152400</xdr:colOff>
      <xdr:row>79</xdr:row>
      <xdr:rowOff>10770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2072600" y="1355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94561</xdr:rowOff>
    </xdr:from>
    <xdr:ext cx="534377" cy="259045"/>
    <xdr:sp macro="" textlink="">
      <xdr:nvSpPr>
        <xdr:cNvPr id="841" name="繰出金最大値テキスト">
          <a:extLst>
            <a:ext uri="{FF2B5EF4-FFF2-40B4-BE49-F238E27FC236}">
              <a16:creationId xmlns="" xmlns:a16="http://schemas.microsoft.com/office/drawing/2014/main" id="{00000000-0008-0000-0600-000049030000}"/>
            </a:ext>
          </a:extLst>
        </xdr:cNvPr>
        <xdr:cNvSpPr txBox="1"/>
      </xdr:nvSpPr>
      <xdr:spPr>
        <a:xfrm>
          <a:off x="22212300" y="126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147884</xdr:rowOff>
    </xdr:from>
    <xdr:to>
      <xdr:col>116</xdr:col>
      <xdr:colOff>152400</xdr:colOff>
      <xdr:row>74</xdr:row>
      <xdr:rowOff>147884</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22072600" y="128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69017</xdr:rowOff>
    </xdr:from>
    <xdr:to>
      <xdr:col>116</xdr:col>
      <xdr:colOff>63500</xdr:colOff>
      <xdr:row>74</xdr:row>
      <xdr:rowOff>147884</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1323300" y="12413417"/>
          <a:ext cx="8382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51325</xdr:rowOff>
    </xdr:from>
    <xdr:ext cx="534377" cy="259045"/>
    <xdr:sp macro="" textlink="">
      <xdr:nvSpPr>
        <xdr:cNvPr id="844" name="繰出金平均値テキスト">
          <a:extLst>
            <a:ext uri="{FF2B5EF4-FFF2-40B4-BE49-F238E27FC236}">
              <a16:creationId xmlns="" xmlns:a16="http://schemas.microsoft.com/office/drawing/2014/main" id="{00000000-0008-0000-0600-00004C030000}"/>
            </a:ext>
          </a:extLst>
        </xdr:cNvPr>
        <xdr:cNvSpPr txBox="1"/>
      </xdr:nvSpPr>
      <xdr:spPr>
        <a:xfrm>
          <a:off x="22212300" y="13081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72898</xdr:rowOff>
    </xdr:from>
    <xdr:to>
      <xdr:col>116</xdr:col>
      <xdr:colOff>114300</xdr:colOff>
      <xdr:row>77</xdr:row>
      <xdr:rowOff>3048</xdr:rowOff>
    </xdr:to>
    <xdr:sp macro="" textlink="">
      <xdr:nvSpPr>
        <xdr:cNvPr id="845" name="フローチャート: 判断 844">
          <a:extLst>
            <a:ext uri="{FF2B5EF4-FFF2-40B4-BE49-F238E27FC236}">
              <a16:creationId xmlns="" xmlns:a16="http://schemas.microsoft.com/office/drawing/2014/main" id="{00000000-0008-0000-0600-00004D030000}"/>
            </a:ext>
          </a:extLst>
        </xdr:cNvPr>
        <xdr:cNvSpPr/>
      </xdr:nvSpPr>
      <xdr:spPr>
        <a:xfrm>
          <a:off x="22110700" y="1310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56124</xdr:rowOff>
    </xdr:from>
    <xdr:to>
      <xdr:col>111</xdr:col>
      <xdr:colOff>177800</xdr:colOff>
      <xdr:row>72</xdr:row>
      <xdr:rowOff>69017</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0434300" y="12400524"/>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14788</xdr:rowOff>
    </xdr:from>
    <xdr:to>
      <xdr:col>112</xdr:col>
      <xdr:colOff>38100</xdr:colOff>
      <xdr:row>76</xdr:row>
      <xdr:rowOff>116388</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1272500" y="130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107515</xdr:rowOff>
    </xdr:from>
    <xdr:ext cx="534377"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1056111" y="131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56124</xdr:rowOff>
    </xdr:from>
    <xdr:to>
      <xdr:col>107</xdr:col>
      <xdr:colOff>50800</xdr:colOff>
      <xdr:row>72</xdr:row>
      <xdr:rowOff>72217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19545300" y="12400524"/>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30059</xdr:rowOff>
    </xdr:from>
    <xdr:to>
      <xdr:col>107</xdr:col>
      <xdr:colOff>101600</xdr:colOff>
      <xdr:row>76</xdr:row>
      <xdr:rowOff>131659</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0383500" y="1306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122786</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0167111" y="131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72217</xdr:rowOff>
    </xdr:from>
    <xdr:to>
      <xdr:col>102</xdr:col>
      <xdr:colOff>114300</xdr:colOff>
      <xdr:row>73</xdr:row>
      <xdr:rowOff>114051</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18656300" y="12416617"/>
          <a:ext cx="889000" cy="2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170555</xdr:rowOff>
    </xdr:from>
    <xdr:to>
      <xdr:col>102</xdr:col>
      <xdr:colOff>165100</xdr:colOff>
      <xdr:row>77</xdr:row>
      <xdr:rowOff>100705</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19494500" y="132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91832</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78111" y="132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42038</xdr:rowOff>
    </xdr:from>
    <xdr:to>
      <xdr:col>98</xdr:col>
      <xdr:colOff>38100</xdr:colOff>
      <xdr:row>77</xdr:row>
      <xdr:rowOff>143638</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18605500" y="1324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134765</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89111" y="13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97084</xdr:rowOff>
    </xdr:from>
    <xdr:to>
      <xdr:col>116</xdr:col>
      <xdr:colOff>114300</xdr:colOff>
      <xdr:row>75</xdr:row>
      <xdr:rowOff>27234</xdr:rowOff>
    </xdr:to>
    <xdr:sp macro="" textlink="">
      <xdr:nvSpPr>
        <xdr:cNvPr id="862" name="楕円 861">
          <a:extLst>
            <a:ext uri="{FF2B5EF4-FFF2-40B4-BE49-F238E27FC236}">
              <a16:creationId xmlns="" xmlns:a16="http://schemas.microsoft.com/office/drawing/2014/main" id="{00000000-0008-0000-0600-00005E030000}"/>
            </a:ext>
          </a:extLst>
        </xdr:cNvPr>
        <xdr:cNvSpPr/>
      </xdr:nvSpPr>
      <xdr:spPr>
        <a:xfrm>
          <a:off x="22110700" y="127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50111</xdr:rowOff>
    </xdr:from>
    <xdr:ext cx="534377" cy="259045"/>
    <xdr:sp macro="" textlink="">
      <xdr:nvSpPr>
        <xdr:cNvPr id="863" name="繰出金該当値テキスト">
          <a:extLst>
            <a:ext uri="{FF2B5EF4-FFF2-40B4-BE49-F238E27FC236}">
              <a16:creationId xmlns="" xmlns:a16="http://schemas.microsoft.com/office/drawing/2014/main" id="{00000000-0008-0000-0600-00005F030000}"/>
            </a:ext>
          </a:extLst>
        </xdr:cNvPr>
        <xdr:cNvSpPr txBox="1"/>
      </xdr:nvSpPr>
      <xdr:spPr>
        <a:xfrm>
          <a:off x="22212300" y="127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18217</xdr:rowOff>
    </xdr:from>
    <xdr:to>
      <xdr:col>112</xdr:col>
      <xdr:colOff>38100</xdr:colOff>
      <xdr:row>72</xdr:row>
      <xdr:rowOff>119817</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1272500" y="12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136344</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056111" y="121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5324</xdr:rowOff>
    </xdr:from>
    <xdr:to>
      <xdr:col>107</xdr:col>
      <xdr:colOff>101600</xdr:colOff>
      <xdr:row>72</xdr:row>
      <xdr:rowOff>106924</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0383500" y="123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123451</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167111" y="121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21417</xdr:rowOff>
    </xdr:from>
    <xdr:to>
      <xdr:col>102</xdr:col>
      <xdr:colOff>165100</xdr:colOff>
      <xdr:row>72</xdr:row>
      <xdr:rowOff>123017</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19494500" y="123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139544</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78111" y="12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63251</xdr:rowOff>
    </xdr:from>
    <xdr:to>
      <xdr:col>98</xdr:col>
      <xdr:colOff>38100</xdr:colOff>
      <xdr:row>73</xdr:row>
      <xdr:rowOff>164851</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18605500" y="125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9928</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89111" y="123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・主な構成項目である人件費は、住民一人当たり</a:t>
          </a:r>
          <a:r>
            <a:rPr lang="en-US" altLang="ja-JP" sz="1100" b="0" i="0" baseline="0">
              <a:solidFill>
                <a:schemeClr val="dk1"/>
              </a:solidFill>
              <a:effectLst/>
              <a:latin typeface="+mn-lt"/>
              <a:ea typeface="+mn-ea"/>
              <a:cs typeface="+mn-cs"/>
            </a:rPr>
            <a:t>64,993</a:t>
          </a:r>
          <a:r>
            <a:rPr lang="ja-JP" altLang="ja-JP" sz="1100" b="0" i="0" baseline="0">
              <a:solidFill>
                <a:schemeClr val="dk1"/>
              </a:solidFill>
              <a:effectLst/>
              <a:latin typeface="+mn-lt"/>
              <a:ea typeface="+mn-ea"/>
              <a:cs typeface="+mn-cs"/>
            </a:rPr>
            <a:t>円となっている。退職手当の</a:t>
          </a:r>
          <a:r>
            <a:rPr lang="ja-JP" altLang="en-US" sz="1100" b="0" i="0" baseline="0">
              <a:solidFill>
                <a:schemeClr val="dk1"/>
              </a:solidFill>
              <a:effectLst/>
              <a:latin typeface="+mn-lt"/>
              <a:ea typeface="+mn-ea"/>
              <a:cs typeface="+mn-cs"/>
            </a:rPr>
            <a:t>減（対前年度比</a:t>
          </a:r>
          <a:r>
            <a:rPr lang="en-US" altLang="ja-JP" sz="1100" b="0" i="0" baseline="0">
              <a:solidFill>
                <a:schemeClr val="dk1"/>
              </a:solidFill>
              <a:effectLst/>
              <a:latin typeface="+mn-lt"/>
              <a:ea typeface="+mn-ea"/>
              <a:cs typeface="+mn-cs"/>
            </a:rPr>
            <a:t>71,352</a:t>
          </a:r>
          <a:r>
            <a:rPr lang="ja-JP" altLang="en-US" sz="1100" b="0" i="0" baseline="0">
              <a:solidFill>
                <a:schemeClr val="dk1"/>
              </a:solidFill>
              <a:effectLst/>
              <a:latin typeface="+mn-lt"/>
              <a:ea typeface="+mn-ea"/>
              <a:cs typeface="+mn-cs"/>
            </a:rPr>
            <a:t>千円減</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一人当たりのコストも減となった。ただし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類似団体平均と比べて高い水準にある。</a:t>
          </a:r>
          <a:r>
            <a:rPr lang="ja-JP" altLang="en-US" sz="1100" b="0" i="0" baseline="0">
              <a:solidFill>
                <a:schemeClr val="dk1"/>
              </a:solidFill>
              <a:effectLst/>
              <a:latin typeface="+mn-lt"/>
              <a:ea typeface="+mn-ea"/>
              <a:cs typeface="+mn-cs"/>
            </a:rPr>
            <a:t>ラスパイレス指数は類似団体平均より低いものの、</a:t>
          </a:r>
          <a:r>
            <a:rPr kumimoji="1" lang="ja-JP" altLang="ja-JP" sz="1100">
              <a:solidFill>
                <a:schemeClr val="dk1"/>
              </a:solidFill>
              <a:effectLst/>
              <a:latin typeface="+mn-lt"/>
              <a:ea typeface="+mn-ea"/>
              <a:cs typeface="+mn-cs"/>
            </a:rPr>
            <a:t>市の面積が比較的広大であることから、支所出張所を多く設置しなくてはならないことが</a:t>
          </a:r>
          <a:r>
            <a:rPr kumimoji="1" lang="ja-JP" altLang="en-US" sz="1100">
              <a:solidFill>
                <a:schemeClr val="dk1"/>
              </a:solidFill>
              <a:effectLst/>
              <a:latin typeface="+mn-lt"/>
              <a:ea typeface="+mn-ea"/>
              <a:cs typeface="+mn-cs"/>
            </a:rPr>
            <a:t>要因として</a:t>
          </a:r>
          <a:r>
            <a:rPr kumimoji="1" lang="ja-JP" altLang="ja-JP" sz="1100">
              <a:solidFill>
                <a:schemeClr val="dk1"/>
              </a:solidFill>
              <a:effectLst/>
              <a:latin typeface="+mn-lt"/>
              <a:ea typeface="+mn-ea"/>
              <a:cs typeface="+mn-cs"/>
            </a:rPr>
            <a:t>挙げられる</a:t>
          </a:r>
          <a:r>
            <a:rPr kumimoji="1" lang="ja-JP" altLang="en-US"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・物件費及び積立金の住民一人当たりのコストはそれぞれ</a:t>
          </a:r>
          <a:r>
            <a:rPr kumimoji="1" lang="en-US" altLang="ja-JP" sz="1100">
              <a:solidFill>
                <a:schemeClr val="dk1"/>
              </a:solidFill>
              <a:effectLst/>
              <a:latin typeface="+mn-lt"/>
              <a:ea typeface="+mn-ea"/>
              <a:cs typeface="+mn-cs"/>
            </a:rPr>
            <a:t>87,094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65,038</a:t>
          </a:r>
          <a:r>
            <a:rPr kumimoji="1" lang="ja-JP" altLang="ja-JP" sz="1100">
              <a:solidFill>
                <a:schemeClr val="dk1"/>
              </a:solidFill>
              <a:effectLst/>
              <a:latin typeface="+mn-lt"/>
              <a:ea typeface="+mn-ea"/>
              <a:cs typeface="+mn-cs"/>
            </a:rPr>
            <a:t>円となっており、類似団体内で最も高くなっている。これは、「ふるさと納税」による寄附が大幅な伸びを見せたことにより、ふるさと納税推進事業に係る委託料とふるさと応援基金への積立金が増えたことによるものであ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86,926</a:t>
          </a:r>
          <a:r>
            <a:rPr lang="ja-JP" altLang="ja-JP" sz="1100" b="0" i="0" baseline="0">
              <a:solidFill>
                <a:schemeClr val="dk1"/>
              </a:solidFill>
              <a:effectLst/>
              <a:latin typeface="+mn-lt"/>
              <a:ea typeface="+mn-ea"/>
              <a:cs typeface="+mn-cs"/>
            </a:rPr>
            <a:t>円となっている。中心市街地中核施設整備</a:t>
          </a:r>
          <a:r>
            <a:rPr lang="ja-JP" altLang="en-US" sz="1100" b="0" i="0" baseline="0">
              <a:solidFill>
                <a:schemeClr val="dk1"/>
              </a:solidFill>
              <a:effectLst/>
              <a:latin typeface="+mn-lt"/>
              <a:ea typeface="+mn-ea"/>
              <a:cs typeface="+mn-cs"/>
            </a:rPr>
            <a:t>や畜産競争力強化整備事業等の増</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大きく伸びており、類似団体平均を上回っている。公共施設の更新整備分等も含め、今後は公共施設等総合管理計画に基づいた事業の取捨選択が必要となる。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166,409
165,308
653.36
97,008,069
95,010,109
1,338,959
41,994,766
74,446,150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27033</xdr:rowOff>
    </xdr:from>
    <xdr:to>
      <xdr:col>24</xdr:col>
      <xdr:colOff>62865</xdr:colOff>
      <xdr:row>38</xdr:row>
      <xdr:rowOff>89081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684883"/>
          <a:ext cx="1270" cy="919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92908</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89081</xdr:rowOff>
    </xdr:from>
    <xdr:to>
      <xdr:col>24</xdr:col>
      <xdr:colOff>152400</xdr:colOff>
      <xdr:row>38</xdr:row>
      <xdr:rowOff>89081</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0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145160</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4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27033</xdr:rowOff>
    </xdr:from>
    <xdr:to>
      <xdr:col>24</xdr:col>
      <xdr:colOff>152400</xdr:colOff>
      <xdr:row>33</xdr:row>
      <xdr:rowOff>27033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92347</xdr:rowOff>
    </xdr:from>
    <xdr:to>
      <xdr:col>24</xdr:col>
      <xdr:colOff>63500</xdr:colOff>
      <xdr:row>37</xdr:row>
      <xdr:rowOff>9072</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6264547"/>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167458</xdr:rowOff>
    </xdr:from>
    <xdr:to>
      <xdr:col>19</xdr:col>
      <xdr:colOff>177800</xdr:colOff>
      <xdr:row>36</xdr:row>
      <xdr:rowOff>92347</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825308"/>
          <a:ext cx="889000" cy="4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100330</xdr:rowOff>
    </xdr:from>
    <xdr:to>
      <xdr:col>20</xdr:col>
      <xdr:colOff>38100</xdr:colOff>
      <xdr:row>36</xdr:row>
      <xdr:rowOff>30480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47007</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17236</xdr:rowOff>
    </xdr:from>
    <xdr:to>
      <xdr:col>15</xdr:col>
      <xdr:colOff>50800</xdr:colOff>
      <xdr:row>33</xdr:row>
      <xdr:rowOff>167458</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332186"/>
          <a:ext cx="889000" cy="4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77470</xdr:rowOff>
    </xdr:from>
    <xdr:to>
      <xdr:col>15</xdr:col>
      <xdr:colOff>101600</xdr:colOff>
      <xdr:row>36</xdr:row>
      <xdr:rowOff>7620</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170197</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17236</xdr:rowOff>
    </xdr:from>
    <xdr:to>
      <xdr:col>10</xdr:col>
      <xdr:colOff>114300</xdr:colOff>
      <xdr:row>37</xdr:row>
      <xdr:rowOff>67854</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5332186"/>
          <a:ext cx="889000" cy="107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20320</xdr:rowOff>
    </xdr:from>
    <xdr:to>
      <xdr:col>10</xdr:col>
      <xdr:colOff>165100</xdr:colOff>
      <xdr:row>37</xdr:row>
      <xdr:rowOff>121920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113047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48078</xdr:rowOff>
    </xdr:from>
    <xdr:to>
      <xdr:col>6</xdr:col>
      <xdr:colOff>38100</xdr:colOff>
      <xdr:row>37</xdr:row>
      <xdr:rowOff>149678</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140805</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129722</xdr:rowOff>
    </xdr:from>
    <xdr:to>
      <xdr:col>24</xdr:col>
      <xdr:colOff>114300</xdr:colOff>
      <xdr:row>37</xdr:row>
      <xdr:rowOff>59872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2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41547</xdr:rowOff>
    </xdr:from>
    <xdr:to>
      <xdr:col>20</xdr:col>
      <xdr:colOff>38100</xdr:colOff>
      <xdr:row>36</xdr:row>
      <xdr:rowOff>143147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134274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116658</xdr:rowOff>
    </xdr:from>
    <xdr:to>
      <xdr:col>15</xdr:col>
      <xdr:colOff>101600</xdr:colOff>
      <xdr:row>34</xdr:row>
      <xdr:rowOff>46808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63335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5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137886</xdr:rowOff>
    </xdr:from>
    <xdr:to>
      <xdr:col>10</xdr:col>
      <xdr:colOff>165100</xdr:colOff>
      <xdr:row>31</xdr:row>
      <xdr:rowOff>68036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84563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17054</xdr:rowOff>
    </xdr:from>
    <xdr:to>
      <xdr:col>6</xdr:col>
      <xdr:colOff>38100</xdr:colOff>
      <xdr:row>37</xdr:row>
      <xdr:rowOff>118654</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135181</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33960</xdr:rowOff>
    </xdr:from>
    <xdr:to>
      <xdr:col>24</xdr:col>
      <xdr:colOff>62865</xdr:colOff>
      <xdr:row>59</xdr:row>
      <xdr:rowOff>24524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777910"/>
          <a:ext cx="1270" cy="13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28351</xdr:rowOff>
    </xdr:from>
    <xdr:ext cx="534377"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24524</xdr:rowOff>
    </xdr:from>
    <xdr:to>
      <xdr:col>24</xdr:col>
      <xdr:colOff>152400</xdr:colOff>
      <xdr:row>59</xdr:row>
      <xdr:rowOff>24524</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4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152087</xdr:rowOff>
    </xdr:from>
    <xdr:ext cx="599010"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5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138,826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33960</xdr:rowOff>
    </xdr:from>
    <xdr:to>
      <xdr:col>24</xdr:col>
      <xdr:colOff>152400</xdr:colOff>
      <xdr:row>51</xdr:row>
      <xdr:rowOff>33960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7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33960</xdr:rowOff>
    </xdr:from>
    <xdr:to>
      <xdr:col>24</xdr:col>
      <xdr:colOff>63500</xdr:colOff>
      <xdr:row>51</xdr:row>
      <xdr:rowOff>137999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8777910"/>
          <a:ext cx="838200" cy="10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126230</xdr:rowOff>
    </xdr:from>
    <xdr:ext cx="534377"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727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147803</xdr:rowOff>
    </xdr:from>
    <xdr:to>
      <xdr:col>24</xdr:col>
      <xdr:colOff>114300</xdr:colOff>
      <xdr:row>57</xdr:row>
      <xdr:rowOff>77953</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45847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137999</xdr:rowOff>
    </xdr:from>
    <xdr:to>
      <xdr:col>19</xdr:col>
      <xdr:colOff>177800</xdr:colOff>
      <xdr:row>54</xdr:row>
      <xdr:rowOff>41669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908300" y="8881949"/>
          <a:ext cx="889000" cy="4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80823</xdr:rowOff>
    </xdr:from>
    <xdr:to>
      <xdr:col>20</xdr:col>
      <xdr:colOff>38100</xdr:colOff>
      <xdr:row>57</xdr:row>
      <xdr:rowOff>10973</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3746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2100</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530111" y="97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41669</xdr:rowOff>
    </xdr:from>
    <xdr:to>
      <xdr:col>15</xdr:col>
      <xdr:colOff>50800</xdr:colOff>
      <xdr:row>56</xdr:row>
      <xdr:rowOff>170409</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9299969"/>
          <a:ext cx="889000" cy="4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147295</xdr:rowOff>
    </xdr:from>
    <xdr:to>
      <xdr:col>15</xdr:col>
      <xdr:colOff>101600</xdr:colOff>
      <xdr:row>58</xdr:row>
      <xdr:rowOff>77445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2857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68572</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41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170409</xdr:rowOff>
    </xdr:from>
    <xdr:to>
      <xdr:col>10</xdr:col>
      <xdr:colOff>114300</xdr:colOff>
      <xdr:row>57</xdr:row>
      <xdr:rowOff>35243</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flipV="1">
          <a:off x="1130300" y="9771609"/>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51143</xdr:rowOff>
    </xdr:from>
    <xdr:to>
      <xdr:col>10</xdr:col>
      <xdr:colOff>165100</xdr:colOff>
      <xdr:row>58</xdr:row>
      <xdr:rowOff>152743</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968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143870</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52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104457</xdr:rowOff>
    </xdr:from>
    <xdr:to>
      <xdr:col>6</xdr:col>
      <xdr:colOff>38100</xdr:colOff>
      <xdr:row>58</xdr:row>
      <xdr:rowOff>34607</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079500" y="987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25734</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63111" y="99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154610</xdr:rowOff>
    </xdr:from>
    <xdr:to>
      <xdr:col>24</xdr:col>
      <xdr:colOff>114300</xdr:colOff>
      <xdr:row>51</xdr:row>
      <xdr:rowOff>84760</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4584700" y="87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107637</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868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87199</xdr:rowOff>
    </xdr:from>
    <xdr:to>
      <xdr:col>20</xdr:col>
      <xdr:colOff>38100</xdr:colOff>
      <xdr:row>52</xdr:row>
      <xdr:rowOff>17349</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3746500" y="8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33876</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5" y="860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162319</xdr:rowOff>
    </xdr:from>
    <xdr:to>
      <xdr:col>15</xdr:col>
      <xdr:colOff>101600</xdr:colOff>
      <xdr:row>54</xdr:row>
      <xdr:rowOff>92469</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2857500" y="92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108996</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41111" y="9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119609</xdr:rowOff>
    </xdr:from>
    <xdr:to>
      <xdr:col>10</xdr:col>
      <xdr:colOff>165100</xdr:colOff>
      <xdr:row>57</xdr:row>
      <xdr:rowOff>49759</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968500" y="97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66286</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52111" y="9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155893</xdr:rowOff>
    </xdr:from>
    <xdr:to>
      <xdr:col>6</xdr:col>
      <xdr:colOff>38100</xdr:colOff>
      <xdr:row>57</xdr:row>
      <xdr:rowOff>86043</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079500" y="97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102570</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63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92543</xdr:rowOff>
    </xdr:from>
    <xdr:to>
      <xdr:col>24</xdr:col>
      <xdr:colOff>62865</xdr:colOff>
      <xdr:row>72</xdr:row>
      <xdr:rowOff>3944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4633595" y="11922593"/>
          <a:ext cx="1270" cy="42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7771</xdr:rowOff>
    </xdr:from>
    <xdr:ext cx="599010" cy="259045"/>
    <xdr:sp macro="" textlink="">
      <xdr:nvSpPr>
        <xdr:cNvPr id="177" name="民生費最小値テキスト">
          <a:extLst>
            <a:ext uri="{FF2B5EF4-FFF2-40B4-BE49-F238E27FC236}">
              <a16:creationId xmlns="" xmlns:a16="http://schemas.microsoft.com/office/drawing/2014/main" id="{00000000-0008-0000-0700-0000B1000000}"/>
            </a:ext>
          </a:extLst>
        </xdr:cNvPr>
        <xdr:cNvSpPr txBox="1"/>
      </xdr:nvSpPr>
      <xdr:spPr>
        <a:xfrm>
          <a:off x="4686300" y="123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3944</xdr:rowOff>
    </xdr:from>
    <xdr:to>
      <xdr:col>24</xdr:col>
      <xdr:colOff>152400</xdr:colOff>
      <xdr:row>72</xdr:row>
      <xdr:rowOff>3944</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23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39220</xdr:rowOff>
    </xdr:from>
    <xdr:ext cx="599010" cy="259045"/>
    <xdr:sp macro="" textlink="">
      <xdr:nvSpPr>
        <xdr:cNvPr id="179" name="民生費最大値テキスト">
          <a:extLst>
            <a:ext uri="{FF2B5EF4-FFF2-40B4-BE49-F238E27FC236}">
              <a16:creationId xmlns="" xmlns:a16="http://schemas.microsoft.com/office/drawing/2014/main" id="{00000000-0008-0000-0700-0000B3000000}"/>
            </a:ext>
          </a:extLst>
        </xdr:cNvPr>
        <xdr:cNvSpPr txBox="1"/>
      </xdr:nvSpPr>
      <xdr:spPr>
        <a:xfrm>
          <a:off x="4686300" y="1169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92543</xdr:rowOff>
    </xdr:from>
    <xdr:to>
      <xdr:col>24</xdr:col>
      <xdr:colOff>152400</xdr:colOff>
      <xdr:row>69</xdr:row>
      <xdr:rowOff>92543</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4546600" y="1192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3944</xdr:rowOff>
    </xdr:from>
    <xdr:to>
      <xdr:col>24</xdr:col>
      <xdr:colOff>63500</xdr:colOff>
      <xdr:row>72</xdr:row>
      <xdr:rowOff>91727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3797300" y="12348344"/>
          <a:ext cx="8382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113410</xdr:rowOff>
    </xdr:from>
    <xdr:ext cx="599010" cy="259045"/>
    <xdr:sp macro="" textlink="">
      <xdr:nvSpPr>
        <xdr:cNvPr id="182" name="民生費平均値テキスト">
          <a:extLst>
            <a:ext uri="{FF2B5EF4-FFF2-40B4-BE49-F238E27FC236}">
              <a16:creationId xmlns="" xmlns:a16="http://schemas.microsoft.com/office/drawing/2014/main" id="{00000000-0008-0000-0700-0000B6000000}"/>
            </a:ext>
          </a:extLst>
        </xdr:cNvPr>
        <xdr:cNvSpPr txBox="1"/>
      </xdr:nvSpPr>
      <xdr:spPr>
        <a:xfrm>
          <a:off x="4686300" y="1194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90533</xdr:rowOff>
    </xdr:from>
    <xdr:to>
      <xdr:col>24</xdr:col>
      <xdr:colOff>114300</xdr:colOff>
      <xdr:row>71</xdr:row>
      <xdr:rowOff>20683</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4584700" y="1209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91727</xdr:rowOff>
    </xdr:from>
    <xdr:to>
      <xdr:col>19</xdr:col>
      <xdr:colOff>177800</xdr:colOff>
      <xdr:row>74</xdr:row>
      <xdr:rowOff>26380</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908300" y="12436127"/>
          <a:ext cx="889000" cy="2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70024</xdr:rowOff>
    </xdr:from>
    <xdr:to>
      <xdr:col>20</xdr:col>
      <xdr:colOff>38100</xdr:colOff>
      <xdr:row>72</xdr:row>
      <xdr:rowOff>174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3746500" y="122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16701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3497795" y="120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26380</xdr:rowOff>
    </xdr:from>
    <xdr:to>
      <xdr:col>15</xdr:col>
      <xdr:colOff>50800</xdr:colOff>
      <xdr:row>75</xdr:row>
      <xdr:rowOff>27163</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2019300" y="12713680"/>
          <a:ext cx="889000" cy="1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86092</xdr:rowOff>
    </xdr:from>
    <xdr:to>
      <xdr:col>15</xdr:col>
      <xdr:colOff>101600</xdr:colOff>
      <xdr:row>76</xdr:row>
      <xdr:rowOff>16241</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2857500" y="129448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7368</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2608795" y="1303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27163</xdr:rowOff>
    </xdr:from>
    <xdr:to>
      <xdr:col>10</xdr:col>
      <xdr:colOff>114300</xdr:colOff>
      <xdr:row>77</xdr:row>
      <xdr:rowOff>43199</xdr:rowOff>
    </xdr:to>
    <xdr:cxnSp macro="">
      <xdr:nvCxnSpPr>
        <xdr:cNvPr id="190" name="直線コネクタ 189">
          <a:extLst>
            <a:ext uri="{FF2B5EF4-FFF2-40B4-BE49-F238E27FC236}">
              <a16:creationId xmlns="" xmlns:a16="http://schemas.microsoft.com/office/drawing/2014/main" id="{00000000-0008-0000-0700-0000BE000000}"/>
            </a:ext>
          </a:extLst>
        </xdr:cNvPr>
        <xdr:cNvCxnSpPr/>
      </xdr:nvCxnSpPr>
      <xdr:spPr>
        <a:xfrm flipV="1">
          <a:off x="1130300" y="12885913"/>
          <a:ext cx="889000" cy="35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92884</xdr:rowOff>
    </xdr:from>
    <xdr:to>
      <xdr:col>10</xdr:col>
      <xdr:colOff>165100</xdr:colOff>
      <xdr:row>78</xdr:row>
      <xdr:rowOff>23034</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968500" y="1329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14161</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719795" y="133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106012</xdr:rowOff>
    </xdr:from>
    <xdr:to>
      <xdr:col>6</xdr:col>
      <xdr:colOff>38100</xdr:colOff>
      <xdr:row>79</xdr:row>
      <xdr:rowOff>36162</xdr:rowOff>
    </xdr:to>
    <xdr:sp macro="" textlink="">
      <xdr:nvSpPr>
        <xdr:cNvPr id="193" name="フローチャート: 判断 192">
          <a:extLst>
            <a:ext uri="{FF2B5EF4-FFF2-40B4-BE49-F238E27FC236}">
              <a16:creationId xmlns="" xmlns:a16="http://schemas.microsoft.com/office/drawing/2014/main" id="{00000000-0008-0000-0700-0000C1000000}"/>
            </a:ext>
          </a:extLst>
        </xdr:cNvPr>
        <xdr:cNvSpPr/>
      </xdr:nvSpPr>
      <xdr:spPr>
        <a:xfrm>
          <a:off x="1079500" y="134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27289</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830795" y="135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124594</xdr:rowOff>
    </xdr:from>
    <xdr:to>
      <xdr:col>24</xdr:col>
      <xdr:colOff>114300</xdr:colOff>
      <xdr:row>72</xdr:row>
      <xdr:rowOff>54744</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4584700" y="122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39521</xdr:rowOff>
    </xdr:from>
    <xdr:ext cx="599010" cy="259045"/>
    <xdr:sp macro="" textlink="">
      <xdr:nvSpPr>
        <xdr:cNvPr id="201" name="民生費該当値テキスト">
          <a:extLst>
            <a:ext uri="{FF2B5EF4-FFF2-40B4-BE49-F238E27FC236}">
              <a16:creationId xmlns="" xmlns:a16="http://schemas.microsoft.com/office/drawing/2014/main" id="{00000000-0008-0000-0700-0000C9000000}"/>
            </a:ext>
          </a:extLst>
        </xdr:cNvPr>
        <xdr:cNvSpPr txBox="1"/>
      </xdr:nvSpPr>
      <xdr:spPr>
        <a:xfrm>
          <a:off x="4686300" y="1221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40927</xdr:rowOff>
    </xdr:from>
    <xdr:to>
      <xdr:col>20</xdr:col>
      <xdr:colOff>38100</xdr:colOff>
      <xdr:row>72</xdr:row>
      <xdr:rowOff>142527</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3746500" y="123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133654</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3497795" y="1247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147030</xdr:rowOff>
    </xdr:from>
    <xdr:to>
      <xdr:col>15</xdr:col>
      <xdr:colOff>101600</xdr:colOff>
      <xdr:row>74</xdr:row>
      <xdr:rowOff>77180</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2857500" y="126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93707</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2608795" y="1243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147813</xdr:rowOff>
    </xdr:from>
    <xdr:to>
      <xdr:col>10</xdr:col>
      <xdr:colOff>165100</xdr:colOff>
      <xdr:row>75</xdr:row>
      <xdr:rowOff>77963</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968500" y="128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94490</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1719795" y="1261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163849</xdr:rowOff>
    </xdr:from>
    <xdr:to>
      <xdr:col>6</xdr:col>
      <xdr:colOff>38100</xdr:colOff>
      <xdr:row>77</xdr:row>
      <xdr:rowOff>93999</xdr:rowOff>
    </xdr:to>
    <xdr:sp macro="" textlink="">
      <xdr:nvSpPr>
        <xdr:cNvPr id="208" name="楕円 207">
          <a:extLst>
            <a:ext uri="{FF2B5EF4-FFF2-40B4-BE49-F238E27FC236}">
              <a16:creationId xmlns="" xmlns:a16="http://schemas.microsoft.com/office/drawing/2014/main" id="{00000000-0008-0000-0700-0000D0000000}"/>
            </a:ext>
          </a:extLst>
        </xdr:cNvPr>
        <xdr:cNvSpPr/>
      </xdr:nvSpPr>
      <xdr:spPr>
        <a:xfrm>
          <a:off x="10795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110525</xdr:rowOff>
    </xdr:from>
    <xdr:ext cx="599010"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830795" y="1296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10083</xdr:rowOff>
    </xdr:from>
    <xdr:to>
      <xdr:col>24</xdr:col>
      <xdr:colOff>62865</xdr:colOff>
      <xdr:row>99</xdr:row>
      <xdr:rowOff>106781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4633595" y="16640733"/>
          <a:ext cx="1270" cy="4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110608</xdr:rowOff>
    </xdr:from>
    <xdr:ext cx="534377" cy="259045"/>
    <xdr:sp macro="" textlink="">
      <xdr:nvSpPr>
        <xdr:cNvPr id="237" name="衛生費最小値テキスト">
          <a:extLst>
            <a:ext uri="{FF2B5EF4-FFF2-40B4-BE49-F238E27FC236}">
              <a16:creationId xmlns="" xmlns:a16="http://schemas.microsoft.com/office/drawing/2014/main" id="{00000000-0008-0000-0700-0000ED000000}"/>
            </a:ext>
          </a:extLst>
        </xdr:cNvPr>
        <xdr:cNvSpPr txBox="1"/>
      </xdr:nvSpPr>
      <xdr:spPr>
        <a:xfrm>
          <a:off x="4686300" y="1708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106781</xdr:rowOff>
    </xdr:from>
    <xdr:to>
      <xdr:col>24</xdr:col>
      <xdr:colOff>152400</xdr:colOff>
      <xdr:row>99</xdr:row>
      <xdr:rowOff>106781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7080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128210</xdr:rowOff>
    </xdr:from>
    <xdr:ext cx="534377" cy="259045"/>
    <xdr:sp macro="" textlink="">
      <xdr:nvSpPr>
        <xdr:cNvPr id="239" name="衛生費最大値テキスト">
          <a:extLst>
            <a:ext uri="{FF2B5EF4-FFF2-40B4-BE49-F238E27FC236}">
              <a16:creationId xmlns="" xmlns:a16="http://schemas.microsoft.com/office/drawing/2014/main" id="{00000000-0008-0000-0700-0000EF000000}"/>
            </a:ext>
          </a:extLst>
        </xdr:cNvPr>
        <xdr:cNvSpPr txBox="1"/>
      </xdr:nvSpPr>
      <xdr:spPr>
        <a:xfrm>
          <a:off x="4686300" y="164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97</xdr:row>
      <xdr:rowOff>10083</xdr:rowOff>
    </xdr:from>
    <xdr:to>
      <xdr:col>24</xdr:col>
      <xdr:colOff>152400</xdr:colOff>
      <xdr:row>97</xdr:row>
      <xdr:rowOff>10083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4546600" y="1664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96658</xdr:rowOff>
    </xdr:from>
    <xdr:to>
      <xdr:col>24</xdr:col>
      <xdr:colOff>63500</xdr:colOff>
      <xdr:row>98</xdr:row>
      <xdr:rowOff>106031</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3797300" y="16898758"/>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40715</xdr:rowOff>
    </xdr:from>
    <xdr:ext cx="534377" cy="259045"/>
    <xdr:sp macro="" textlink="">
      <xdr:nvSpPr>
        <xdr:cNvPr id="242" name="衛生費平均値テキスト">
          <a:extLst>
            <a:ext uri="{FF2B5EF4-FFF2-40B4-BE49-F238E27FC236}">
              <a16:creationId xmlns="" xmlns:a16="http://schemas.microsoft.com/office/drawing/2014/main" id="{00000000-0008-0000-0700-0000F2000000}"/>
            </a:ext>
          </a:extLst>
        </xdr:cNvPr>
        <xdr:cNvSpPr txBox="1"/>
      </xdr:nvSpPr>
      <xdr:spPr>
        <a:xfrm>
          <a:off x="4686300" y="1667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17838</xdr:rowOff>
    </xdr:from>
    <xdr:to>
      <xdr:col>24</xdr:col>
      <xdr:colOff>114300</xdr:colOff>
      <xdr:row>98</xdr:row>
      <xdr:rowOff>119438</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4584700" y="1681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6066</xdr:rowOff>
    </xdr:from>
    <xdr:to>
      <xdr:col>19</xdr:col>
      <xdr:colOff>177800</xdr:colOff>
      <xdr:row>98</xdr:row>
      <xdr:rowOff>96658</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2908300" y="16808166"/>
          <a:ext cx="8890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151764</xdr:rowOff>
    </xdr:from>
    <xdr:to>
      <xdr:col>20</xdr:col>
      <xdr:colOff>38100</xdr:colOff>
      <xdr:row>98</xdr:row>
      <xdr:rowOff>81914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3746500" y="1678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98441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530111" y="165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38953</xdr:rowOff>
    </xdr:from>
    <xdr:to>
      <xdr:col>15</xdr:col>
      <xdr:colOff>50800</xdr:colOff>
      <xdr:row>98</xdr:row>
      <xdr:rowOff>6066</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a:off x="2019300" y="15812353"/>
          <a:ext cx="889000" cy="99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109899</xdr:rowOff>
    </xdr:from>
    <xdr:to>
      <xdr:col>15</xdr:col>
      <xdr:colOff>101600</xdr:colOff>
      <xdr:row>98</xdr:row>
      <xdr:rowOff>40049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2857500" y="16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56576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641111" y="165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43687</xdr:rowOff>
    </xdr:from>
    <xdr:to>
      <xdr:col>10</xdr:col>
      <xdr:colOff>114300</xdr:colOff>
      <xdr:row>92</xdr:row>
      <xdr:rowOff>38953</xdr:rowOff>
    </xdr:to>
    <xdr:cxnSp macro="">
      <xdr:nvCxnSpPr>
        <xdr:cNvPr id="250" name="直線コネクタ 249">
          <a:extLst>
            <a:ext uri="{FF2B5EF4-FFF2-40B4-BE49-F238E27FC236}">
              <a16:creationId xmlns="" xmlns:a16="http://schemas.microsoft.com/office/drawing/2014/main" id="{00000000-0008-0000-0700-0000FA000000}"/>
            </a:ext>
          </a:extLst>
        </xdr:cNvPr>
        <xdr:cNvCxnSpPr/>
      </xdr:nvCxnSpPr>
      <xdr:spPr>
        <a:xfrm>
          <a:off x="1130300" y="15645637"/>
          <a:ext cx="889000" cy="16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48862</xdr:rowOff>
    </xdr:from>
    <xdr:to>
      <xdr:col>10</xdr:col>
      <xdr:colOff>165100</xdr:colOff>
      <xdr:row>97</xdr:row>
      <xdr:rowOff>150462</xdr:rowOff>
    </xdr:to>
    <xdr:sp macro="" textlink="">
      <xdr:nvSpPr>
        <xdr:cNvPr id="251" name="フローチャート: 判断 250">
          <a:extLst>
            <a:ext uri="{FF2B5EF4-FFF2-40B4-BE49-F238E27FC236}">
              <a16:creationId xmlns="" xmlns:a16="http://schemas.microsoft.com/office/drawing/2014/main" id="{00000000-0008-0000-0700-0000FB000000}"/>
            </a:ext>
          </a:extLst>
        </xdr:cNvPr>
        <xdr:cNvSpPr/>
      </xdr:nvSpPr>
      <xdr:spPr>
        <a:xfrm>
          <a:off x="1968500" y="166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141589</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752111" y="167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89063</xdr:rowOff>
    </xdr:from>
    <xdr:to>
      <xdr:col>6</xdr:col>
      <xdr:colOff>38100</xdr:colOff>
      <xdr:row>98</xdr:row>
      <xdr:rowOff>19213</xdr:rowOff>
    </xdr:to>
    <xdr:sp macro="" textlink="">
      <xdr:nvSpPr>
        <xdr:cNvPr id="253" name="フローチャート: 判断 252">
          <a:extLst>
            <a:ext uri="{FF2B5EF4-FFF2-40B4-BE49-F238E27FC236}">
              <a16:creationId xmlns="" xmlns:a16="http://schemas.microsoft.com/office/drawing/2014/main" id="{00000000-0008-0000-0700-0000FD000000}"/>
            </a:ext>
          </a:extLst>
        </xdr:cNvPr>
        <xdr:cNvSpPr/>
      </xdr:nvSpPr>
      <xdr:spPr>
        <a:xfrm>
          <a:off x="1079500" y="1671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10340</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863111" y="168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55231</xdr:rowOff>
    </xdr:from>
    <xdr:to>
      <xdr:col>24</xdr:col>
      <xdr:colOff>114300</xdr:colOff>
      <xdr:row>98</xdr:row>
      <xdr:rowOff>156831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4584700" y="168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33658</xdr:rowOff>
    </xdr:from>
    <xdr:ext cx="534377" cy="259045"/>
    <xdr:sp macro="" textlink="">
      <xdr:nvSpPr>
        <xdr:cNvPr id="261" name="衛生費該当値テキスト">
          <a:extLst>
            <a:ext uri="{FF2B5EF4-FFF2-40B4-BE49-F238E27FC236}">
              <a16:creationId xmlns="" xmlns:a16="http://schemas.microsoft.com/office/drawing/2014/main" id="{00000000-0008-0000-0700-000005010000}"/>
            </a:ext>
          </a:extLst>
        </xdr:cNvPr>
        <xdr:cNvSpPr txBox="1"/>
      </xdr:nvSpPr>
      <xdr:spPr>
        <a:xfrm>
          <a:off x="4686300" y="16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45858</xdr:rowOff>
    </xdr:from>
    <xdr:to>
      <xdr:col>20</xdr:col>
      <xdr:colOff>38100</xdr:colOff>
      <xdr:row>98</xdr:row>
      <xdr:rowOff>147458</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3746500" y="168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138585</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3530111" y="169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126716</xdr:rowOff>
    </xdr:from>
    <xdr:to>
      <xdr:col>15</xdr:col>
      <xdr:colOff>101600</xdr:colOff>
      <xdr:row>98</xdr:row>
      <xdr:rowOff>56866</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28575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47993</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2641111" y="16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159603</xdr:rowOff>
    </xdr:from>
    <xdr:to>
      <xdr:col>10</xdr:col>
      <xdr:colOff>165100</xdr:colOff>
      <xdr:row>92</xdr:row>
      <xdr:rowOff>89753</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1968500" y="157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106280</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1752111" y="155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164337</xdr:rowOff>
    </xdr:from>
    <xdr:to>
      <xdr:col>6</xdr:col>
      <xdr:colOff>38100</xdr:colOff>
      <xdr:row>91</xdr:row>
      <xdr:rowOff>94487</xdr:rowOff>
    </xdr:to>
    <xdr:sp macro="" textlink="">
      <xdr:nvSpPr>
        <xdr:cNvPr id="268" name="楕円 267">
          <a:extLst>
            <a:ext uri="{FF2B5EF4-FFF2-40B4-BE49-F238E27FC236}">
              <a16:creationId xmlns="" xmlns:a16="http://schemas.microsoft.com/office/drawing/2014/main" id="{00000000-0008-0000-0700-00000C010000}"/>
            </a:ext>
          </a:extLst>
        </xdr:cNvPr>
        <xdr:cNvSpPr/>
      </xdr:nvSpPr>
      <xdr:spPr>
        <a:xfrm>
          <a:off x="1079500" y="15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111014</xdr:rowOff>
    </xdr:from>
    <xdr:ext cx="534377"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863111" y="153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160927</xdr:rowOff>
    </xdr:from>
    <xdr:to>
      <xdr:col>54</xdr:col>
      <xdr:colOff>189865</xdr:colOff>
      <xdr:row>39</xdr:row>
      <xdr:rowOff>33565</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10475595" y="5475877"/>
          <a:ext cx="1270" cy="124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6" name="労働費最小値テキスト">
          <a:extLst>
            <a:ext uri="{FF2B5EF4-FFF2-40B4-BE49-F238E27FC236}">
              <a16:creationId xmlns="" xmlns:a16="http://schemas.microsoft.com/office/drawing/2014/main" id="{00000000-0008-0000-0700-000028010000}"/>
            </a:ext>
          </a:extLst>
        </xdr:cNvPr>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107604</xdr:rowOff>
    </xdr:from>
    <xdr:ext cx="469744" cy="259045"/>
    <xdr:sp macro="" textlink="">
      <xdr:nvSpPr>
        <xdr:cNvPr id="298" name="労働費最大値テキスト">
          <a:extLst>
            <a:ext uri="{FF2B5EF4-FFF2-40B4-BE49-F238E27FC236}">
              <a16:creationId xmlns="" xmlns:a16="http://schemas.microsoft.com/office/drawing/2014/main" id="{00000000-0008-0000-0700-00002A010000}"/>
            </a:ext>
          </a:extLst>
        </xdr:cNvPr>
        <xdr:cNvSpPr txBox="1"/>
      </xdr:nvSpPr>
      <xdr:spPr>
        <a:xfrm>
          <a:off x="10528300" y="52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160927</xdr:rowOff>
    </xdr:from>
    <xdr:to>
      <xdr:col>55</xdr:col>
      <xdr:colOff>88900</xdr:colOff>
      <xdr:row>31</xdr:row>
      <xdr:rowOff>160927</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10388600" y="5475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33565</xdr:rowOff>
    </xdr:from>
    <xdr:to>
      <xdr:col>55</xdr:col>
      <xdr:colOff>0</xdr:colOff>
      <xdr:row>39</xdr:row>
      <xdr:rowOff>37919</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9639300" y="6720115"/>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67690</xdr:rowOff>
    </xdr:from>
    <xdr:ext cx="378565" cy="259045"/>
    <xdr:sp macro="" textlink="">
      <xdr:nvSpPr>
        <xdr:cNvPr id="301" name="労働費平均値テキスト">
          <a:extLst>
            <a:ext uri="{FF2B5EF4-FFF2-40B4-BE49-F238E27FC236}">
              <a16:creationId xmlns="" xmlns:a16="http://schemas.microsoft.com/office/drawing/2014/main" id="{00000000-0008-0000-0700-00002D010000}"/>
            </a:ext>
          </a:extLst>
        </xdr:cNvPr>
        <xdr:cNvSpPr txBox="1"/>
      </xdr:nvSpPr>
      <xdr:spPr>
        <a:xfrm>
          <a:off x="10528300" y="58969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44813</xdr:rowOff>
    </xdr:from>
    <xdr:to>
      <xdr:col>55</xdr:col>
      <xdr:colOff>50800</xdr:colOff>
      <xdr:row>35</xdr:row>
      <xdr:rowOff>146413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104267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108131</xdr:rowOff>
    </xdr:from>
    <xdr:to>
      <xdr:col>50</xdr:col>
      <xdr:colOff>114300</xdr:colOff>
      <xdr:row>39</xdr:row>
      <xdr:rowOff>37919</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8750300" y="66232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45901</xdr:rowOff>
    </xdr:from>
    <xdr:to>
      <xdr:col>50</xdr:col>
      <xdr:colOff>165100</xdr:colOff>
      <xdr:row>35</xdr:row>
      <xdr:rowOff>147501</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9588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164028</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50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108131</xdr:rowOff>
    </xdr:from>
    <xdr:to>
      <xdr:col>45</xdr:col>
      <xdr:colOff>177800</xdr:colOff>
      <xdr:row>39</xdr:row>
      <xdr:rowOff>6350</xdr:rowOff>
    </xdr:to>
    <xdr:cxnSp macro="">
      <xdr:nvCxnSpPr>
        <xdr:cNvPr id="306" name="直線コネクタ 305">
          <a:extLst>
            <a:ext uri="{FF2B5EF4-FFF2-40B4-BE49-F238E27FC236}">
              <a16:creationId xmlns="" xmlns:a16="http://schemas.microsoft.com/office/drawing/2014/main" id="{00000000-0008-0000-0700-000032010000}"/>
            </a:ext>
          </a:extLst>
        </xdr:cNvPr>
        <xdr:cNvCxnSpPr/>
      </xdr:nvCxnSpPr>
      <xdr:spPr>
        <a:xfrm flipV="1">
          <a:off x="7861300" y="6623231"/>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33927</xdr:rowOff>
    </xdr:from>
    <xdr:to>
      <xdr:col>46</xdr:col>
      <xdr:colOff>38100</xdr:colOff>
      <xdr:row>33</xdr:row>
      <xdr:rowOff>135527</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8699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152054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61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128815</xdr:rowOff>
    </xdr:from>
    <xdr:to>
      <xdr:col>41</xdr:col>
      <xdr:colOff>50800</xdr:colOff>
      <xdr:row>39</xdr:row>
      <xdr:rowOff>6350</xdr:rowOff>
    </xdr:to>
    <xdr:cxnSp macro="">
      <xdr:nvCxnSpPr>
        <xdr:cNvPr id="309" name="直線コネクタ 308">
          <a:extLst>
            <a:ext uri="{FF2B5EF4-FFF2-40B4-BE49-F238E27FC236}">
              <a16:creationId xmlns="" xmlns:a16="http://schemas.microsoft.com/office/drawing/2014/main" id="{00000000-0008-0000-0700-000035010000}"/>
            </a:ext>
          </a:extLst>
        </xdr:cNvPr>
        <xdr:cNvCxnSpPr/>
      </xdr:nvCxnSpPr>
      <xdr:spPr>
        <a:xfrm>
          <a:off x="6972300" y="6643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1270</xdr:rowOff>
    </xdr:from>
    <xdr:to>
      <xdr:col>41</xdr:col>
      <xdr:colOff>101600</xdr:colOff>
      <xdr:row>33</xdr:row>
      <xdr:rowOff>102870</xdr:rowOff>
    </xdr:to>
    <xdr:sp macro="" textlink="">
      <xdr:nvSpPr>
        <xdr:cNvPr id="310" name="フローチャート: 判断 309">
          <a:extLst>
            <a:ext uri="{FF2B5EF4-FFF2-40B4-BE49-F238E27FC236}">
              <a16:creationId xmlns="" xmlns:a16="http://schemas.microsoft.com/office/drawing/2014/main" id="{00000000-0008-0000-0700-000036010000}"/>
            </a:ext>
          </a:extLst>
        </xdr:cNvPr>
        <xdr:cNvSpPr/>
      </xdr:nvSpPr>
      <xdr:spPr>
        <a:xfrm>
          <a:off x="7810500" y="56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119397</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2017" y="543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122646</xdr:rowOff>
    </xdr:from>
    <xdr:to>
      <xdr:col>36</xdr:col>
      <xdr:colOff>165100</xdr:colOff>
      <xdr:row>31</xdr:row>
      <xdr:rowOff>52796</xdr:rowOff>
    </xdr:to>
    <xdr:sp macro="" textlink="">
      <xdr:nvSpPr>
        <xdr:cNvPr id="312" name="フローチャート: 判断 311">
          <a:extLst>
            <a:ext uri="{FF2B5EF4-FFF2-40B4-BE49-F238E27FC236}">
              <a16:creationId xmlns="" xmlns:a16="http://schemas.microsoft.com/office/drawing/2014/main" id="{00000000-0008-0000-0700-000038010000}"/>
            </a:ext>
          </a:extLst>
        </xdr:cNvPr>
        <xdr:cNvSpPr/>
      </xdr:nvSpPr>
      <xdr:spPr>
        <a:xfrm>
          <a:off x="6921500" y="526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69323</xdr:rowOff>
    </xdr:from>
    <xdr:ext cx="469744"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37428" y="5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154215</xdr:rowOff>
    </xdr:from>
    <xdr:to>
      <xdr:col>55</xdr:col>
      <xdr:colOff>50800</xdr:colOff>
      <xdr:row>39</xdr:row>
      <xdr:rowOff>84365</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104267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69142</xdr:rowOff>
    </xdr:from>
    <xdr:ext cx="313932" cy="259045"/>
    <xdr:sp macro="" textlink="">
      <xdr:nvSpPr>
        <xdr:cNvPr id="320" name="労働費該当値テキスト">
          <a:extLst>
            <a:ext uri="{FF2B5EF4-FFF2-40B4-BE49-F238E27FC236}">
              <a16:creationId xmlns="" xmlns:a16="http://schemas.microsoft.com/office/drawing/2014/main" id="{00000000-0008-0000-0700-000040010000}"/>
            </a:ext>
          </a:extLst>
        </xdr:cNvPr>
        <xdr:cNvSpPr txBox="1"/>
      </xdr:nvSpPr>
      <xdr:spPr>
        <a:xfrm>
          <a:off x="10528300" y="658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158569</xdr:rowOff>
    </xdr:from>
    <xdr:to>
      <xdr:col>50</xdr:col>
      <xdr:colOff>165100</xdr:colOff>
      <xdr:row>39</xdr:row>
      <xdr:rowOff>88719</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9588500" y="6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79846</xdr:rowOff>
    </xdr:from>
    <xdr:ext cx="313932"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9482333" y="6766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57331</xdr:rowOff>
    </xdr:from>
    <xdr:to>
      <xdr:col>46</xdr:col>
      <xdr:colOff>38100</xdr:colOff>
      <xdr:row>38</xdr:row>
      <xdr:rowOff>158931</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8699500" y="65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150058</xdr:rowOff>
    </xdr:from>
    <xdr:ext cx="378565"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8561017" y="666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25" name="楕円 324">
          <a:extLst>
            <a:ext uri="{FF2B5EF4-FFF2-40B4-BE49-F238E27FC236}">
              <a16:creationId xmlns="" xmlns:a16="http://schemas.microsoft.com/office/drawing/2014/main" id="{00000000-0008-0000-0700-00004501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48277</xdr:rowOff>
    </xdr:from>
    <xdr:ext cx="313932"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7704333" y="673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78015</xdr:rowOff>
    </xdr:from>
    <xdr:to>
      <xdr:col>36</xdr:col>
      <xdr:colOff>165100</xdr:colOff>
      <xdr:row>39</xdr:row>
      <xdr:rowOff>8165</xdr:rowOff>
    </xdr:to>
    <xdr:sp macro="" textlink="">
      <xdr:nvSpPr>
        <xdr:cNvPr id="327" name="楕円 326">
          <a:extLst>
            <a:ext uri="{FF2B5EF4-FFF2-40B4-BE49-F238E27FC236}">
              <a16:creationId xmlns="" xmlns:a16="http://schemas.microsoft.com/office/drawing/2014/main" id="{00000000-0008-0000-0700-000047010000}"/>
            </a:ext>
          </a:extLst>
        </xdr:cNvPr>
        <xdr:cNvSpPr/>
      </xdr:nvSpPr>
      <xdr:spPr>
        <a:xfrm>
          <a:off x="6921500" y="65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170742</xdr:rowOff>
    </xdr:from>
    <xdr:ext cx="378565"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783017" y="668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15708</xdr:rowOff>
    </xdr:from>
    <xdr:to>
      <xdr:col>54</xdr:col>
      <xdr:colOff>189865</xdr:colOff>
      <xdr:row>58</xdr:row>
      <xdr:rowOff>112360</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10475595" y="8759658"/>
          <a:ext cx="1270" cy="129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116187</xdr:rowOff>
    </xdr:from>
    <xdr:ext cx="378565" cy="259045"/>
    <xdr:sp macro="" textlink="">
      <xdr:nvSpPr>
        <xdr:cNvPr id="351" name="農林水産業費最小値テキスト">
          <a:extLst>
            <a:ext uri="{FF2B5EF4-FFF2-40B4-BE49-F238E27FC236}">
              <a16:creationId xmlns="" xmlns:a16="http://schemas.microsoft.com/office/drawing/2014/main" id="{00000000-0008-0000-0700-00005F010000}"/>
            </a:ext>
          </a:extLst>
        </xdr:cNvPr>
        <xdr:cNvSpPr txBox="1"/>
      </xdr:nvSpPr>
      <xdr:spPr>
        <a:xfrm>
          <a:off x="10528300" y="1006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112360</xdr:rowOff>
    </xdr:from>
    <xdr:to>
      <xdr:col>55</xdr:col>
      <xdr:colOff>88900</xdr:colOff>
      <xdr:row>58</xdr:row>
      <xdr:rowOff>112360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1005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133835</xdr:rowOff>
    </xdr:from>
    <xdr:ext cx="534377" cy="259045"/>
    <xdr:sp macro="" textlink="">
      <xdr:nvSpPr>
        <xdr:cNvPr id="353" name="農林水産業費最大値テキスト">
          <a:extLst>
            <a:ext uri="{FF2B5EF4-FFF2-40B4-BE49-F238E27FC236}">
              <a16:creationId xmlns="" xmlns:a16="http://schemas.microsoft.com/office/drawing/2014/main" id="{00000000-0008-0000-0700-000061010000}"/>
            </a:ext>
          </a:extLst>
        </xdr:cNvPr>
        <xdr:cNvSpPr txBox="1"/>
      </xdr:nvSpPr>
      <xdr:spPr>
        <a:xfrm>
          <a:off x="10528300" y="85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15708</xdr:rowOff>
    </xdr:from>
    <xdr:to>
      <xdr:col>55</xdr:col>
      <xdr:colOff>88900</xdr:colOff>
      <xdr:row>51</xdr:row>
      <xdr:rowOff>15708</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10388600" y="87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15708</xdr:rowOff>
    </xdr:from>
    <xdr:to>
      <xdr:col>55</xdr:col>
      <xdr:colOff>0</xdr:colOff>
      <xdr:row>52</xdr:row>
      <xdr:rowOff>125801</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9639300" y="8759658"/>
          <a:ext cx="838200" cy="28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124431</xdr:rowOff>
    </xdr:from>
    <xdr:ext cx="534377" cy="259045"/>
    <xdr:sp macro="" textlink="">
      <xdr:nvSpPr>
        <xdr:cNvPr id="356" name="農林水産業費平均値テキスト">
          <a:extLst>
            <a:ext uri="{FF2B5EF4-FFF2-40B4-BE49-F238E27FC236}">
              <a16:creationId xmlns="" xmlns:a16="http://schemas.microsoft.com/office/drawing/2014/main" id="{00000000-0008-0000-0700-000064010000}"/>
            </a:ext>
          </a:extLst>
        </xdr:cNvPr>
        <xdr:cNvSpPr txBox="1"/>
      </xdr:nvSpPr>
      <xdr:spPr>
        <a:xfrm>
          <a:off x="10528300" y="938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146004</xdr:rowOff>
    </xdr:from>
    <xdr:to>
      <xdr:col>55</xdr:col>
      <xdr:colOff>50800</xdr:colOff>
      <xdr:row>55</xdr:row>
      <xdr:rowOff>76154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104267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125801</xdr:rowOff>
    </xdr:from>
    <xdr:to>
      <xdr:col>50</xdr:col>
      <xdr:colOff>114300</xdr:colOff>
      <xdr:row>53</xdr:row>
      <xdr:rowOff>74412</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8750300" y="9041201"/>
          <a:ext cx="889000" cy="1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127213</xdr:rowOff>
    </xdr:from>
    <xdr:to>
      <xdr:col>50</xdr:col>
      <xdr:colOff>165100</xdr:colOff>
      <xdr:row>56</xdr:row>
      <xdr:rowOff>57363</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9588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48490</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372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74412</xdr:rowOff>
    </xdr:from>
    <xdr:to>
      <xdr:col>45</xdr:col>
      <xdr:colOff>177800</xdr:colOff>
      <xdr:row>53</xdr:row>
      <xdr:rowOff>82870</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7861300" y="916126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163063</xdr:rowOff>
    </xdr:from>
    <xdr:to>
      <xdr:col>41</xdr:col>
      <xdr:colOff>50800</xdr:colOff>
      <xdr:row>53</xdr:row>
      <xdr:rowOff>82870</xdr:rowOff>
    </xdr:to>
    <xdr:cxnSp macro="">
      <xdr:nvCxnSpPr>
        <xdr:cNvPr id="364" name="直線コネクタ 363">
          <a:extLst>
            <a:ext uri="{FF2B5EF4-FFF2-40B4-BE49-F238E27FC236}">
              <a16:creationId xmlns="" xmlns:a16="http://schemas.microsoft.com/office/drawing/2014/main" id="{00000000-0008-0000-0700-00006C010000}"/>
            </a:ext>
          </a:extLst>
        </xdr:cNvPr>
        <xdr:cNvCxnSpPr/>
      </xdr:nvCxnSpPr>
      <xdr:spPr>
        <a:xfrm>
          <a:off x="6972300" y="9078463"/>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67" name="フローチャート: 判断 366">
          <a:extLst>
            <a:ext uri="{FF2B5EF4-FFF2-40B4-BE49-F238E27FC236}">
              <a16:creationId xmlns="" xmlns:a16="http://schemas.microsoft.com/office/drawing/2014/main" id="{00000000-0008-0000-0700-00006F010000}"/>
            </a:ext>
          </a:extLst>
        </xdr:cNvPr>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136358</xdr:rowOff>
    </xdr:from>
    <xdr:to>
      <xdr:col>55</xdr:col>
      <xdr:colOff>50800</xdr:colOff>
      <xdr:row>51</xdr:row>
      <xdr:rowOff>66508</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10426700" y="87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89385</xdr:rowOff>
    </xdr:from>
    <xdr:ext cx="534377" cy="259045"/>
    <xdr:sp macro="" textlink="">
      <xdr:nvSpPr>
        <xdr:cNvPr id="375" name="農林水産業費該当値テキスト">
          <a:extLst>
            <a:ext uri="{FF2B5EF4-FFF2-40B4-BE49-F238E27FC236}">
              <a16:creationId xmlns="" xmlns:a16="http://schemas.microsoft.com/office/drawing/2014/main" id="{00000000-0008-0000-0700-000077010000}"/>
            </a:ext>
          </a:extLst>
        </xdr:cNvPr>
        <xdr:cNvSpPr txBox="1"/>
      </xdr:nvSpPr>
      <xdr:spPr>
        <a:xfrm>
          <a:off x="10528300" y="86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75001</xdr:rowOff>
    </xdr:from>
    <xdr:to>
      <xdr:col>50</xdr:col>
      <xdr:colOff>165100</xdr:colOff>
      <xdr:row>53</xdr:row>
      <xdr:rowOff>5151</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9588500" y="89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21678</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9372111" y="87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23612</xdr:rowOff>
    </xdr:from>
    <xdr:to>
      <xdr:col>46</xdr:col>
      <xdr:colOff>38100</xdr:colOff>
      <xdr:row>53</xdr:row>
      <xdr:rowOff>125212</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8699500" y="91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141739</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8483111" y="88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32070</xdr:rowOff>
    </xdr:from>
    <xdr:to>
      <xdr:col>41</xdr:col>
      <xdr:colOff>101600</xdr:colOff>
      <xdr:row>53</xdr:row>
      <xdr:rowOff>133670</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7810500" y="91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150197</xdr:rowOff>
    </xdr:from>
    <xdr:ext cx="534377"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7594111" y="88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112263</xdr:rowOff>
    </xdr:from>
    <xdr:to>
      <xdr:col>36</xdr:col>
      <xdr:colOff>165100</xdr:colOff>
      <xdr:row>53</xdr:row>
      <xdr:rowOff>42413</xdr:rowOff>
    </xdr:to>
    <xdr:sp macro="" textlink="">
      <xdr:nvSpPr>
        <xdr:cNvPr id="382" name="楕円 381">
          <a:extLst>
            <a:ext uri="{FF2B5EF4-FFF2-40B4-BE49-F238E27FC236}">
              <a16:creationId xmlns="" xmlns:a16="http://schemas.microsoft.com/office/drawing/2014/main" id="{00000000-0008-0000-0700-00007E010000}"/>
            </a:ext>
          </a:extLst>
        </xdr:cNvPr>
        <xdr:cNvSpPr/>
      </xdr:nvSpPr>
      <xdr:spPr>
        <a:xfrm>
          <a:off x="6921500" y="90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58940</xdr:rowOff>
    </xdr:from>
    <xdr:ext cx="534377"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705111" y="88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57959</xdr:rowOff>
    </xdr:from>
    <xdr:to>
      <xdr:col>54</xdr:col>
      <xdr:colOff>189865</xdr:colOff>
      <xdr:row>79</xdr:row>
      <xdr:rowOff>52277</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10475595" y="12230909"/>
          <a:ext cx="1270" cy="136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56104</xdr:rowOff>
    </xdr:from>
    <xdr:ext cx="469744" cy="259045"/>
    <xdr:sp macro="" textlink="">
      <xdr:nvSpPr>
        <xdr:cNvPr id="410" name="商工費最小値テキスト">
          <a:extLst>
            <a:ext uri="{FF2B5EF4-FFF2-40B4-BE49-F238E27FC236}">
              <a16:creationId xmlns="" xmlns:a16="http://schemas.microsoft.com/office/drawing/2014/main" id="{00000000-0008-0000-0700-00009A010000}"/>
            </a:ext>
          </a:extLst>
        </xdr:cNvPr>
        <xdr:cNvSpPr txBox="1"/>
      </xdr:nvSpPr>
      <xdr:spPr>
        <a:xfrm>
          <a:off x="10528300" y="1360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52277</xdr:rowOff>
    </xdr:from>
    <xdr:to>
      <xdr:col>55</xdr:col>
      <xdr:colOff>88900</xdr:colOff>
      <xdr:row>79</xdr:row>
      <xdr:rowOff>52277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10388600" y="13596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4636</xdr:rowOff>
    </xdr:from>
    <xdr:ext cx="534377" cy="259045"/>
    <xdr:sp macro="" textlink="">
      <xdr:nvSpPr>
        <xdr:cNvPr id="412" name="商工費最大値テキスト">
          <a:extLst>
            <a:ext uri="{FF2B5EF4-FFF2-40B4-BE49-F238E27FC236}">
              <a16:creationId xmlns="" xmlns:a16="http://schemas.microsoft.com/office/drawing/2014/main" id="{00000000-0008-0000-0700-00009C010000}"/>
            </a:ext>
          </a:extLst>
        </xdr:cNvPr>
        <xdr:cNvSpPr txBox="1"/>
      </xdr:nvSpPr>
      <xdr:spPr>
        <a:xfrm>
          <a:off x="10528300" y="120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57959</xdr:rowOff>
    </xdr:from>
    <xdr:to>
      <xdr:col>55</xdr:col>
      <xdr:colOff>88900</xdr:colOff>
      <xdr:row>71</xdr:row>
      <xdr:rowOff>57959</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10388600" y="1223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6100</xdr:rowOff>
    </xdr:from>
    <xdr:to>
      <xdr:col>55</xdr:col>
      <xdr:colOff>0</xdr:colOff>
      <xdr:row>76</xdr:row>
      <xdr:rowOff>100185</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9639300" y="12864850"/>
          <a:ext cx="838200" cy="26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22750</xdr:rowOff>
    </xdr:from>
    <xdr:ext cx="534377" cy="259045"/>
    <xdr:sp macro="" textlink="">
      <xdr:nvSpPr>
        <xdr:cNvPr id="415" name="商工費平均値テキスト">
          <a:extLst>
            <a:ext uri="{FF2B5EF4-FFF2-40B4-BE49-F238E27FC236}">
              <a16:creationId xmlns="" xmlns:a16="http://schemas.microsoft.com/office/drawing/2014/main" id="{00000000-0008-0000-0700-00009F010000}"/>
            </a:ext>
          </a:extLst>
        </xdr:cNvPr>
        <xdr:cNvSpPr txBox="1"/>
      </xdr:nvSpPr>
      <xdr:spPr>
        <a:xfrm>
          <a:off x="10528300" y="1305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44323</xdr:rowOff>
    </xdr:from>
    <xdr:to>
      <xdr:col>55</xdr:col>
      <xdr:colOff>50800</xdr:colOff>
      <xdr:row>76</xdr:row>
      <xdr:rowOff>145923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104267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122784</xdr:rowOff>
    </xdr:from>
    <xdr:to>
      <xdr:col>50</xdr:col>
      <xdr:colOff>114300</xdr:colOff>
      <xdr:row>76</xdr:row>
      <xdr:rowOff>100185</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8750300" y="12981534"/>
          <a:ext cx="889000" cy="1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57321</xdr:rowOff>
    </xdr:from>
    <xdr:to>
      <xdr:col>50</xdr:col>
      <xdr:colOff>165100</xdr:colOff>
      <xdr:row>76</xdr:row>
      <xdr:rowOff>158921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9588500" y="130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150048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372111" y="131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122784</xdr:rowOff>
    </xdr:from>
    <xdr:to>
      <xdr:col>45</xdr:col>
      <xdr:colOff>177800</xdr:colOff>
      <xdr:row>76</xdr:row>
      <xdr:rowOff>19718</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7861300" y="12981534"/>
          <a:ext cx="8890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68621</xdr:rowOff>
    </xdr:from>
    <xdr:to>
      <xdr:col>46</xdr:col>
      <xdr:colOff>38100</xdr:colOff>
      <xdr:row>77</xdr:row>
      <xdr:rowOff>170221</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8699500" y="132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161348</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15428" y="133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19718</xdr:rowOff>
    </xdr:from>
    <xdr:to>
      <xdr:col>41</xdr:col>
      <xdr:colOff>50800</xdr:colOff>
      <xdr:row>76</xdr:row>
      <xdr:rowOff>85097</xdr:rowOff>
    </xdr:to>
    <xdr:cxnSp macro="">
      <xdr:nvCxnSpPr>
        <xdr:cNvPr id="423" name="直線コネクタ 422">
          <a:extLst>
            <a:ext uri="{FF2B5EF4-FFF2-40B4-BE49-F238E27FC236}">
              <a16:creationId xmlns="" xmlns:a16="http://schemas.microsoft.com/office/drawing/2014/main" id="{00000000-0008-0000-0700-0000A7010000}"/>
            </a:ext>
          </a:extLst>
        </xdr:cNvPr>
        <xdr:cNvCxnSpPr/>
      </xdr:nvCxnSpPr>
      <xdr:spPr>
        <a:xfrm flipV="1">
          <a:off x="6972300" y="13049918"/>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118945</xdr:rowOff>
    </xdr:from>
    <xdr:to>
      <xdr:col>41</xdr:col>
      <xdr:colOff>101600</xdr:colOff>
      <xdr:row>78</xdr:row>
      <xdr:rowOff>49095</xdr:rowOff>
    </xdr:to>
    <xdr:sp macro="" textlink="">
      <xdr:nvSpPr>
        <xdr:cNvPr id="424" name="フローチャート: 判断 423">
          <a:extLst>
            <a:ext uri="{FF2B5EF4-FFF2-40B4-BE49-F238E27FC236}">
              <a16:creationId xmlns="" xmlns:a16="http://schemas.microsoft.com/office/drawing/2014/main" id="{00000000-0008-0000-0700-0000A8010000}"/>
            </a:ext>
          </a:extLst>
        </xdr:cNvPr>
        <xdr:cNvSpPr/>
      </xdr:nvSpPr>
      <xdr:spPr>
        <a:xfrm>
          <a:off x="7810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40222</xdr:rowOff>
    </xdr:from>
    <xdr:ext cx="469744"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26428" y="134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129265</xdr:rowOff>
    </xdr:from>
    <xdr:to>
      <xdr:col>36</xdr:col>
      <xdr:colOff>165100</xdr:colOff>
      <xdr:row>78</xdr:row>
      <xdr:rowOff>59415</xdr:rowOff>
    </xdr:to>
    <xdr:sp macro="" textlink="">
      <xdr:nvSpPr>
        <xdr:cNvPr id="426" name="フローチャート: 判断 425">
          <a:extLst>
            <a:ext uri="{FF2B5EF4-FFF2-40B4-BE49-F238E27FC236}">
              <a16:creationId xmlns="" xmlns:a16="http://schemas.microsoft.com/office/drawing/2014/main" id="{00000000-0008-0000-0700-0000AA010000}"/>
            </a:ext>
          </a:extLst>
        </xdr:cNvPr>
        <xdr:cNvSpPr/>
      </xdr:nvSpPr>
      <xdr:spPr>
        <a:xfrm>
          <a:off x="6921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50542</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37428"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126750</xdr:rowOff>
    </xdr:from>
    <xdr:to>
      <xdr:col>55</xdr:col>
      <xdr:colOff>50800</xdr:colOff>
      <xdr:row>75</xdr:row>
      <xdr:rowOff>56900</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10426700" y="12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149627</xdr:rowOff>
    </xdr:from>
    <xdr:ext cx="534377" cy="259045"/>
    <xdr:sp macro="" textlink="">
      <xdr:nvSpPr>
        <xdr:cNvPr id="434" name="商工費該当値テキスト">
          <a:extLst>
            <a:ext uri="{FF2B5EF4-FFF2-40B4-BE49-F238E27FC236}">
              <a16:creationId xmlns="" xmlns:a16="http://schemas.microsoft.com/office/drawing/2014/main" id="{00000000-0008-0000-0700-0000B2010000}"/>
            </a:ext>
          </a:extLst>
        </xdr:cNvPr>
        <xdr:cNvSpPr txBox="1"/>
      </xdr:nvSpPr>
      <xdr:spPr>
        <a:xfrm>
          <a:off x="10528300" y="126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49385</xdr:rowOff>
    </xdr:from>
    <xdr:to>
      <xdr:col>50</xdr:col>
      <xdr:colOff>165100</xdr:colOff>
      <xdr:row>76</xdr:row>
      <xdr:rowOff>150985</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9588500" y="130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167512</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9372111" y="128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71984</xdr:rowOff>
    </xdr:from>
    <xdr:to>
      <xdr:col>46</xdr:col>
      <xdr:colOff>38100</xdr:colOff>
      <xdr:row>76</xdr:row>
      <xdr:rowOff>2133</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86995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18661</xdr:rowOff>
    </xdr:from>
    <xdr:ext cx="534377"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8483111" y="127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140367</xdr:rowOff>
    </xdr:from>
    <xdr:to>
      <xdr:col>41</xdr:col>
      <xdr:colOff>101600</xdr:colOff>
      <xdr:row>76</xdr:row>
      <xdr:rowOff>70517</xdr:rowOff>
    </xdr:to>
    <xdr:sp macro="" textlink="">
      <xdr:nvSpPr>
        <xdr:cNvPr id="439" name="楕円 438">
          <a:extLst>
            <a:ext uri="{FF2B5EF4-FFF2-40B4-BE49-F238E27FC236}">
              <a16:creationId xmlns="" xmlns:a16="http://schemas.microsoft.com/office/drawing/2014/main" id="{00000000-0008-0000-0700-0000B7010000}"/>
            </a:ext>
          </a:extLst>
        </xdr:cNvPr>
        <xdr:cNvSpPr/>
      </xdr:nvSpPr>
      <xdr:spPr>
        <a:xfrm>
          <a:off x="7810500" y="129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87044</xdr:rowOff>
    </xdr:from>
    <xdr:ext cx="534377"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7594111" y="127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34297</xdr:rowOff>
    </xdr:from>
    <xdr:to>
      <xdr:col>36</xdr:col>
      <xdr:colOff>165100</xdr:colOff>
      <xdr:row>76</xdr:row>
      <xdr:rowOff>135897</xdr:rowOff>
    </xdr:to>
    <xdr:sp macro="" textlink="">
      <xdr:nvSpPr>
        <xdr:cNvPr id="441" name="楕円 440">
          <a:extLst>
            <a:ext uri="{FF2B5EF4-FFF2-40B4-BE49-F238E27FC236}">
              <a16:creationId xmlns="" xmlns:a16="http://schemas.microsoft.com/office/drawing/2014/main" id="{00000000-0008-0000-0700-0000B9010000}"/>
            </a:ext>
          </a:extLst>
        </xdr:cNvPr>
        <xdr:cNvSpPr/>
      </xdr:nvSpPr>
      <xdr:spPr>
        <a:xfrm>
          <a:off x="6921500" y="130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152424</xdr:rowOff>
    </xdr:from>
    <xdr:ext cx="534377"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705111" y="128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14884</xdr:rowOff>
    </xdr:from>
    <xdr:to>
      <xdr:col>54</xdr:col>
      <xdr:colOff>189865</xdr:colOff>
      <xdr:row>98</xdr:row>
      <xdr:rowOff>90911</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10475595" y="15445384"/>
          <a:ext cx="1270" cy="144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94738</xdr:rowOff>
    </xdr:from>
    <xdr:ext cx="534377" cy="259045"/>
    <xdr:sp macro="" textlink="">
      <xdr:nvSpPr>
        <xdr:cNvPr id="470" name="土木費最小値テキスト">
          <a:extLst>
            <a:ext uri="{FF2B5EF4-FFF2-40B4-BE49-F238E27FC236}">
              <a16:creationId xmlns="" xmlns:a16="http://schemas.microsoft.com/office/drawing/2014/main" id="{00000000-0008-0000-0700-0000D6010000}"/>
            </a:ext>
          </a:extLst>
        </xdr:cNvPr>
        <xdr:cNvSpPr txBox="1"/>
      </xdr:nvSpPr>
      <xdr:spPr>
        <a:xfrm>
          <a:off x="10528300" y="168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90911</xdr:rowOff>
    </xdr:from>
    <xdr:to>
      <xdr:col>55</xdr:col>
      <xdr:colOff>88900</xdr:colOff>
      <xdr:row>98</xdr:row>
      <xdr:rowOff>90911</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10388600" y="1689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133011</xdr:rowOff>
    </xdr:from>
    <xdr:ext cx="534377" cy="259045"/>
    <xdr:sp macro="" textlink="">
      <xdr:nvSpPr>
        <xdr:cNvPr id="472" name="土木費最大値テキスト">
          <a:extLst>
            <a:ext uri="{FF2B5EF4-FFF2-40B4-BE49-F238E27FC236}">
              <a16:creationId xmlns="" xmlns:a16="http://schemas.microsoft.com/office/drawing/2014/main" id="{00000000-0008-0000-0700-0000D8010000}"/>
            </a:ext>
          </a:extLst>
        </xdr:cNvPr>
        <xdr:cNvSpPr txBox="1"/>
      </xdr:nvSpPr>
      <xdr:spPr>
        <a:xfrm>
          <a:off x="10528300" y="152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14884</xdr:rowOff>
    </xdr:from>
    <xdr:to>
      <xdr:col>55</xdr:col>
      <xdr:colOff>88900</xdr:colOff>
      <xdr:row>90</xdr:row>
      <xdr:rowOff>14884</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10388600" y="1544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14884</xdr:rowOff>
    </xdr:from>
    <xdr:to>
      <xdr:col>55</xdr:col>
      <xdr:colOff>0</xdr:colOff>
      <xdr:row>93</xdr:row>
      <xdr:rowOff>155897</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9639300" y="15445384"/>
          <a:ext cx="838200" cy="6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93583</xdr:rowOff>
    </xdr:from>
    <xdr:ext cx="534377" cy="259045"/>
    <xdr:sp macro="" textlink="">
      <xdr:nvSpPr>
        <xdr:cNvPr id="475" name="土木費平均値テキスト">
          <a:extLst>
            <a:ext uri="{FF2B5EF4-FFF2-40B4-BE49-F238E27FC236}">
              <a16:creationId xmlns="" xmlns:a16="http://schemas.microsoft.com/office/drawing/2014/main" id="{00000000-0008-0000-0700-0000DB010000}"/>
            </a:ext>
          </a:extLst>
        </xdr:cNvPr>
        <xdr:cNvSpPr txBox="1"/>
      </xdr:nvSpPr>
      <xdr:spPr>
        <a:xfrm>
          <a:off x="10528300" y="1603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115156</xdr:rowOff>
    </xdr:from>
    <xdr:to>
      <xdr:col>55</xdr:col>
      <xdr:colOff>50800</xdr:colOff>
      <xdr:row>94</xdr:row>
      <xdr:rowOff>45306</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10426700" y="160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155897</xdr:rowOff>
    </xdr:from>
    <xdr:to>
      <xdr:col>50</xdr:col>
      <xdr:colOff>114300</xdr:colOff>
      <xdr:row>95</xdr:row>
      <xdr:rowOff>114619</xdr:rowOff>
    </xdr:to>
    <xdr:cxnSp macro="">
      <xdr:nvCxnSpPr>
        <xdr:cNvPr id="477" name="直線コネクタ 476">
          <a:extLst>
            <a:ext uri="{FF2B5EF4-FFF2-40B4-BE49-F238E27FC236}">
              <a16:creationId xmlns="" xmlns:a16="http://schemas.microsoft.com/office/drawing/2014/main" id="{00000000-0008-0000-0700-0000DD010000}"/>
            </a:ext>
          </a:extLst>
        </xdr:cNvPr>
        <xdr:cNvCxnSpPr/>
      </xdr:nvCxnSpPr>
      <xdr:spPr>
        <a:xfrm flipV="1">
          <a:off x="8750300" y="16100747"/>
          <a:ext cx="889000" cy="30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127860</xdr:rowOff>
    </xdr:from>
    <xdr:to>
      <xdr:col>50</xdr:col>
      <xdr:colOff>165100</xdr:colOff>
      <xdr:row>95</xdr:row>
      <xdr:rowOff>58010</xdr:rowOff>
    </xdr:to>
    <xdr:sp macro="" textlink="">
      <xdr:nvSpPr>
        <xdr:cNvPr id="478" name="フローチャート: 判断 477">
          <a:extLst>
            <a:ext uri="{FF2B5EF4-FFF2-40B4-BE49-F238E27FC236}">
              <a16:creationId xmlns="" xmlns:a16="http://schemas.microsoft.com/office/drawing/2014/main" id="{00000000-0008-0000-0700-0000DE010000}"/>
            </a:ext>
          </a:extLst>
        </xdr:cNvPr>
        <xdr:cNvSpPr/>
      </xdr:nvSpPr>
      <xdr:spPr>
        <a:xfrm>
          <a:off x="9588500" y="162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49137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372111" y="163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83105</xdr:rowOff>
    </xdr:from>
    <xdr:to>
      <xdr:col>45</xdr:col>
      <xdr:colOff>177800</xdr:colOff>
      <xdr:row>95</xdr:row>
      <xdr:rowOff>114619</xdr:rowOff>
    </xdr:to>
    <xdr:cxnSp macro="">
      <xdr:nvCxnSpPr>
        <xdr:cNvPr id="480" name="直線コネクタ 479">
          <a:extLst>
            <a:ext uri="{FF2B5EF4-FFF2-40B4-BE49-F238E27FC236}">
              <a16:creationId xmlns="" xmlns:a16="http://schemas.microsoft.com/office/drawing/2014/main" id="{00000000-0008-0000-0700-0000E0010000}"/>
            </a:ext>
          </a:extLst>
        </xdr:cNvPr>
        <xdr:cNvCxnSpPr/>
      </xdr:nvCxnSpPr>
      <xdr:spPr>
        <a:xfrm>
          <a:off x="7861300" y="16370855"/>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81" name="フローチャート: 判断 480">
          <a:extLst>
            <a:ext uri="{FF2B5EF4-FFF2-40B4-BE49-F238E27FC236}">
              <a16:creationId xmlns="" xmlns:a16="http://schemas.microsoft.com/office/drawing/2014/main" id="{00000000-0008-0000-0700-0000E1010000}"/>
            </a:ext>
          </a:extLst>
        </xdr:cNvPr>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68732</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483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83105</xdr:rowOff>
    </xdr:from>
    <xdr:to>
      <xdr:col>41</xdr:col>
      <xdr:colOff>50800</xdr:colOff>
      <xdr:row>96</xdr:row>
      <xdr:rowOff>72067</xdr:rowOff>
    </xdr:to>
    <xdr:cxnSp macro="">
      <xdr:nvCxnSpPr>
        <xdr:cNvPr id="483" name="直線コネクタ 482">
          <a:extLst>
            <a:ext uri="{FF2B5EF4-FFF2-40B4-BE49-F238E27FC236}">
              <a16:creationId xmlns="" xmlns:a16="http://schemas.microsoft.com/office/drawing/2014/main" id="{00000000-0008-0000-0700-0000E3010000}"/>
            </a:ext>
          </a:extLst>
        </xdr:cNvPr>
        <xdr:cNvCxnSpPr/>
      </xdr:nvCxnSpPr>
      <xdr:spPr>
        <a:xfrm flipV="1">
          <a:off x="6972300" y="16370855"/>
          <a:ext cx="889000" cy="16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84" name="フローチャート: 判断 483">
          <a:extLst>
            <a:ext uri="{FF2B5EF4-FFF2-40B4-BE49-F238E27FC236}">
              <a16:creationId xmlns="" xmlns:a16="http://schemas.microsoft.com/office/drawing/2014/main" id="{00000000-0008-0000-0700-0000E4010000}"/>
            </a:ext>
          </a:extLst>
        </xdr:cNvPr>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6" name="フローチャート: 判断 485">
          <a:extLst>
            <a:ext uri="{FF2B5EF4-FFF2-40B4-BE49-F238E27FC236}">
              <a16:creationId xmlns="" xmlns:a16="http://schemas.microsoft.com/office/drawing/2014/main" id="{00000000-0008-0000-0700-0000E6010000}"/>
            </a:ext>
          </a:extLst>
        </xdr:cNvPr>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135534</xdr:rowOff>
    </xdr:from>
    <xdr:to>
      <xdr:col>55</xdr:col>
      <xdr:colOff>50800</xdr:colOff>
      <xdr:row>90</xdr:row>
      <xdr:rowOff>65684</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10426700" y="153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88561</xdr:rowOff>
    </xdr:from>
    <xdr:ext cx="534377" cy="259045"/>
    <xdr:sp macro="" textlink="">
      <xdr:nvSpPr>
        <xdr:cNvPr id="494" name="土木費該当値テキスト">
          <a:extLst>
            <a:ext uri="{FF2B5EF4-FFF2-40B4-BE49-F238E27FC236}">
              <a16:creationId xmlns="" xmlns:a16="http://schemas.microsoft.com/office/drawing/2014/main" id="{00000000-0008-0000-0700-0000EE010000}"/>
            </a:ext>
          </a:extLst>
        </xdr:cNvPr>
        <xdr:cNvSpPr txBox="1"/>
      </xdr:nvSpPr>
      <xdr:spPr>
        <a:xfrm>
          <a:off x="10528300" y="153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105097</xdr:rowOff>
    </xdr:from>
    <xdr:to>
      <xdr:col>50</xdr:col>
      <xdr:colOff>165100</xdr:colOff>
      <xdr:row>94</xdr:row>
      <xdr:rowOff>35247</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9588500" y="160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51774</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9372111" y="158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63819</xdr:rowOff>
    </xdr:from>
    <xdr:to>
      <xdr:col>46</xdr:col>
      <xdr:colOff>38100</xdr:colOff>
      <xdr:row>95</xdr:row>
      <xdr:rowOff>165419</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8699500" y="1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10496</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8483111" y="1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32305</xdr:rowOff>
    </xdr:from>
    <xdr:to>
      <xdr:col>41</xdr:col>
      <xdr:colOff>101600</xdr:colOff>
      <xdr:row>95</xdr:row>
      <xdr:rowOff>133905</xdr:rowOff>
    </xdr:to>
    <xdr:sp macro="" textlink="">
      <xdr:nvSpPr>
        <xdr:cNvPr id="499" name="楕円 498">
          <a:extLst>
            <a:ext uri="{FF2B5EF4-FFF2-40B4-BE49-F238E27FC236}">
              <a16:creationId xmlns="" xmlns:a16="http://schemas.microsoft.com/office/drawing/2014/main" id="{00000000-0008-0000-0700-0000F3010000}"/>
            </a:ext>
          </a:extLst>
        </xdr:cNvPr>
        <xdr:cNvSpPr/>
      </xdr:nvSpPr>
      <xdr:spPr>
        <a:xfrm>
          <a:off x="7810500" y="163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150432</xdr:rowOff>
    </xdr:from>
    <xdr:ext cx="534377"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7594111" y="160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21267</xdr:rowOff>
    </xdr:from>
    <xdr:to>
      <xdr:col>36</xdr:col>
      <xdr:colOff>165100</xdr:colOff>
      <xdr:row>96</xdr:row>
      <xdr:rowOff>122867</xdr:rowOff>
    </xdr:to>
    <xdr:sp macro="" textlink="">
      <xdr:nvSpPr>
        <xdr:cNvPr id="501" name="楕円 500">
          <a:extLst>
            <a:ext uri="{FF2B5EF4-FFF2-40B4-BE49-F238E27FC236}">
              <a16:creationId xmlns="" xmlns:a16="http://schemas.microsoft.com/office/drawing/2014/main" id="{00000000-0008-0000-0700-0000F5010000}"/>
            </a:ext>
          </a:extLst>
        </xdr:cNvPr>
        <xdr:cNvSpPr/>
      </xdr:nvSpPr>
      <xdr:spPr>
        <a:xfrm>
          <a:off x="6921500" y="164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113994</xdr:rowOff>
    </xdr:from>
    <xdr:ext cx="534377"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6705111" y="165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38926</xdr:rowOff>
    </xdr:from>
    <xdr:to>
      <xdr:col>85</xdr:col>
      <xdr:colOff>126364</xdr:colOff>
      <xdr:row>39</xdr:row>
      <xdr:rowOff>90170</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6317595" y="5353876"/>
          <a:ext cx="1269" cy="1422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93997</xdr:rowOff>
    </xdr:from>
    <xdr:ext cx="534377" cy="259045"/>
    <xdr:sp macro="" textlink="">
      <xdr:nvSpPr>
        <xdr:cNvPr id="528" name="消防費最小値テキスト">
          <a:extLst>
            <a:ext uri="{FF2B5EF4-FFF2-40B4-BE49-F238E27FC236}">
              <a16:creationId xmlns="" xmlns:a16="http://schemas.microsoft.com/office/drawing/2014/main" id="{00000000-0008-0000-0700-000010020000}"/>
            </a:ext>
          </a:extLst>
        </xdr:cNvPr>
        <xdr:cNvSpPr txBox="1"/>
      </xdr:nvSpPr>
      <xdr:spPr>
        <a:xfrm>
          <a:off x="16370300" y="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90170</xdr:rowOff>
    </xdr:from>
    <xdr:to>
      <xdr:col>86</xdr:col>
      <xdr:colOff>25400</xdr:colOff>
      <xdr:row>39</xdr:row>
      <xdr:rowOff>90170</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6230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157053</xdr:rowOff>
    </xdr:from>
    <xdr:ext cx="534377" cy="259045"/>
    <xdr:sp macro="" textlink="">
      <xdr:nvSpPr>
        <xdr:cNvPr id="530" name="消防費最大値テキスト">
          <a:extLst>
            <a:ext uri="{FF2B5EF4-FFF2-40B4-BE49-F238E27FC236}">
              <a16:creationId xmlns="" xmlns:a16="http://schemas.microsoft.com/office/drawing/2014/main" id="{00000000-0008-0000-0700-000012020000}"/>
            </a:ext>
          </a:extLst>
        </xdr:cNvPr>
        <xdr:cNvSpPr txBox="1"/>
      </xdr:nvSpPr>
      <xdr:spPr>
        <a:xfrm>
          <a:off x="16370300" y="51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38926</xdr:rowOff>
    </xdr:from>
    <xdr:to>
      <xdr:col>86</xdr:col>
      <xdr:colOff>25400</xdr:colOff>
      <xdr:row>31</xdr:row>
      <xdr:rowOff>38926</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6230600" y="535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157797</xdr:rowOff>
    </xdr:from>
    <xdr:to>
      <xdr:col>85</xdr:col>
      <xdr:colOff>127000</xdr:colOff>
      <xdr:row>37</xdr:row>
      <xdr:rowOff>136080</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5481300" y="6158547"/>
          <a:ext cx="838200" cy="3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92473</xdr:rowOff>
    </xdr:from>
    <xdr:ext cx="534377" cy="259045"/>
    <xdr:sp macro="" textlink="">
      <xdr:nvSpPr>
        <xdr:cNvPr id="533" name="消防費平均値テキスト">
          <a:extLst>
            <a:ext uri="{FF2B5EF4-FFF2-40B4-BE49-F238E27FC236}">
              <a16:creationId xmlns="" xmlns:a16="http://schemas.microsoft.com/office/drawing/2014/main" id="{00000000-0008-0000-0700-000015020000}"/>
            </a:ext>
          </a:extLst>
        </xdr:cNvPr>
        <xdr:cNvSpPr txBox="1"/>
      </xdr:nvSpPr>
      <xdr:spPr>
        <a:xfrm>
          <a:off x="16370300" y="6264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114046</xdr:rowOff>
    </xdr:from>
    <xdr:to>
      <xdr:col>85</xdr:col>
      <xdr:colOff>177800</xdr:colOff>
      <xdr:row>37</xdr:row>
      <xdr:rowOff>44196</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62687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136080</xdr:rowOff>
    </xdr:from>
    <xdr:to>
      <xdr:col>81</xdr:col>
      <xdr:colOff>50800</xdr:colOff>
      <xdr:row>39</xdr:row>
      <xdr:rowOff>53975</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flipV="1">
          <a:off x="14592300" y="6479730"/>
          <a:ext cx="889000" cy="2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89662</xdr:rowOff>
    </xdr:from>
    <xdr:to>
      <xdr:col>81</xdr:col>
      <xdr:colOff>101600</xdr:colOff>
      <xdr:row>37</xdr:row>
      <xdr:rowOff>19812</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5430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36339</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14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10351</xdr:rowOff>
    </xdr:from>
    <xdr:to>
      <xdr:col>76</xdr:col>
      <xdr:colOff>114300</xdr:colOff>
      <xdr:row>39</xdr:row>
      <xdr:rowOff>53975</xdr:rowOff>
    </xdr:to>
    <xdr:cxnSp macro="">
      <xdr:nvCxnSpPr>
        <xdr:cNvPr id="538" name="直線コネクタ 537">
          <a:extLst>
            <a:ext uri="{FF2B5EF4-FFF2-40B4-BE49-F238E27FC236}">
              <a16:creationId xmlns="" xmlns:a16="http://schemas.microsoft.com/office/drawing/2014/main" id="{00000000-0008-0000-0700-00001A020000}"/>
            </a:ext>
          </a:extLst>
        </xdr:cNvPr>
        <xdr:cNvCxnSpPr/>
      </xdr:nvCxnSpPr>
      <xdr:spPr>
        <a:xfrm>
          <a:off x="13703300" y="6011101"/>
          <a:ext cx="889000" cy="7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2032</xdr:rowOff>
    </xdr:from>
    <xdr:to>
      <xdr:col>76</xdr:col>
      <xdr:colOff>165100</xdr:colOff>
      <xdr:row>37</xdr:row>
      <xdr:rowOff>103632</xdr:rowOff>
    </xdr:to>
    <xdr:sp macro="" textlink="">
      <xdr:nvSpPr>
        <xdr:cNvPr id="539" name="フローチャート: 判断 538">
          <a:extLst>
            <a:ext uri="{FF2B5EF4-FFF2-40B4-BE49-F238E27FC236}">
              <a16:creationId xmlns="" xmlns:a16="http://schemas.microsoft.com/office/drawing/2014/main" id="{00000000-0008-0000-0700-00001B020000}"/>
            </a:ext>
          </a:extLst>
        </xdr:cNvPr>
        <xdr:cNvSpPr/>
      </xdr:nvSpPr>
      <xdr:spPr>
        <a:xfrm>
          <a:off x="1454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120159</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10351</xdr:rowOff>
    </xdr:from>
    <xdr:to>
      <xdr:col>71</xdr:col>
      <xdr:colOff>177800</xdr:colOff>
      <xdr:row>35</xdr:row>
      <xdr:rowOff>87884</xdr:rowOff>
    </xdr:to>
    <xdr:cxnSp macro="">
      <xdr:nvCxnSpPr>
        <xdr:cNvPr id="541" name="直線コネクタ 540">
          <a:extLst>
            <a:ext uri="{FF2B5EF4-FFF2-40B4-BE49-F238E27FC236}">
              <a16:creationId xmlns="" xmlns:a16="http://schemas.microsoft.com/office/drawing/2014/main" id="{00000000-0008-0000-0700-00001D020000}"/>
            </a:ext>
          </a:extLst>
        </xdr:cNvPr>
        <xdr:cNvCxnSpPr/>
      </xdr:nvCxnSpPr>
      <xdr:spPr>
        <a:xfrm flipV="1">
          <a:off x="12814300" y="6011101"/>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60706</xdr:rowOff>
    </xdr:from>
    <xdr:to>
      <xdr:col>72</xdr:col>
      <xdr:colOff>38100</xdr:colOff>
      <xdr:row>37</xdr:row>
      <xdr:rowOff>162306</xdr:rowOff>
    </xdr:to>
    <xdr:sp macro="" textlink="">
      <xdr:nvSpPr>
        <xdr:cNvPr id="542" name="フローチャート: 判断 541">
          <a:extLst>
            <a:ext uri="{FF2B5EF4-FFF2-40B4-BE49-F238E27FC236}">
              <a16:creationId xmlns="" xmlns:a16="http://schemas.microsoft.com/office/drawing/2014/main" id="{00000000-0008-0000-0700-00001E020000}"/>
            </a:ext>
          </a:extLst>
        </xdr:cNvPr>
        <xdr:cNvSpPr/>
      </xdr:nvSpPr>
      <xdr:spPr>
        <a:xfrm>
          <a:off x="13652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153433</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4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44" name="フローチャート: 判断 543">
          <a:extLst>
            <a:ext uri="{FF2B5EF4-FFF2-40B4-BE49-F238E27FC236}">
              <a16:creationId xmlns="" xmlns:a16="http://schemas.microsoft.com/office/drawing/2014/main" id="{00000000-0008-0000-0700-000020020000}"/>
            </a:ext>
          </a:extLst>
        </xdr:cNvPr>
        <xdr:cNvSpPr/>
      </xdr:nvSpPr>
      <xdr:spPr>
        <a:xfrm>
          <a:off x="12763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36466</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106997</xdr:rowOff>
    </xdr:from>
    <xdr:to>
      <xdr:col>85</xdr:col>
      <xdr:colOff>177800</xdr:colOff>
      <xdr:row>36</xdr:row>
      <xdr:rowOff>37147</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6268700" y="61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129874</xdr:rowOff>
    </xdr:from>
    <xdr:ext cx="534377" cy="259045"/>
    <xdr:sp macro="" textlink="">
      <xdr:nvSpPr>
        <xdr:cNvPr id="552" name="消防費該当値テキスト">
          <a:extLst>
            <a:ext uri="{FF2B5EF4-FFF2-40B4-BE49-F238E27FC236}">
              <a16:creationId xmlns="" xmlns:a16="http://schemas.microsoft.com/office/drawing/2014/main" id="{00000000-0008-0000-0700-000028020000}"/>
            </a:ext>
          </a:extLst>
        </xdr:cNvPr>
        <xdr:cNvSpPr txBox="1"/>
      </xdr:nvSpPr>
      <xdr:spPr>
        <a:xfrm>
          <a:off x="16370300" y="59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85280</xdr:rowOff>
    </xdr:from>
    <xdr:to>
      <xdr:col>81</xdr:col>
      <xdr:colOff>101600</xdr:colOff>
      <xdr:row>38</xdr:row>
      <xdr:rowOff>15430</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5430500" y="64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6558</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5214111" y="65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3175</xdr:rowOff>
    </xdr:from>
    <xdr:to>
      <xdr:col>76</xdr:col>
      <xdr:colOff>165100</xdr:colOff>
      <xdr:row>39</xdr:row>
      <xdr:rowOff>104775</xdr:rowOff>
    </xdr:to>
    <xdr:sp macro="" textlink="">
      <xdr:nvSpPr>
        <xdr:cNvPr id="555" name="楕円 554">
          <a:extLst>
            <a:ext uri="{FF2B5EF4-FFF2-40B4-BE49-F238E27FC236}">
              <a16:creationId xmlns="" xmlns:a16="http://schemas.microsoft.com/office/drawing/2014/main" id="{00000000-0008-0000-0700-00002B020000}"/>
            </a:ext>
          </a:extLst>
        </xdr:cNvPr>
        <xdr:cNvSpPr/>
      </xdr:nvSpPr>
      <xdr:spPr>
        <a:xfrm>
          <a:off x="145415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95902</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4325111" y="67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131001</xdr:rowOff>
    </xdr:from>
    <xdr:to>
      <xdr:col>72</xdr:col>
      <xdr:colOff>38100</xdr:colOff>
      <xdr:row>35</xdr:row>
      <xdr:rowOff>61151</xdr:rowOff>
    </xdr:to>
    <xdr:sp macro="" textlink="">
      <xdr:nvSpPr>
        <xdr:cNvPr id="557" name="楕円 556">
          <a:extLst>
            <a:ext uri="{FF2B5EF4-FFF2-40B4-BE49-F238E27FC236}">
              <a16:creationId xmlns="" xmlns:a16="http://schemas.microsoft.com/office/drawing/2014/main" id="{00000000-0008-0000-0700-00002D020000}"/>
            </a:ext>
          </a:extLst>
        </xdr:cNvPr>
        <xdr:cNvSpPr/>
      </xdr:nvSpPr>
      <xdr:spPr>
        <a:xfrm>
          <a:off x="13652500" y="59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77678</xdr:rowOff>
    </xdr:from>
    <xdr:ext cx="534377"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3436111" y="57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37084</xdr:rowOff>
    </xdr:from>
    <xdr:to>
      <xdr:col>67</xdr:col>
      <xdr:colOff>101600</xdr:colOff>
      <xdr:row>35</xdr:row>
      <xdr:rowOff>138684</xdr:rowOff>
    </xdr:to>
    <xdr:sp macro="" textlink="">
      <xdr:nvSpPr>
        <xdr:cNvPr id="559" name="楕円 558">
          <a:extLst>
            <a:ext uri="{FF2B5EF4-FFF2-40B4-BE49-F238E27FC236}">
              <a16:creationId xmlns="" xmlns:a16="http://schemas.microsoft.com/office/drawing/2014/main" id="{00000000-0008-0000-0700-00002F020000}"/>
            </a:ext>
          </a:extLst>
        </xdr:cNvPr>
        <xdr:cNvSpPr/>
      </xdr:nvSpPr>
      <xdr:spPr>
        <a:xfrm>
          <a:off x="12763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155211</xdr:rowOff>
    </xdr:from>
    <xdr:ext cx="534377"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547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54508</xdr:rowOff>
    </xdr:from>
    <xdr:to>
      <xdr:col>85</xdr:col>
      <xdr:colOff>126364</xdr:colOff>
      <xdr:row>58</xdr:row>
      <xdr:rowOff>19685</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6317595" y="8627008"/>
          <a:ext cx="1269" cy="133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23512</xdr:rowOff>
    </xdr:from>
    <xdr:ext cx="534377" cy="259045"/>
    <xdr:sp macro="" textlink="">
      <xdr:nvSpPr>
        <xdr:cNvPr id="586" name="教育費最小値テキスト">
          <a:extLst>
            <a:ext uri="{FF2B5EF4-FFF2-40B4-BE49-F238E27FC236}">
              <a16:creationId xmlns="" xmlns:a16="http://schemas.microsoft.com/office/drawing/2014/main" id="{00000000-0008-0000-0700-00004A020000}"/>
            </a:ext>
          </a:extLst>
        </xdr:cNvPr>
        <xdr:cNvSpPr txBox="1"/>
      </xdr:nvSpPr>
      <xdr:spPr>
        <a:xfrm>
          <a:off x="16370300" y="99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19685</xdr:rowOff>
    </xdr:from>
    <xdr:to>
      <xdr:col>86</xdr:col>
      <xdr:colOff>25400</xdr:colOff>
      <xdr:row>58</xdr:row>
      <xdr:rowOff>19685</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6230600" y="996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1185</xdr:rowOff>
    </xdr:from>
    <xdr:ext cx="534377" cy="259045"/>
    <xdr:sp macro="" textlink="">
      <xdr:nvSpPr>
        <xdr:cNvPr id="588" name="教育費最大値テキスト">
          <a:extLst>
            <a:ext uri="{FF2B5EF4-FFF2-40B4-BE49-F238E27FC236}">
              <a16:creationId xmlns="" xmlns:a16="http://schemas.microsoft.com/office/drawing/2014/main" id="{00000000-0008-0000-0700-00004C020000}"/>
            </a:ext>
          </a:extLst>
        </xdr:cNvPr>
        <xdr:cNvSpPr txBox="1"/>
      </xdr:nvSpPr>
      <xdr:spPr>
        <a:xfrm>
          <a:off x="16370300" y="840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54508</xdr:rowOff>
    </xdr:from>
    <xdr:to>
      <xdr:col>86</xdr:col>
      <xdr:colOff>25400</xdr:colOff>
      <xdr:row>50</xdr:row>
      <xdr:rowOff>54508</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a:off x="16230600" y="862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98933</xdr:rowOff>
    </xdr:from>
    <xdr:to>
      <xdr:col>85</xdr:col>
      <xdr:colOff>127000</xdr:colOff>
      <xdr:row>58</xdr:row>
      <xdr:rowOff>19685</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5481300" y="9871583"/>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168241</xdr:rowOff>
    </xdr:from>
    <xdr:ext cx="534377" cy="259045"/>
    <xdr:sp macro="" textlink="">
      <xdr:nvSpPr>
        <xdr:cNvPr id="591" name="教育費平均値テキスト">
          <a:extLst>
            <a:ext uri="{FF2B5EF4-FFF2-40B4-BE49-F238E27FC236}">
              <a16:creationId xmlns="" xmlns:a16="http://schemas.microsoft.com/office/drawing/2014/main" id="{00000000-0008-0000-0700-00004F020000}"/>
            </a:ext>
          </a:extLst>
        </xdr:cNvPr>
        <xdr:cNvSpPr txBox="1"/>
      </xdr:nvSpPr>
      <xdr:spPr>
        <a:xfrm>
          <a:off x="16370300" y="9083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145364</xdr:rowOff>
    </xdr:from>
    <xdr:to>
      <xdr:col>85</xdr:col>
      <xdr:colOff>177800</xdr:colOff>
      <xdr:row>54</xdr:row>
      <xdr:rowOff>75514</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6268700" y="9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157302</xdr:rowOff>
    </xdr:from>
    <xdr:to>
      <xdr:col>81</xdr:col>
      <xdr:colOff>50800</xdr:colOff>
      <xdr:row>57</xdr:row>
      <xdr:rowOff>98933</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a:off x="14592300" y="9758502"/>
          <a:ext cx="8890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59639</xdr:rowOff>
    </xdr:from>
    <xdr:to>
      <xdr:col>81</xdr:col>
      <xdr:colOff>101600</xdr:colOff>
      <xdr:row>54</xdr:row>
      <xdr:rowOff>161239</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5430500" y="931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6316</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0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32639</xdr:rowOff>
    </xdr:from>
    <xdr:to>
      <xdr:col>76</xdr:col>
      <xdr:colOff>114300</xdr:colOff>
      <xdr:row>56</xdr:row>
      <xdr:rowOff>157302</xdr:rowOff>
    </xdr:to>
    <xdr:cxnSp macro="">
      <xdr:nvCxnSpPr>
        <xdr:cNvPr id="596" name="直線コネクタ 595">
          <a:extLst>
            <a:ext uri="{FF2B5EF4-FFF2-40B4-BE49-F238E27FC236}">
              <a16:creationId xmlns="" xmlns:a16="http://schemas.microsoft.com/office/drawing/2014/main" id="{00000000-0008-0000-0700-000054020000}"/>
            </a:ext>
          </a:extLst>
        </xdr:cNvPr>
        <xdr:cNvCxnSpPr/>
      </xdr:nvCxnSpPr>
      <xdr:spPr>
        <a:xfrm>
          <a:off x="13703300" y="9633839"/>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66421</xdr:rowOff>
    </xdr:from>
    <xdr:to>
      <xdr:col>76</xdr:col>
      <xdr:colOff>165100</xdr:colOff>
      <xdr:row>53</xdr:row>
      <xdr:rowOff>168021</xdr:rowOff>
    </xdr:to>
    <xdr:sp macro="" textlink="">
      <xdr:nvSpPr>
        <xdr:cNvPr id="597" name="フローチャート: 判断 596">
          <a:extLst>
            <a:ext uri="{FF2B5EF4-FFF2-40B4-BE49-F238E27FC236}">
              <a16:creationId xmlns="" xmlns:a16="http://schemas.microsoft.com/office/drawing/2014/main" id="{00000000-0008-0000-0700-000055020000}"/>
            </a:ext>
          </a:extLst>
        </xdr:cNvPr>
        <xdr:cNvSpPr/>
      </xdr:nvSpPr>
      <xdr:spPr>
        <a:xfrm>
          <a:off x="14541500" y="915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13098</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89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32639</xdr:rowOff>
    </xdr:from>
    <xdr:to>
      <xdr:col>71</xdr:col>
      <xdr:colOff>177800</xdr:colOff>
      <xdr:row>57</xdr:row>
      <xdr:rowOff>101371</xdr:rowOff>
    </xdr:to>
    <xdr:cxnSp macro="">
      <xdr:nvCxnSpPr>
        <xdr:cNvPr id="599" name="直線コネクタ 598">
          <a:extLst>
            <a:ext uri="{FF2B5EF4-FFF2-40B4-BE49-F238E27FC236}">
              <a16:creationId xmlns="" xmlns:a16="http://schemas.microsoft.com/office/drawing/2014/main" id="{00000000-0008-0000-0700-000057020000}"/>
            </a:ext>
          </a:extLst>
        </xdr:cNvPr>
        <xdr:cNvCxnSpPr/>
      </xdr:nvCxnSpPr>
      <xdr:spPr>
        <a:xfrm flipV="1">
          <a:off x="12814300" y="9633839"/>
          <a:ext cx="889000" cy="2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81280</xdr:rowOff>
    </xdr:from>
    <xdr:to>
      <xdr:col>72</xdr:col>
      <xdr:colOff>38100</xdr:colOff>
      <xdr:row>55</xdr:row>
      <xdr:rowOff>11430</xdr:rowOff>
    </xdr:to>
    <xdr:sp macro="" textlink="">
      <xdr:nvSpPr>
        <xdr:cNvPr id="600" name="フローチャート: 判断 599">
          <a:extLst>
            <a:ext uri="{FF2B5EF4-FFF2-40B4-BE49-F238E27FC236}">
              <a16:creationId xmlns="" xmlns:a16="http://schemas.microsoft.com/office/drawing/2014/main" id="{00000000-0008-0000-0700-000058020000}"/>
            </a:ext>
          </a:extLst>
        </xdr:cNvPr>
        <xdr:cNvSpPr/>
      </xdr:nvSpPr>
      <xdr:spPr>
        <a:xfrm>
          <a:off x="13652500" y="933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27957</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36111" y="911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102921</xdr:rowOff>
    </xdr:from>
    <xdr:to>
      <xdr:col>67</xdr:col>
      <xdr:colOff>101600</xdr:colOff>
      <xdr:row>56</xdr:row>
      <xdr:rowOff>33071</xdr:rowOff>
    </xdr:to>
    <xdr:sp macro="" textlink="">
      <xdr:nvSpPr>
        <xdr:cNvPr id="602" name="フローチャート: 判断 601">
          <a:extLst>
            <a:ext uri="{FF2B5EF4-FFF2-40B4-BE49-F238E27FC236}">
              <a16:creationId xmlns="" xmlns:a16="http://schemas.microsoft.com/office/drawing/2014/main" id="{00000000-0008-0000-0700-00005A020000}"/>
            </a:ext>
          </a:extLst>
        </xdr:cNvPr>
        <xdr:cNvSpPr/>
      </xdr:nvSpPr>
      <xdr:spPr>
        <a:xfrm>
          <a:off x="12763500" y="953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49598</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47111" y="93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140335</xdr:rowOff>
    </xdr:from>
    <xdr:to>
      <xdr:col>85</xdr:col>
      <xdr:colOff>177800</xdr:colOff>
      <xdr:row>58</xdr:row>
      <xdr:rowOff>70485</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6268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55262</xdr:rowOff>
    </xdr:from>
    <xdr:ext cx="534377" cy="259045"/>
    <xdr:sp macro="" textlink="">
      <xdr:nvSpPr>
        <xdr:cNvPr id="610" name="教育費該当値テキスト">
          <a:extLst>
            <a:ext uri="{FF2B5EF4-FFF2-40B4-BE49-F238E27FC236}">
              <a16:creationId xmlns="" xmlns:a16="http://schemas.microsoft.com/office/drawing/2014/main" id="{00000000-0008-0000-0700-000062020000}"/>
            </a:ext>
          </a:extLst>
        </xdr:cNvPr>
        <xdr:cNvSpPr txBox="1"/>
      </xdr:nvSpPr>
      <xdr:spPr>
        <a:xfrm>
          <a:off x="16370300" y="98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48133</xdr:rowOff>
    </xdr:from>
    <xdr:to>
      <xdr:col>81</xdr:col>
      <xdr:colOff>101600</xdr:colOff>
      <xdr:row>57</xdr:row>
      <xdr:rowOff>149733</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54305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140860</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5214111" y="9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106502</xdr:rowOff>
    </xdr:from>
    <xdr:to>
      <xdr:col>76</xdr:col>
      <xdr:colOff>165100</xdr:colOff>
      <xdr:row>57</xdr:row>
      <xdr:rowOff>36652</xdr:rowOff>
    </xdr:to>
    <xdr:sp macro="" textlink="">
      <xdr:nvSpPr>
        <xdr:cNvPr id="613" name="楕円 612">
          <a:extLst>
            <a:ext uri="{FF2B5EF4-FFF2-40B4-BE49-F238E27FC236}">
              <a16:creationId xmlns="" xmlns:a16="http://schemas.microsoft.com/office/drawing/2014/main" id="{00000000-0008-0000-0700-000065020000}"/>
            </a:ext>
          </a:extLst>
        </xdr:cNvPr>
        <xdr:cNvSpPr/>
      </xdr:nvSpPr>
      <xdr:spPr>
        <a:xfrm>
          <a:off x="14541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27779</xdr:rowOff>
    </xdr:from>
    <xdr:ext cx="534377"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4325111" y="98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153289</xdr:rowOff>
    </xdr:from>
    <xdr:to>
      <xdr:col>72</xdr:col>
      <xdr:colOff>38100</xdr:colOff>
      <xdr:row>56</xdr:row>
      <xdr:rowOff>83439</xdr:rowOff>
    </xdr:to>
    <xdr:sp macro="" textlink="">
      <xdr:nvSpPr>
        <xdr:cNvPr id="615" name="楕円 614">
          <a:extLst>
            <a:ext uri="{FF2B5EF4-FFF2-40B4-BE49-F238E27FC236}">
              <a16:creationId xmlns="" xmlns:a16="http://schemas.microsoft.com/office/drawing/2014/main" id="{00000000-0008-0000-0700-000067020000}"/>
            </a:ext>
          </a:extLst>
        </xdr:cNvPr>
        <xdr:cNvSpPr/>
      </xdr:nvSpPr>
      <xdr:spPr>
        <a:xfrm>
          <a:off x="136525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74566</xdr:rowOff>
    </xdr:from>
    <xdr:ext cx="534377"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3436111" y="96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50571</xdr:rowOff>
    </xdr:from>
    <xdr:to>
      <xdr:col>67</xdr:col>
      <xdr:colOff>101600</xdr:colOff>
      <xdr:row>57</xdr:row>
      <xdr:rowOff>152171</xdr:rowOff>
    </xdr:to>
    <xdr:sp macro="" textlink="">
      <xdr:nvSpPr>
        <xdr:cNvPr id="617" name="楕円 616">
          <a:extLst>
            <a:ext uri="{FF2B5EF4-FFF2-40B4-BE49-F238E27FC236}">
              <a16:creationId xmlns="" xmlns:a16="http://schemas.microsoft.com/office/drawing/2014/main" id="{00000000-0008-0000-0700-000069020000}"/>
            </a:ext>
          </a:extLst>
        </xdr:cNvPr>
        <xdr:cNvSpPr/>
      </xdr:nvSpPr>
      <xdr:spPr>
        <a:xfrm>
          <a:off x="12763500" y="98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143298</xdr:rowOff>
    </xdr:from>
    <xdr:ext cx="534377"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547111" y="99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53404</xdr:rowOff>
    </xdr:from>
    <xdr:to>
      <xdr:col>85</xdr:col>
      <xdr:colOff>126364</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6317595" y="12226354"/>
          <a:ext cx="1269" cy="13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81</xdr:rowOff>
    </xdr:from>
    <xdr:ext cx="469744" cy="259045"/>
    <xdr:sp macro="" textlink="">
      <xdr:nvSpPr>
        <xdr:cNvPr id="645" name="災害復旧費最大値テキスト">
          <a:extLst>
            <a:ext uri="{FF2B5EF4-FFF2-40B4-BE49-F238E27FC236}">
              <a16:creationId xmlns="" xmlns:a16="http://schemas.microsoft.com/office/drawing/2014/main" id="{00000000-0008-0000-0700-000085020000}"/>
            </a:ext>
          </a:extLst>
        </xdr:cNvPr>
        <xdr:cNvSpPr txBox="1"/>
      </xdr:nvSpPr>
      <xdr:spPr>
        <a:xfrm>
          <a:off x="16370300" y="120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53404</xdr:rowOff>
    </xdr:from>
    <xdr:to>
      <xdr:col>86</xdr:col>
      <xdr:colOff>25400</xdr:colOff>
      <xdr:row>71</xdr:row>
      <xdr:rowOff>53404</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6230600" y="12226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124270</xdr:rowOff>
    </xdr:from>
    <xdr:to>
      <xdr:col>85</xdr:col>
      <xdr:colOff>127000</xdr:colOff>
      <xdr:row>78</xdr:row>
      <xdr:rowOff>20256</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5481300" y="13325920"/>
          <a:ext cx="8382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77867</xdr:rowOff>
    </xdr:from>
    <xdr:ext cx="469744" cy="259045"/>
    <xdr:sp macro="" textlink="">
      <xdr:nvSpPr>
        <xdr:cNvPr id="648" name="災害復旧費平均値テキスト">
          <a:extLst>
            <a:ext uri="{FF2B5EF4-FFF2-40B4-BE49-F238E27FC236}">
              <a16:creationId xmlns="" xmlns:a16="http://schemas.microsoft.com/office/drawing/2014/main" id="{00000000-0008-0000-0700-000088020000}"/>
            </a:ext>
          </a:extLst>
        </xdr:cNvPr>
        <xdr:cNvSpPr txBox="1"/>
      </xdr:nvSpPr>
      <xdr:spPr>
        <a:xfrm>
          <a:off x="16370300" y="13108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54990</xdr:rowOff>
    </xdr:from>
    <xdr:to>
      <xdr:col>85</xdr:col>
      <xdr:colOff>177800</xdr:colOff>
      <xdr:row>77</xdr:row>
      <xdr:rowOff>156590</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6268700" y="1325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124270</xdr:rowOff>
    </xdr:from>
    <xdr:to>
      <xdr:col>81</xdr:col>
      <xdr:colOff>50800</xdr:colOff>
      <xdr:row>78</xdr:row>
      <xdr:rowOff>79502</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flipV="1">
          <a:off x="14592300" y="1332592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78994</xdr:rowOff>
    </xdr:from>
    <xdr:to>
      <xdr:col>81</xdr:col>
      <xdr:colOff>101600</xdr:colOff>
      <xdr:row>79</xdr:row>
      <xdr:rowOff>9144</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5430500" y="1345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271</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92017" y="1354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79502</xdr:rowOff>
    </xdr:from>
    <xdr:to>
      <xdr:col>76</xdr:col>
      <xdr:colOff>114300</xdr:colOff>
      <xdr:row>78</xdr:row>
      <xdr:rowOff>87503</xdr:rowOff>
    </xdr:to>
    <xdr:cxnSp macro="">
      <xdr:nvCxnSpPr>
        <xdr:cNvPr id="653" name="直線コネクタ 652">
          <a:extLst>
            <a:ext uri="{FF2B5EF4-FFF2-40B4-BE49-F238E27FC236}">
              <a16:creationId xmlns="" xmlns:a16="http://schemas.microsoft.com/office/drawing/2014/main" id="{00000000-0008-0000-0700-00008D020000}"/>
            </a:ext>
          </a:extLst>
        </xdr:cNvPr>
        <xdr:cNvCxnSpPr/>
      </xdr:nvCxnSpPr>
      <xdr:spPr>
        <a:xfrm flipV="1">
          <a:off x="13703300" y="1345260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108902</xdr:rowOff>
    </xdr:from>
    <xdr:to>
      <xdr:col>76</xdr:col>
      <xdr:colOff>165100</xdr:colOff>
      <xdr:row>79</xdr:row>
      <xdr:rowOff>39052</xdr:rowOff>
    </xdr:to>
    <xdr:sp macro="" textlink="">
      <xdr:nvSpPr>
        <xdr:cNvPr id="654" name="フローチャート: 判断 653">
          <a:extLst>
            <a:ext uri="{FF2B5EF4-FFF2-40B4-BE49-F238E27FC236}">
              <a16:creationId xmlns="" xmlns:a16="http://schemas.microsoft.com/office/drawing/2014/main" id="{00000000-0008-0000-0700-00008E020000}"/>
            </a:ext>
          </a:extLst>
        </xdr:cNvPr>
        <xdr:cNvSpPr/>
      </xdr:nvSpPr>
      <xdr:spPr>
        <a:xfrm>
          <a:off x="14541500" y="1348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30179</xdr:rowOff>
    </xdr:from>
    <xdr:ext cx="378565"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3017" y="1357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87503</xdr:rowOff>
    </xdr:from>
    <xdr:to>
      <xdr:col>71</xdr:col>
      <xdr:colOff>177800</xdr:colOff>
      <xdr:row>78</xdr:row>
      <xdr:rowOff>109029</xdr:rowOff>
    </xdr:to>
    <xdr:cxnSp macro="">
      <xdr:nvCxnSpPr>
        <xdr:cNvPr id="656" name="直線コネクタ 655">
          <a:extLst>
            <a:ext uri="{FF2B5EF4-FFF2-40B4-BE49-F238E27FC236}">
              <a16:creationId xmlns="" xmlns:a16="http://schemas.microsoft.com/office/drawing/2014/main" id="{00000000-0008-0000-0700-000090020000}"/>
            </a:ext>
          </a:extLst>
        </xdr:cNvPr>
        <xdr:cNvCxnSpPr/>
      </xdr:nvCxnSpPr>
      <xdr:spPr>
        <a:xfrm flipV="1">
          <a:off x="12814300" y="13460603"/>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152146</xdr:rowOff>
    </xdr:from>
    <xdr:to>
      <xdr:col>72</xdr:col>
      <xdr:colOff>38100</xdr:colOff>
      <xdr:row>77</xdr:row>
      <xdr:rowOff>82296</xdr:rowOff>
    </xdr:to>
    <xdr:sp macro="" textlink="">
      <xdr:nvSpPr>
        <xdr:cNvPr id="657" name="フローチャート: 判断 656">
          <a:extLst>
            <a:ext uri="{FF2B5EF4-FFF2-40B4-BE49-F238E27FC236}">
              <a16:creationId xmlns="" xmlns:a16="http://schemas.microsoft.com/office/drawing/2014/main" id="{00000000-0008-0000-0700-000091020000}"/>
            </a:ext>
          </a:extLst>
        </xdr:cNvPr>
        <xdr:cNvSpPr/>
      </xdr:nvSpPr>
      <xdr:spPr>
        <a:xfrm>
          <a:off x="13652500" y="1318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98823</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68428" y="129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72327</xdr:rowOff>
    </xdr:from>
    <xdr:to>
      <xdr:col>67</xdr:col>
      <xdr:colOff>101600</xdr:colOff>
      <xdr:row>76</xdr:row>
      <xdr:rowOff>2477</xdr:rowOff>
    </xdr:to>
    <xdr:sp macro="" textlink="">
      <xdr:nvSpPr>
        <xdr:cNvPr id="659" name="フローチャート: 判断 658">
          <a:extLst>
            <a:ext uri="{FF2B5EF4-FFF2-40B4-BE49-F238E27FC236}">
              <a16:creationId xmlns="" xmlns:a16="http://schemas.microsoft.com/office/drawing/2014/main" id="{00000000-0008-0000-0700-000093020000}"/>
            </a:ext>
          </a:extLst>
        </xdr:cNvPr>
        <xdr:cNvSpPr/>
      </xdr:nvSpPr>
      <xdr:spPr>
        <a:xfrm>
          <a:off x="12763500" y="129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19004</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579428" y="127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140906</xdr:rowOff>
    </xdr:from>
    <xdr:to>
      <xdr:col>85</xdr:col>
      <xdr:colOff>177800</xdr:colOff>
      <xdr:row>78</xdr:row>
      <xdr:rowOff>71056</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62687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119333</xdr:rowOff>
    </xdr:from>
    <xdr:ext cx="469744" cy="259045"/>
    <xdr:sp macro="" textlink="">
      <xdr:nvSpPr>
        <xdr:cNvPr id="667" name="災害復旧費該当値テキスト">
          <a:extLst>
            <a:ext uri="{FF2B5EF4-FFF2-40B4-BE49-F238E27FC236}">
              <a16:creationId xmlns="" xmlns:a16="http://schemas.microsoft.com/office/drawing/2014/main" id="{00000000-0008-0000-0700-00009B020000}"/>
            </a:ext>
          </a:extLst>
        </xdr:cNvPr>
        <xdr:cNvSpPr txBox="1"/>
      </xdr:nvSpPr>
      <xdr:spPr>
        <a:xfrm>
          <a:off x="16370300" y="1332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73470</xdr:rowOff>
    </xdr:from>
    <xdr:to>
      <xdr:col>81</xdr:col>
      <xdr:colOff>101600</xdr:colOff>
      <xdr:row>78</xdr:row>
      <xdr:rowOff>3620</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5430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20147</xdr:rowOff>
    </xdr:from>
    <xdr:ext cx="469744"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5246428" y="130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28702</xdr:rowOff>
    </xdr:from>
    <xdr:to>
      <xdr:col>76</xdr:col>
      <xdr:colOff>165100</xdr:colOff>
      <xdr:row>78</xdr:row>
      <xdr:rowOff>130302</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4541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146829</xdr:rowOff>
    </xdr:from>
    <xdr:ext cx="378565"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4403017" y="13177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36703</xdr:rowOff>
    </xdr:from>
    <xdr:to>
      <xdr:col>72</xdr:col>
      <xdr:colOff>38100</xdr:colOff>
      <xdr:row>78</xdr:row>
      <xdr:rowOff>138303</xdr:rowOff>
    </xdr:to>
    <xdr:sp macro="" textlink="">
      <xdr:nvSpPr>
        <xdr:cNvPr id="672" name="楕円 671">
          <a:extLst>
            <a:ext uri="{FF2B5EF4-FFF2-40B4-BE49-F238E27FC236}">
              <a16:creationId xmlns="" xmlns:a16="http://schemas.microsoft.com/office/drawing/2014/main" id="{00000000-0008-0000-0700-0000A0020000}"/>
            </a:ext>
          </a:extLst>
        </xdr:cNvPr>
        <xdr:cNvSpPr/>
      </xdr:nvSpPr>
      <xdr:spPr>
        <a:xfrm>
          <a:off x="13652500" y="134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129430</xdr:rowOff>
    </xdr:from>
    <xdr:ext cx="378565"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3514017" y="1350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58229</xdr:rowOff>
    </xdr:from>
    <xdr:to>
      <xdr:col>67</xdr:col>
      <xdr:colOff>101600</xdr:colOff>
      <xdr:row>78</xdr:row>
      <xdr:rowOff>159829</xdr:rowOff>
    </xdr:to>
    <xdr:sp macro="" textlink="">
      <xdr:nvSpPr>
        <xdr:cNvPr id="674" name="楕円 673">
          <a:extLst>
            <a:ext uri="{FF2B5EF4-FFF2-40B4-BE49-F238E27FC236}">
              <a16:creationId xmlns="" xmlns:a16="http://schemas.microsoft.com/office/drawing/2014/main" id="{00000000-0008-0000-0700-0000A2020000}"/>
            </a:ext>
          </a:extLst>
        </xdr:cNvPr>
        <xdr:cNvSpPr/>
      </xdr:nvSpPr>
      <xdr:spPr>
        <a:xfrm>
          <a:off x="12763500" y="134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150956</xdr:rowOff>
    </xdr:from>
    <xdr:ext cx="378565"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625017" y="1352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22658</xdr:rowOff>
    </xdr:from>
    <xdr:to>
      <xdr:col>85</xdr:col>
      <xdr:colOff>126364</xdr:colOff>
      <xdr:row>98</xdr:row>
      <xdr:rowOff>85065</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6317595" y="15624608"/>
          <a:ext cx="1269" cy="126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88892</xdr:rowOff>
    </xdr:from>
    <xdr:ext cx="534377" cy="259045"/>
    <xdr:sp macro="" textlink="">
      <xdr:nvSpPr>
        <xdr:cNvPr id="703" name="公債費最小値テキスト">
          <a:extLst>
            <a:ext uri="{FF2B5EF4-FFF2-40B4-BE49-F238E27FC236}">
              <a16:creationId xmlns="" xmlns:a16="http://schemas.microsoft.com/office/drawing/2014/main" id="{00000000-0008-0000-0700-0000BF020000}"/>
            </a:ext>
          </a:extLst>
        </xdr:cNvPr>
        <xdr:cNvSpPr txBox="1"/>
      </xdr:nvSpPr>
      <xdr:spPr>
        <a:xfrm>
          <a:off x="16370300"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85065</xdr:rowOff>
    </xdr:from>
    <xdr:to>
      <xdr:col>86</xdr:col>
      <xdr:colOff>25400</xdr:colOff>
      <xdr:row>98</xdr:row>
      <xdr:rowOff>85065</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6230600" y="16887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140785</xdr:rowOff>
    </xdr:from>
    <xdr:ext cx="534377" cy="259045"/>
    <xdr:sp macro="" textlink="">
      <xdr:nvSpPr>
        <xdr:cNvPr id="705" name="公債費最大値テキスト">
          <a:extLst>
            <a:ext uri="{FF2B5EF4-FFF2-40B4-BE49-F238E27FC236}">
              <a16:creationId xmlns="" xmlns:a16="http://schemas.microsoft.com/office/drawing/2014/main" id="{00000000-0008-0000-0700-0000C1020000}"/>
            </a:ext>
          </a:extLst>
        </xdr:cNvPr>
        <xdr:cNvSpPr txBox="1"/>
      </xdr:nvSpPr>
      <xdr:spPr>
        <a:xfrm>
          <a:off x="16370300" y="1539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22658</xdr:rowOff>
    </xdr:from>
    <xdr:to>
      <xdr:col>86</xdr:col>
      <xdr:colOff>25400</xdr:colOff>
      <xdr:row>91</xdr:row>
      <xdr:rowOff>22658</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6230600" y="1562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37745</xdr:rowOff>
    </xdr:from>
    <xdr:to>
      <xdr:col>85</xdr:col>
      <xdr:colOff>127000</xdr:colOff>
      <xdr:row>92</xdr:row>
      <xdr:rowOff>27327</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flipV="1">
          <a:off x="15481300" y="15639695"/>
          <a:ext cx="838200" cy="1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2339</xdr:rowOff>
    </xdr:from>
    <xdr:ext cx="534377" cy="259045"/>
    <xdr:sp macro="" textlink="">
      <xdr:nvSpPr>
        <xdr:cNvPr id="708" name="公債費平均値テキスト">
          <a:extLst>
            <a:ext uri="{FF2B5EF4-FFF2-40B4-BE49-F238E27FC236}">
              <a16:creationId xmlns="" xmlns:a16="http://schemas.microsoft.com/office/drawing/2014/main" id="{00000000-0008-0000-0700-0000C4020000}"/>
            </a:ext>
          </a:extLst>
        </xdr:cNvPr>
        <xdr:cNvSpPr txBox="1"/>
      </xdr:nvSpPr>
      <xdr:spPr>
        <a:xfrm>
          <a:off x="16370300" y="1611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23912</xdr:rowOff>
    </xdr:from>
    <xdr:to>
      <xdr:col>85</xdr:col>
      <xdr:colOff>177800</xdr:colOff>
      <xdr:row>94</xdr:row>
      <xdr:rowOff>125512</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62687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33206</xdr:rowOff>
    </xdr:from>
    <xdr:to>
      <xdr:col>81</xdr:col>
      <xdr:colOff>50800</xdr:colOff>
      <xdr:row>92</xdr:row>
      <xdr:rowOff>27327</xdr:rowOff>
    </xdr:to>
    <xdr:cxnSp macro="">
      <xdr:nvCxnSpPr>
        <xdr:cNvPr id="710" name="直線コネクタ 709">
          <a:extLst>
            <a:ext uri="{FF2B5EF4-FFF2-40B4-BE49-F238E27FC236}">
              <a16:creationId xmlns="" xmlns:a16="http://schemas.microsoft.com/office/drawing/2014/main" id="{00000000-0008-0000-0700-0000C6020000}"/>
            </a:ext>
          </a:extLst>
        </xdr:cNvPr>
        <xdr:cNvCxnSpPr/>
      </xdr:nvCxnSpPr>
      <xdr:spPr>
        <a:xfrm>
          <a:off x="14592300" y="15635156"/>
          <a:ext cx="889000" cy="1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62905</xdr:rowOff>
    </xdr:from>
    <xdr:to>
      <xdr:col>81</xdr:col>
      <xdr:colOff>101600</xdr:colOff>
      <xdr:row>94</xdr:row>
      <xdr:rowOff>164505</xdr:rowOff>
    </xdr:to>
    <xdr:sp macro="" textlink="">
      <xdr:nvSpPr>
        <xdr:cNvPr id="711" name="フローチャート: 判断 710">
          <a:extLst>
            <a:ext uri="{FF2B5EF4-FFF2-40B4-BE49-F238E27FC236}">
              <a16:creationId xmlns="" xmlns:a16="http://schemas.microsoft.com/office/drawing/2014/main" id="{00000000-0008-0000-0700-0000C7020000}"/>
            </a:ext>
          </a:extLst>
        </xdr:cNvPr>
        <xdr:cNvSpPr/>
      </xdr:nvSpPr>
      <xdr:spPr>
        <a:xfrm>
          <a:off x="15430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155632</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14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33206</xdr:rowOff>
    </xdr:from>
    <xdr:to>
      <xdr:col>76</xdr:col>
      <xdr:colOff>114300</xdr:colOff>
      <xdr:row>92</xdr:row>
      <xdr:rowOff>44700</xdr:rowOff>
    </xdr:to>
    <xdr:cxnSp macro="">
      <xdr:nvCxnSpPr>
        <xdr:cNvPr id="713" name="直線コネクタ 712">
          <a:extLst>
            <a:ext uri="{FF2B5EF4-FFF2-40B4-BE49-F238E27FC236}">
              <a16:creationId xmlns="" xmlns:a16="http://schemas.microsoft.com/office/drawing/2014/main" id="{00000000-0008-0000-0700-0000C9020000}"/>
            </a:ext>
          </a:extLst>
        </xdr:cNvPr>
        <xdr:cNvCxnSpPr/>
      </xdr:nvCxnSpPr>
      <xdr:spPr>
        <a:xfrm flipV="1">
          <a:off x="13703300" y="15635156"/>
          <a:ext cx="889000" cy="1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33252</xdr:rowOff>
    </xdr:from>
    <xdr:to>
      <xdr:col>76</xdr:col>
      <xdr:colOff>165100</xdr:colOff>
      <xdr:row>95</xdr:row>
      <xdr:rowOff>134852</xdr:rowOff>
    </xdr:to>
    <xdr:sp macro="" textlink="">
      <xdr:nvSpPr>
        <xdr:cNvPr id="714" name="フローチャート: 判断 713">
          <a:extLst>
            <a:ext uri="{FF2B5EF4-FFF2-40B4-BE49-F238E27FC236}">
              <a16:creationId xmlns="" xmlns:a16="http://schemas.microsoft.com/office/drawing/2014/main" id="{00000000-0008-0000-0700-0000CA020000}"/>
            </a:ext>
          </a:extLst>
        </xdr:cNvPr>
        <xdr:cNvSpPr/>
      </xdr:nvSpPr>
      <xdr:spPr>
        <a:xfrm>
          <a:off x="14541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125979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60147</xdr:rowOff>
    </xdr:from>
    <xdr:to>
      <xdr:col>71</xdr:col>
      <xdr:colOff>177800</xdr:colOff>
      <xdr:row>92</xdr:row>
      <xdr:rowOff>44700</xdr:rowOff>
    </xdr:to>
    <xdr:cxnSp macro="">
      <xdr:nvCxnSpPr>
        <xdr:cNvPr id="716" name="直線コネクタ 715">
          <a:extLst>
            <a:ext uri="{FF2B5EF4-FFF2-40B4-BE49-F238E27FC236}">
              <a16:creationId xmlns="" xmlns:a16="http://schemas.microsoft.com/office/drawing/2014/main" id="{00000000-0008-0000-0700-0000CC020000}"/>
            </a:ext>
          </a:extLst>
        </xdr:cNvPr>
        <xdr:cNvCxnSpPr/>
      </xdr:nvCxnSpPr>
      <xdr:spPr>
        <a:xfrm>
          <a:off x="12814300" y="15662097"/>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6310</xdr:rowOff>
    </xdr:from>
    <xdr:to>
      <xdr:col>72</xdr:col>
      <xdr:colOff>38100</xdr:colOff>
      <xdr:row>95</xdr:row>
      <xdr:rowOff>107910</xdr:rowOff>
    </xdr:to>
    <xdr:sp macro="" textlink="">
      <xdr:nvSpPr>
        <xdr:cNvPr id="717" name="フローチャート: 判断 716">
          <a:extLst>
            <a:ext uri="{FF2B5EF4-FFF2-40B4-BE49-F238E27FC236}">
              <a16:creationId xmlns="" xmlns:a16="http://schemas.microsoft.com/office/drawing/2014/main" id="{00000000-0008-0000-0700-0000CD020000}"/>
            </a:ext>
          </a:extLst>
        </xdr:cNvPr>
        <xdr:cNvSpPr/>
      </xdr:nvSpPr>
      <xdr:spPr>
        <a:xfrm>
          <a:off x="13652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99037</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3436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148859</xdr:rowOff>
    </xdr:from>
    <xdr:to>
      <xdr:col>67</xdr:col>
      <xdr:colOff>101600</xdr:colOff>
      <xdr:row>95</xdr:row>
      <xdr:rowOff>79009</xdr:rowOff>
    </xdr:to>
    <xdr:sp macro="" textlink="">
      <xdr:nvSpPr>
        <xdr:cNvPr id="719" name="フローチャート: 判断 718">
          <a:extLst>
            <a:ext uri="{FF2B5EF4-FFF2-40B4-BE49-F238E27FC236}">
              <a16:creationId xmlns="" xmlns:a16="http://schemas.microsoft.com/office/drawing/2014/main" id="{00000000-0008-0000-0700-0000CF020000}"/>
            </a:ext>
          </a:extLst>
        </xdr:cNvPr>
        <xdr:cNvSpPr/>
      </xdr:nvSpPr>
      <xdr:spPr>
        <a:xfrm>
          <a:off x="12763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70136</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2547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158395</xdr:rowOff>
    </xdr:from>
    <xdr:to>
      <xdr:col>85</xdr:col>
      <xdr:colOff>177800</xdr:colOff>
      <xdr:row>91</xdr:row>
      <xdr:rowOff>88545</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6268700" y="15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96334</xdr:rowOff>
    </xdr:from>
    <xdr:ext cx="534377" cy="259045"/>
    <xdr:sp macro="" textlink="">
      <xdr:nvSpPr>
        <xdr:cNvPr id="727" name="公債費該当値テキスト">
          <a:extLst>
            <a:ext uri="{FF2B5EF4-FFF2-40B4-BE49-F238E27FC236}">
              <a16:creationId xmlns="" xmlns:a16="http://schemas.microsoft.com/office/drawing/2014/main" id="{00000000-0008-0000-0700-0000D7020000}"/>
            </a:ext>
          </a:extLst>
        </xdr:cNvPr>
        <xdr:cNvSpPr txBox="1"/>
      </xdr:nvSpPr>
      <xdr:spPr>
        <a:xfrm>
          <a:off x="16370300" y="155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147977</xdr:rowOff>
    </xdr:from>
    <xdr:to>
      <xdr:col>81</xdr:col>
      <xdr:colOff>101600</xdr:colOff>
      <xdr:row>92</xdr:row>
      <xdr:rowOff>78127</xdr:rowOff>
    </xdr:to>
    <xdr:sp macro="" textlink="">
      <xdr:nvSpPr>
        <xdr:cNvPr id="728" name="楕円 727">
          <a:extLst>
            <a:ext uri="{FF2B5EF4-FFF2-40B4-BE49-F238E27FC236}">
              <a16:creationId xmlns="" xmlns:a16="http://schemas.microsoft.com/office/drawing/2014/main" id="{00000000-0008-0000-0700-0000D8020000}"/>
            </a:ext>
          </a:extLst>
        </xdr:cNvPr>
        <xdr:cNvSpPr/>
      </xdr:nvSpPr>
      <xdr:spPr>
        <a:xfrm>
          <a:off x="15430500" y="157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94654</xdr:rowOff>
    </xdr:from>
    <xdr:ext cx="534377"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5214111" y="155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153856</xdr:rowOff>
    </xdr:from>
    <xdr:to>
      <xdr:col>76</xdr:col>
      <xdr:colOff>165100</xdr:colOff>
      <xdr:row>91</xdr:row>
      <xdr:rowOff>84006</xdr:rowOff>
    </xdr:to>
    <xdr:sp macro="" textlink="">
      <xdr:nvSpPr>
        <xdr:cNvPr id="730" name="楕円 729">
          <a:extLst>
            <a:ext uri="{FF2B5EF4-FFF2-40B4-BE49-F238E27FC236}">
              <a16:creationId xmlns="" xmlns:a16="http://schemas.microsoft.com/office/drawing/2014/main" id="{00000000-0008-0000-0700-0000DA020000}"/>
            </a:ext>
          </a:extLst>
        </xdr:cNvPr>
        <xdr:cNvSpPr/>
      </xdr:nvSpPr>
      <xdr:spPr>
        <a:xfrm>
          <a:off x="14541500" y="155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100533</xdr:rowOff>
    </xdr:from>
    <xdr:ext cx="534377"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4325111" y="153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165350</xdr:rowOff>
    </xdr:from>
    <xdr:to>
      <xdr:col>72</xdr:col>
      <xdr:colOff>38100</xdr:colOff>
      <xdr:row>92</xdr:row>
      <xdr:rowOff>95500</xdr:rowOff>
    </xdr:to>
    <xdr:sp macro="" textlink="">
      <xdr:nvSpPr>
        <xdr:cNvPr id="732" name="楕円 731">
          <a:extLst>
            <a:ext uri="{FF2B5EF4-FFF2-40B4-BE49-F238E27FC236}">
              <a16:creationId xmlns="" xmlns:a16="http://schemas.microsoft.com/office/drawing/2014/main" id="{00000000-0008-0000-0700-0000DC020000}"/>
            </a:ext>
          </a:extLst>
        </xdr:cNvPr>
        <xdr:cNvSpPr/>
      </xdr:nvSpPr>
      <xdr:spPr>
        <a:xfrm>
          <a:off x="13652500" y="15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112027</xdr:rowOff>
    </xdr:from>
    <xdr:ext cx="534377"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3436111" y="155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9347</xdr:rowOff>
    </xdr:from>
    <xdr:to>
      <xdr:col>67</xdr:col>
      <xdr:colOff>101600</xdr:colOff>
      <xdr:row>91</xdr:row>
      <xdr:rowOff>110947</xdr:rowOff>
    </xdr:to>
    <xdr:sp macro="" textlink="">
      <xdr:nvSpPr>
        <xdr:cNvPr id="734" name="楕円 733">
          <a:extLst>
            <a:ext uri="{FF2B5EF4-FFF2-40B4-BE49-F238E27FC236}">
              <a16:creationId xmlns="" xmlns:a16="http://schemas.microsoft.com/office/drawing/2014/main" id="{00000000-0008-0000-0700-0000DE020000}"/>
            </a:ext>
          </a:extLst>
        </xdr:cNvPr>
        <xdr:cNvSpPr/>
      </xdr:nvSpPr>
      <xdr:spPr>
        <a:xfrm>
          <a:off x="12763500" y="156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127474</xdr:rowOff>
    </xdr:from>
    <xdr:ext cx="534377"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2547111" y="153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86360</xdr:rowOff>
    </xdr:from>
    <xdr:to>
      <xdr:col>116</xdr:col>
      <xdr:colOff>62864</xdr:colOff>
      <xdr:row>39</xdr:row>
      <xdr:rowOff>98878</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flipV="1">
          <a:off x="22159595" y="6258560"/>
          <a:ext cx="1269" cy="52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a:extLst>
            <a:ext uri="{FF2B5EF4-FFF2-40B4-BE49-F238E27FC236}">
              <a16:creationId xmlns="" xmlns:a16="http://schemas.microsoft.com/office/drawing/2014/main" id="{00000000-0008-0000-0700-0000F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33037</xdr:rowOff>
    </xdr:from>
    <xdr:ext cx="378565" cy="259045"/>
    <xdr:sp macro="" textlink="">
      <xdr:nvSpPr>
        <xdr:cNvPr id="764" name="諸支出金最大値テキスト">
          <a:extLst>
            <a:ext uri="{FF2B5EF4-FFF2-40B4-BE49-F238E27FC236}">
              <a16:creationId xmlns="" xmlns:a16="http://schemas.microsoft.com/office/drawing/2014/main" id="{00000000-0008-0000-0700-0000FC020000}"/>
            </a:ext>
          </a:extLst>
        </xdr:cNvPr>
        <xdr:cNvSpPr txBox="1"/>
      </xdr:nvSpPr>
      <xdr:spPr>
        <a:xfrm>
          <a:off x="22212300" y="603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86360</xdr:rowOff>
    </xdr:from>
    <xdr:to>
      <xdr:col>116</xdr:col>
      <xdr:colOff>152400</xdr:colOff>
      <xdr:row>36</xdr:row>
      <xdr:rowOff>86360</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22072600" y="625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136814</xdr:rowOff>
    </xdr:from>
    <xdr:ext cx="313932" cy="259045"/>
    <xdr:sp macro="" textlink="">
      <xdr:nvSpPr>
        <xdr:cNvPr id="767" name="諸支出金平均値テキスト">
          <a:extLst>
            <a:ext uri="{FF2B5EF4-FFF2-40B4-BE49-F238E27FC236}">
              <a16:creationId xmlns="" xmlns:a16="http://schemas.microsoft.com/office/drawing/2014/main" id="{00000000-0008-0000-0700-0000FF020000}"/>
            </a:ext>
          </a:extLst>
        </xdr:cNvPr>
        <xdr:cNvSpPr txBox="1"/>
      </xdr:nvSpPr>
      <xdr:spPr>
        <a:xfrm>
          <a:off x="22212300" y="648046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113937</xdr:rowOff>
    </xdr:from>
    <xdr:to>
      <xdr:col>116</xdr:col>
      <xdr:colOff>114300</xdr:colOff>
      <xdr:row>39</xdr:row>
      <xdr:rowOff>44087</xdr:rowOff>
    </xdr:to>
    <xdr:sp macro="" textlink="">
      <xdr:nvSpPr>
        <xdr:cNvPr id="768" name="フローチャート: 判断 767">
          <a:extLst>
            <a:ext uri="{FF2B5EF4-FFF2-40B4-BE49-F238E27FC236}">
              <a16:creationId xmlns="" xmlns:a16="http://schemas.microsoft.com/office/drawing/2014/main" id="{00000000-0008-0000-0700-000000030000}"/>
            </a:ext>
          </a:extLst>
        </xdr:cNvPr>
        <xdr:cNvSpPr/>
      </xdr:nvSpPr>
      <xdr:spPr>
        <a:xfrm>
          <a:off x="221107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a:extLst>
            <a:ext uri="{FF2B5EF4-FFF2-40B4-BE49-F238E27FC236}">
              <a16:creationId xmlns="" xmlns:a16="http://schemas.microsoft.com/office/drawing/2014/main" id="{00000000-0008-0000-0700-000001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145506</xdr:rowOff>
    </xdr:from>
    <xdr:to>
      <xdr:col>112</xdr:col>
      <xdr:colOff>38100</xdr:colOff>
      <xdr:row>31</xdr:row>
      <xdr:rowOff>75656</xdr:rowOff>
    </xdr:to>
    <xdr:sp macro="" textlink="">
      <xdr:nvSpPr>
        <xdr:cNvPr id="770" name="フローチャート: 判断 769">
          <a:extLst>
            <a:ext uri="{FF2B5EF4-FFF2-40B4-BE49-F238E27FC236}">
              <a16:creationId xmlns="" xmlns:a16="http://schemas.microsoft.com/office/drawing/2014/main" id="{00000000-0008-0000-0700-000002030000}"/>
            </a:ext>
          </a:extLst>
        </xdr:cNvPr>
        <xdr:cNvSpPr/>
      </xdr:nvSpPr>
      <xdr:spPr>
        <a:xfrm>
          <a:off x="21272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92183</xdr:rowOff>
    </xdr:from>
    <xdr:ext cx="469744"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088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726</xdr:rowOff>
    </xdr:from>
    <xdr:to>
      <xdr:col>107</xdr:col>
      <xdr:colOff>101600</xdr:colOff>
      <xdr:row>38</xdr:row>
      <xdr:rowOff>102326</xdr:rowOff>
    </xdr:to>
    <xdr:sp macro="" textlink="">
      <xdr:nvSpPr>
        <xdr:cNvPr id="773" name="フローチャート: 判断 772">
          <a:extLst>
            <a:ext uri="{FF2B5EF4-FFF2-40B4-BE49-F238E27FC236}">
              <a16:creationId xmlns="" xmlns:a16="http://schemas.microsoft.com/office/drawing/2014/main" id="{00000000-0008-0000-0700-000005030000}"/>
            </a:ext>
          </a:extLst>
        </xdr:cNvPr>
        <xdr:cNvSpPr/>
      </xdr:nvSpPr>
      <xdr:spPr>
        <a:xfrm>
          <a:off x="20383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118853</xdr:rowOff>
    </xdr:from>
    <xdr:ext cx="378565"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245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109039</xdr:rowOff>
    </xdr:from>
    <xdr:to>
      <xdr:col>102</xdr:col>
      <xdr:colOff>165100</xdr:colOff>
      <xdr:row>38</xdr:row>
      <xdr:rowOff>39188</xdr:rowOff>
    </xdr:to>
    <xdr:sp macro="" textlink="">
      <xdr:nvSpPr>
        <xdr:cNvPr id="776" name="フローチャート: 判断 775">
          <a:extLst>
            <a:ext uri="{FF2B5EF4-FFF2-40B4-BE49-F238E27FC236}">
              <a16:creationId xmlns="" xmlns:a16="http://schemas.microsoft.com/office/drawing/2014/main" id="{00000000-0008-0000-0700-000008030000}"/>
            </a:ext>
          </a:extLst>
        </xdr:cNvPr>
        <xdr:cNvSpPr/>
      </xdr:nvSpPr>
      <xdr:spPr>
        <a:xfrm>
          <a:off x="19494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55716</xdr:rowOff>
    </xdr:from>
    <xdr:ext cx="378565"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9356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8346</xdr:rowOff>
    </xdr:from>
    <xdr:to>
      <xdr:col>98</xdr:col>
      <xdr:colOff>38100</xdr:colOff>
      <xdr:row>38</xdr:row>
      <xdr:rowOff>109946</xdr:rowOff>
    </xdr:to>
    <xdr:sp macro="" textlink="">
      <xdr:nvSpPr>
        <xdr:cNvPr id="778" name="フローチャート: 判断 777">
          <a:extLst>
            <a:ext uri="{FF2B5EF4-FFF2-40B4-BE49-F238E27FC236}">
              <a16:creationId xmlns="" xmlns:a16="http://schemas.microsoft.com/office/drawing/2014/main" id="{00000000-0008-0000-0700-00000A030000}"/>
            </a:ext>
          </a:extLst>
        </xdr:cNvPr>
        <xdr:cNvSpPr/>
      </xdr:nvSpPr>
      <xdr:spPr>
        <a:xfrm>
          <a:off x="18605500" y="652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126473</xdr:rowOff>
    </xdr:from>
    <xdr:ext cx="378565"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467017" y="6298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a:extLst>
            <a:ext uri="{FF2B5EF4-FFF2-40B4-BE49-F238E27FC236}">
              <a16:creationId xmlns="" xmlns:a16="http://schemas.microsoft.com/office/drawing/2014/main" id="{00000000-0008-0000-0700-00001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a:extLst>
            <a:ext uri="{FF2B5EF4-FFF2-40B4-BE49-F238E27FC236}">
              <a16:creationId xmlns="" xmlns:a16="http://schemas.microsoft.com/office/drawing/2014/main" id="{00000000-0008-0000-0700-00001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a:extLst>
            <a:ext uri="{FF2B5EF4-FFF2-40B4-BE49-F238E27FC236}">
              <a16:creationId xmlns="" xmlns:a16="http://schemas.microsoft.com/office/drawing/2014/main" id="{00000000-0008-0000-0700-00001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a:extLst>
            <a:ext uri="{FF2B5EF4-FFF2-40B4-BE49-F238E27FC236}">
              <a16:creationId xmlns="" xmlns:a16="http://schemas.microsoft.com/office/drawing/2014/main" id="{00000000-0008-0000-0700-00001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a:extLst>
            <a:ext uri="{FF2B5EF4-FFF2-40B4-BE49-F238E27FC236}">
              <a16:creationId xmlns="" xmlns:a16="http://schemas.microsoft.com/office/drawing/2014/main" id="{00000000-0008-0000-0700-00001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a:extLst>
            <a:ext uri="{FF2B5EF4-FFF2-40B4-BE49-F238E27FC236}">
              <a16:creationId xmlns="" xmlns:a16="http://schemas.microsoft.com/office/drawing/2014/main" id="{00000000-0008-0000-0700-00001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138,826</a:t>
          </a:r>
          <a:r>
            <a:rPr kumimoji="1" lang="ja-JP" altLang="ja-JP" sz="1100">
              <a:solidFill>
                <a:schemeClr val="dk1"/>
              </a:solidFill>
              <a:effectLst/>
              <a:latin typeface="+mn-lt"/>
              <a:ea typeface="+mn-ea"/>
              <a:cs typeface="+mn-cs"/>
            </a:rPr>
            <a:t>円となっており、類似団体内で最も高くなっている。要因は、ふるさと納税推進事業とふるさと応援基金への積立によるものである。</a:t>
          </a:r>
          <a:endParaRPr lang="ja-JP" altLang="ja-JP" sz="1400">
            <a:effectLst/>
          </a:endParaRPr>
        </a:p>
        <a:p>
          <a:r>
            <a:rPr kumimoji="1" lang="ja-JP" altLang="ja-JP" sz="1100">
              <a:solidFill>
                <a:schemeClr val="dk1"/>
              </a:solidFill>
              <a:effectLst/>
              <a:latin typeface="+mn-lt"/>
              <a:ea typeface="+mn-ea"/>
              <a:cs typeface="+mn-cs"/>
            </a:rPr>
            <a:t>・農林水産業費は、ここ数年同水準で推移しているが、いずれも類似団体平均を上回っている。当市の産業構造は、第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％を占めており（Ｈ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）、今後も同水準で推移することが見込まれる。</a:t>
          </a:r>
          <a:endParaRPr lang="ja-JP" altLang="ja-JP" sz="1400">
            <a:effectLst/>
          </a:endParaRPr>
        </a:p>
        <a:p>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中心市街地中核施設整備支援事業</a:t>
          </a:r>
          <a:r>
            <a:rPr kumimoji="1" lang="ja-JP" altLang="ja-JP" sz="1100">
              <a:solidFill>
                <a:schemeClr val="dk1"/>
              </a:solidFill>
              <a:effectLst/>
              <a:latin typeface="+mn-lt"/>
              <a:ea typeface="+mn-ea"/>
              <a:cs typeface="+mn-cs"/>
            </a:rPr>
            <a:t>等の増により、前年度より増加しており、類似団体平均を上回っている。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財政調整基金の残高及び実質収支額については、毎年度、ほぼ同水準で推移している。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公債費の繰上償還を行わなかった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比べ、平成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繰上償還を行</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一般会計及び全ての特別会計において赤字は発生していない。</a:t>
          </a:r>
          <a:endParaRPr lang="ja-JP" altLang="ja-JP" sz="1400">
            <a:effectLst/>
          </a:endParaRPr>
        </a:p>
        <a:p>
          <a:r>
            <a:rPr kumimoji="1" lang="ja-JP" altLang="ja-JP" sz="1100">
              <a:solidFill>
                <a:schemeClr val="dk1"/>
              </a:solidFill>
              <a:effectLst/>
              <a:latin typeface="+mn-lt"/>
              <a:ea typeface="+mn-ea"/>
              <a:cs typeface="+mn-cs"/>
            </a:rPr>
            <a:t>　標準財政規模比については、ほとんどの会計が例年同水準であるのに対し、都城市国民健康保険特別会計（事業勘定）は医療費の減</a:t>
          </a:r>
          <a:r>
            <a:rPr kumimoji="1" lang="ja-JP" altLang="en-US" sz="1100">
              <a:solidFill>
                <a:schemeClr val="dk1"/>
              </a:solidFill>
              <a:effectLst/>
              <a:latin typeface="+mn-lt"/>
              <a:ea typeface="+mn-ea"/>
              <a:cs typeface="+mn-cs"/>
            </a:rPr>
            <a:t>に伴う療養給付費負担金の減等</a:t>
          </a:r>
          <a:r>
            <a:rPr kumimoji="1" lang="ja-JP" altLang="ja-JP" sz="1100">
              <a:solidFill>
                <a:schemeClr val="dk1"/>
              </a:solidFill>
              <a:effectLst/>
              <a:latin typeface="+mn-lt"/>
              <a:ea typeface="+mn-ea"/>
              <a:cs typeface="+mn-cs"/>
            </a:rPr>
            <a:t>により大きく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水道事業会計は、年々増加傾向にある。この要因としては、水道会計余剰額の増加が挙げられる。平成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年度は、前年度に比べ、流動負債が対前年度比</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（控除企業債、引当金を除く）したのに対し、流動資産が</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百万円増加（貸倒引当金を除く）しており、余剰額が増加している。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97008069</v>
      </c>
      <c r="BO4" s="441"/>
      <c r="BP4" s="441"/>
      <c r="BQ4" s="441"/>
      <c r="BR4" s="441"/>
      <c r="BS4" s="441"/>
      <c r="BT4" s="441"/>
      <c r="BU4" s="442"/>
      <c r="BV4" s="440">
        <v>88812067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3.1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95010109</v>
      </c>
      <c r="BO5" s="446"/>
      <c r="BP5" s="446"/>
      <c r="BQ5" s="446"/>
      <c r="BR5" s="446"/>
      <c r="BS5" s="446"/>
      <c r="BT5" s="446"/>
      <c r="BU5" s="447"/>
      <c r="BV5" s="445">
        <v>87188316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89.3</v>
      </c>
      <c r="CU5" s="416"/>
      <c r="CV5" s="416"/>
      <c r="CW5" s="416"/>
      <c r="CX5" s="416"/>
      <c r="CY5" s="416"/>
      <c r="CZ5" s="416"/>
      <c r="DA5" s="417"/>
      <c r="DB5" s="415">
        <v>88.6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1997960</v>
      </c>
      <c r="BO6" s="446"/>
      <c r="BP6" s="446"/>
      <c r="BQ6" s="446"/>
      <c r="BR6" s="446"/>
      <c r="BS6" s="446"/>
      <c r="BT6" s="446"/>
      <c r="BU6" s="447"/>
      <c r="BV6" s="445">
        <v>1623751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94.3</v>
      </c>
      <c r="CU6" s="596"/>
      <c r="CV6" s="596"/>
      <c r="CW6" s="596"/>
      <c r="CX6" s="596"/>
      <c r="CY6" s="596"/>
      <c r="CZ6" s="596"/>
      <c r="DA6" s="597"/>
      <c r="DB6" s="595">
        <v>93.4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659001</v>
      </c>
      <c r="BO7" s="446"/>
      <c r="BP7" s="446"/>
      <c r="BQ7" s="446"/>
      <c r="BR7" s="446"/>
      <c r="BS7" s="446"/>
      <c r="BT7" s="446"/>
      <c r="BU7" s="447"/>
      <c r="BV7" s="445">
        <v>305129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41994766</v>
      </c>
      <c r="CU7" s="446"/>
      <c r="CV7" s="446"/>
      <c r="CW7" s="446"/>
      <c r="CX7" s="446"/>
      <c r="CY7" s="446"/>
      <c r="CZ7" s="446"/>
      <c r="DA7" s="447"/>
      <c r="DB7" s="445">
        <v>42509967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1338959</v>
      </c>
      <c r="BO8" s="446"/>
      <c r="BP8" s="446"/>
      <c r="BQ8" s="446"/>
      <c r="BR8" s="446"/>
      <c r="BS8" s="446"/>
      <c r="BT8" s="446"/>
      <c r="BU8" s="447"/>
      <c r="BV8" s="445">
        <v>1318622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165029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20337</v>
      </c>
      <c r="BO9" s="446"/>
      <c r="BP9" s="446"/>
      <c r="BQ9" s="446"/>
      <c r="BR9" s="446"/>
      <c r="BS9" s="446"/>
      <c r="BT9" s="446"/>
      <c r="BU9" s="447"/>
      <c r="BV9" s="445">
        <v>26481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15.7</v>
      </c>
      <c r="CU9" s="416"/>
      <c r="CV9" s="416"/>
      <c r="CW9" s="416"/>
      <c r="CX9" s="416"/>
      <c r="CY9" s="416"/>
      <c r="CZ9" s="416"/>
      <c r="DA9" s="417"/>
      <c r="DB9" s="415">
        <v>15.1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169602</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659425</v>
      </c>
      <c r="BO10" s="446"/>
      <c r="BP10" s="446"/>
      <c r="BQ10" s="446"/>
      <c r="BR10" s="446"/>
      <c r="BS10" s="446"/>
      <c r="BT10" s="446"/>
      <c r="BU10" s="447"/>
      <c r="BV10" s="445">
        <v>650972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960694</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166409</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659425</v>
      </c>
      <c r="BO12" s="446"/>
      <c r="BP12" s="446"/>
      <c r="BQ12" s="446"/>
      <c r="BR12" s="446"/>
      <c r="BS12" s="446"/>
      <c r="BT12" s="446"/>
      <c r="BU12" s="447"/>
      <c r="BV12" s="445">
        <v>650972</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165308</v>
      </c>
      <c r="S13" s="549"/>
      <c r="T13" s="549"/>
      <c r="U13" s="549"/>
      <c r="V13" s="550"/>
      <c r="W13" s="536" t="s">
        <v>131</v>
      </c>
      <c r="X13" s="458"/>
      <c r="Y13" s="458"/>
      <c r="Z13" s="458"/>
      <c r="AA13" s="458"/>
      <c r="AB13" s="459"/>
      <c r="AC13" s="421">
        <v>7366</v>
      </c>
      <c r="AD13" s="422"/>
      <c r="AE13" s="422"/>
      <c r="AF13" s="422"/>
      <c r="AG13" s="423"/>
      <c r="AH13" s="421">
        <v>8016</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981031</v>
      </c>
      <c r="BO13" s="446"/>
      <c r="BP13" s="446"/>
      <c r="BQ13" s="446"/>
      <c r="BR13" s="446"/>
      <c r="BS13" s="446"/>
      <c r="BT13" s="446"/>
      <c r="BU13" s="447"/>
      <c r="BV13" s="445">
        <v>26481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5.0999999999999996</v>
      </c>
      <c r="CU13" s="416"/>
      <c r="CV13" s="416"/>
      <c r="CW13" s="416"/>
      <c r="CX13" s="416"/>
      <c r="CY13" s="416"/>
      <c r="CZ13" s="416"/>
      <c r="DA13" s="417"/>
      <c r="DB13" s="415">
        <v>5.0999999999999996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167351</v>
      </c>
      <c r="S14" s="549"/>
      <c r="T14" s="549"/>
      <c r="U14" s="549"/>
      <c r="V14" s="550"/>
      <c r="W14" s="551"/>
      <c r="X14" s="461"/>
      <c r="Y14" s="461"/>
      <c r="Z14" s="461"/>
      <c r="AA14" s="461"/>
      <c r="AB14" s="462"/>
      <c r="AC14" s="541">
        <v>9.6999999999999993</v>
      </c>
      <c r="AD14" s="542"/>
      <c r="AE14" s="542"/>
      <c r="AF14" s="542"/>
      <c r="AG14" s="543"/>
      <c r="AH14" s="541">
        <v>10.4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166387</v>
      </c>
      <c r="S15" s="549"/>
      <c r="T15" s="549"/>
      <c r="U15" s="549"/>
      <c r="V15" s="550"/>
      <c r="W15" s="536" t="s">
        <v>140</v>
      </c>
      <c r="X15" s="458"/>
      <c r="Y15" s="458"/>
      <c r="Z15" s="458"/>
      <c r="AA15" s="458"/>
      <c r="AB15" s="459"/>
      <c r="AC15" s="421">
        <v>18753</v>
      </c>
      <c r="AD15" s="422"/>
      <c r="AE15" s="422"/>
      <c r="AF15" s="422"/>
      <c r="AG15" s="423"/>
      <c r="AH15" s="421">
        <v>19137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17855599</v>
      </c>
      <c r="BO15" s="441"/>
      <c r="BP15" s="441"/>
      <c r="BQ15" s="441"/>
      <c r="BR15" s="441"/>
      <c r="BS15" s="441"/>
      <c r="BT15" s="441"/>
      <c r="BU15" s="442"/>
      <c r="BV15" s="440">
        <v>17723252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24.7</v>
      </c>
      <c r="AD16" s="542"/>
      <c r="AE16" s="542"/>
      <c r="AF16" s="542"/>
      <c r="AG16" s="543"/>
      <c r="AH16" s="541">
        <v>24.9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33635552</v>
      </c>
      <c r="BO16" s="446"/>
      <c r="BP16" s="446"/>
      <c r="BQ16" s="446"/>
      <c r="BR16" s="446"/>
      <c r="BS16" s="446"/>
      <c r="BT16" s="446"/>
      <c r="BU16" s="447"/>
      <c r="BV16" s="445">
        <v>33683856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49858</v>
      </c>
      <c r="AD17" s="422"/>
      <c r="AE17" s="422"/>
      <c r="AF17" s="422"/>
      <c r="AG17" s="423"/>
      <c r="AH17" s="421">
        <v>49575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22689081</v>
      </c>
      <c r="BO17" s="446"/>
      <c r="BP17" s="446"/>
      <c r="BQ17" s="446"/>
      <c r="BR17" s="446"/>
      <c r="BS17" s="446"/>
      <c r="BT17" s="446"/>
      <c r="BU17" s="447"/>
      <c r="BV17" s="445">
        <v>22466734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653.36</v>
      </c>
      <c r="M18" s="510"/>
      <c r="N18" s="510"/>
      <c r="O18" s="510"/>
      <c r="P18" s="510"/>
      <c r="Q18" s="510"/>
      <c r="R18" s="511"/>
      <c r="S18" s="511"/>
      <c r="T18" s="511"/>
      <c r="U18" s="511"/>
      <c r="V18" s="512"/>
      <c r="W18" s="526"/>
      <c r="X18" s="527"/>
      <c r="Y18" s="527"/>
      <c r="Z18" s="527"/>
      <c r="AA18" s="527"/>
      <c r="AB18" s="537"/>
      <c r="AC18" s="409">
        <v>65.599999999999994</v>
      </c>
      <c r="AD18" s="410"/>
      <c r="AE18" s="410"/>
      <c r="AF18" s="410"/>
      <c r="AG18" s="513"/>
      <c r="AH18" s="409">
        <v>64.599999999999994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38256426</v>
      </c>
      <c r="BO18" s="446"/>
      <c r="BP18" s="446"/>
      <c r="BQ18" s="446"/>
      <c r="BR18" s="446"/>
      <c r="BS18" s="446"/>
      <c r="BT18" s="446"/>
      <c r="BU18" s="447"/>
      <c r="BV18" s="445">
        <v>37993665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253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56109363</v>
      </c>
      <c r="BO19" s="446"/>
      <c r="BP19" s="446"/>
      <c r="BQ19" s="446"/>
      <c r="BR19" s="446"/>
      <c r="BS19" s="446"/>
      <c r="BT19" s="446"/>
      <c r="BU19" s="447"/>
      <c r="BV19" s="445">
        <v>52825457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69965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74446150</v>
      </c>
      <c r="BO23" s="446"/>
      <c r="BP23" s="446"/>
      <c r="BQ23" s="446"/>
      <c r="BR23" s="446"/>
      <c r="BS23" s="446"/>
      <c r="BT23" s="446"/>
      <c r="BU23" s="447"/>
      <c r="BV23" s="445">
        <v>75185320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9400</v>
      </c>
      <c r="R24" s="422"/>
      <c r="S24" s="422"/>
      <c r="T24" s="422"/>
      <c r="U24" s="422"/>
      <c r="V24" s="423"/>
      <c r="W24" s="487"/>
      <c r="X24" s="478"/>
      <c r="Y24" s="479"/>
      <c r="Z24" s="418" t="s">
        <v>164</v>
      </c>
      <c r="AA24" s="419"/>
      <c r="AB24" s="419"/>
      <c r="AC24" s="419"/>
      <c r="AD24" s="419"/>
      <c r="AE24" s="419"/>
      <c r="AF24" s="419"/>
      <c r="AG24" s="420"/>
      <c r="AH24" s="421">
        <v>1230</v>
      </c>
      <c r="AI24" s="422"/>
      <c r="AJ24" s="422"/>
      <c r="AK24" s="422"/>
      <c r="AL24" s="423"/>
      <c r="AM24" s="421">
        <v>3963060</v>
      </c>
      <c r="AN24" s="422"/>
      <c r="AO24" s="422"/>
      <c r="AP24" s="422"/>
      <c r="AQ24" s="422"/>
      <c r="AR24" s="423"/>
      <c r="AS24" s="421">
        <v>3222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41792414</v>
      </c>
      <c r="BO24" s="446"/>
      <c r="BP24" s="446"/>
      <c r="BQ24" s="446"/>
      <c r="BR24" s="446"/>
      <c r="BS24" s="446"/>
      <c r="BT24" s="446"/>
      <c r="BU24" s="447"/>
      <c r="BV24" s="445">
        <v>43972997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7150</v>
      </c>
      <c r="R25" s="422"/>
      <c r="S25" s="422"/>
      <c r="T25" s="422"/>
      <c r="U25" s="422"/>
      <c r="V25" s="423"/>
      <c r="W25" s="487"/>
      <c r="X25" s="478"/>
      <c r="Y25" s="479"/>
      <c r="Z25" s="418" t="s">
        <v>167</v>
      </c>
      <c r="AA25" s="419"/>
      <c r="AB25" s="419"/>
      <c r="AC25" s="419"/>
      <c r="AD25" s="419"/>
      <c r="AE25" s="419"/>
      <c r="AF25" s="419"/>
      <c r="AG25" s="420"/>
      <c r="AH25" s="421">
        <v>178</v>
      </c>
      <c r="AI25" s="422"/>
      <c r="AJ25" s="422"/>
      <c r="AK25" s="422"/>
      <c r="AL25" s="423"/>
      <c r="AM25" s="421">
        <v>516022</v>
      </c>
      <c r="AN25" s="422"/>
      <c r="AO25" s="422"/>
      <c r="AP25" s="422"/>
      <c r="AQ25" s="422"/>
      <c r="AR25" s="423"/>
      <c r="AS25" s="421">
        <v>2899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8132087</v>
      </c>
      <c r="BO25" s="441"/>
      <c r="BP25" s="441"/>
      <c r="BQ25" s="441"/>
      <c r="BR25" s="441"/>
      <c r="BS25" s="441"/>
      <c r="BT25" s="441"/>
      <c r="BU25" s="442"/>
      <c r="BV25" s="440">
        <v>8255619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6750</v>
      </c>
      <c r="R26" s="422"/>
      <c r="S26" s="422"/>
      <c r="T26" s="422"/>
      <c r="U26" s="422"/>
      <c r="V26" s="423"/>
      <c r="W26" s="487"/>
      <c r="X26" s="478"/>
      <c r="Y26" s="479"/>
      <c r="Z26" s="418" t="s">
        <v>170</v>
      </c>
      <c r="AA26" s="500"/>
      <c r="AB26" s="500"/>
      <c r="AC26" s="500"/>
      <c r="AD26" s="500"/>
      <c r="AE26" s="500"/>
      <c r="AF26" s="500"/>
      <c r="AG26" s="501"/>
      <c r="AH26" s="421">
        <v>60</v>
      </c>
      <c r="AI26" s="422"/>
      <c r="AJ26" s="422"/>
      <c r="AK26" s="422"/>
      <c r="AL26" s="423"/>
      <c r="AM26" s="421">
        <v>200040</v>
      </c>
      <c r="AN26" s="422"/>
      <c r="AO26" s="422"/>
      <c r="AP26" s="422"/>
      <c r="AQ26" s="422"/>
      <c r="AR26" s="423"/>
      <c r="AS26" s="421">
        <v>3334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5000</v>
      </c>
      <c r="R27" s="422"/>
      <c r="S27" s="422"/>
      <c r="T27" s="422"/>
      <c r="U27" s="422"/>
      <c r="V27" s="423"/>
      <c r="W27" s="487"/>
      <c r="X27" s="478"/>
      <c r="Y27" s="479"/>
      <c r="Z27" s="418" t="s">
        <v>174</v>
      </c>
      <c r="AA27" s="419"/>
      <c r="AB27" s="419"/>
      <c r="AC27" s="419"/>
      <c r="AD27" s="419"/>
      <c r="AE27" s="419"/>
      <c r="AF27" s="419"/>
      <c r="AG27" s="420"/>
      <c r="AH27" s="421">
        <v>16</v>
      </c>
      <c r="AI27" s="422"/>
      <c r="AJ27" s="422"/>
      <c r="AK27" s="422"/>
      <c r="AL27" s="423"/>
      <c r="AM27" s="421">
        <v>57472</v>
      </c>
      <c r="AN27" s="422"/>
      <c r="AO27" s="422"/>
      <c r="AP27" s="422"/>
      <c r="AQ27" s="422"/>
      <c r="AR27" s="423"/>
      <c r="AS27" s="421">
        <v>3592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1741097</v>
      </c>
      <c r="BO27" s="449"/>
      <c r="BP27" s="449"/>
      <c r="BQ27" s="449"/>
      <c r="BR27" s="449"/>
      <c r="BS27" s="449"/>
      <c r="BT27" s="449"/>
      <c r="BU27" s="450"/>
      <c r="BV27" s="448">
        <v>1741097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4200</v>
      </c>
      <c r="R28" s="422"/>
      <c r="S28" s="422"/>
      <c r="T28" s="422"/>
      <c r="U28" s="422"/>
      <c r="V28" s="423"/>
      <c r="W28" s="487"/>
      <c r="X28" s="478"/>
      <c r="Y28" s="479"/>
      <c r="Z28" s="418" t="s">
        <v>177</v>
      </c>
      <c r="AA28" s="419"/>
      <c r="AB28" s="419"/>
      <c r="AC28" s="419"/>
      <c r="AD28" s="419"/>
      <c r="AE28" s="419"/>
      <c r="AF28" s="419"/>
      <c r="AG28" s="420"/>
      <c r="AH28" s="421" t="s">
        <v>120</v>
      </c>
      <c r="AI28" s="422"/>
      <c r="AJ28" s="422"/>
      <c r="AK28" s="422"/>
      <c r="AL28" s="423"/>
      <c r="AM28" s="421" t="s">
        <v>120</v>
      </c>
      <c r="AN28" s="422"/>
      <c r="AO28" s="422"/>
      <c r="AP28" s="422"/>
      <c r="AQ28" s="422"/>
      <c r="AR28" s="423"/>
      <c r="AS28" s="421" t="s">
        <v>172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3781984</v>
      </c>
      <c r="BO28" s="441"/>
      <c r="BP28" s="441"/>
      <c r="BQ28" s="441"/>
      <c r="BR28" s="441"/>
      <c r="BS28" s="441"/>
      <c r="BT28" s="441"/>
      <c r="BU28" s="442"/>
      <c r="BV28" s="440">
        <v>3781984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31</v>
      </c>
      <c r="M29" s="422"/>
      <c r="N29" s="422"/>
      <c r="O29" s="422"/>
      <c r="P29" s="423"/>
      <c r="Q29" s="421">
        <v>4000</v>
      </c>
      <c r="R29" s="422"/>
      <c r="S29" s="422"/>
      <c r="T29" s="422"/>
      <c r="U29" s="422"/>
      <c r="V29" s="423"/>
      <c r="W29" s="488"/>
      <c r="X29" s="489"/>
      <c r="Y29" s="490"/>
      <c r="Z29" s="418" t="s">
        <v>180</v>
      </c>
      <c r="AA29" s="419"/>
      <c r="AB29" s="419"/>
      <c r="AC29" s="419"/>
      <c r="AD29" s="419"/>
      <c r="AE29" s="419"/>
      <c r="AF29" s="419"/>
      <c r="AG29" s="420"/>
      <c r="AH29" s="421">
        <v>1246</v>
      </c>
      <c r="AI29" s="422"/>
      <c r="AJ29" s="422"/>
      <c r="AK29" s="422"/>
      <c r="AL29" s="423"/>
      <c r="AM29" s="421">
        <v>4020532</v>
      </c>
      <c r="AN29" s="422"/>
      <c r="AO29" s="422"/>
      <c r="AP29" s="422"/>
      <c r="AQ29" s="422"/>
      <c r="AR29" s="423"/>
      <c r="AS29" s="421">
        <v>3227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5385185</v>
      </c>
      <c r="BO29" s="446"/>
      <c r="BP29" s="446"/>
      <c r="BQ29" s="446"/>
      <c r="BR29" s="446"/>
      <c r="BS29" s="446"/>
      <c r="BT29" s="446"/>
      <c r="BU29" s="447"/>
      <c r="BV29" s="445">
        <v>5385185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29137410</v>
      </c>
      <c r="BO30" s="449"/>
      <c r="BP30" s="449"/>
      <c r="BQ30" s="449"/>
      <c r="BR30" s="449"/>
      <c r="BS30" s="449"/>
      <c r="BT30" s="449"/>
      <c r="BU30" s="450"/>
      <c r="BV30" s="448">
        <v>28484940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都城市国民健康保険特別会計（事業勘定）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都城市水道事業会計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都城市食肉センター特別会計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宮崎県市町村総合事務組合（一般会計）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都城森林組合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都城市整備墓地特別会計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都城市国民健康保険特別会計（診療施設勘定）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都城市公共下水道事業会計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都城市公設地方卸売市場事業特別会計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宮崎県市町村総合事務組合（市町村交通災害共済事業特別会計）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都城市土地開発公社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都城市後期高齢者医療特別会計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都城市農業集落排水事業会計</v>
      </c>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IF('各会計、関係団体の財政状況及び健全化判断比率'!B37="","",'各会計、関係団体の財政状況及び健全化判断比率'!B37)</f>
        <v>都城市御池簡易水道事業特別会計</v>
      </c>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宮崎県自治会館管理組合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財団法人　都城圏域地場産業振興センター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都城市介護保険特別会計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IF('各会計、関係団体の財政状況及び健全化判断比率'!B38="","",'各会計、関係団体の財政状況及び健全化判断比率'!B38)</f>
        <v>都城市簡易水道事業特別会計</v>
      </c>
      <c r="BH37" s="403"/>
      <c r="BI37" s="403"/>
      <c r="BJ37" s="403"/>
      <c r="BK37" s="403"/>
      <c r="BL37" s="403"/>
      <c r="BM37" s="403"/>
      <c r="BN37" s="403"/>
      <c r="BO37" s="403"/>
      <c r="BP37" s="403"/>
      <c r="BQ37" s="403"/>
      <c r="BR37" s="403"/>
      <c r="BS37" s="403"/>
      <c r="BT37" s="403"/>
      <c r="BU37" s="403"/>
      <c r="BV37" s="193"/>
      <c r="BW37" s="404">
        <f t="shared" si="2"/>
        <v>19</v>
      </c>
      <c r="BX37" s="404"/>
      <c r="BY37" s="403" t="str">
        <f>IF('各会計、関係団体の財政状況及び健全化判断比率'!B71="","",'各会計、関係団体の財政状況及び健全化判断比率'!B71)</f>
        <v>宮崎県後期高齢者医療広域連合（一般会計）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財団法人　都城市文化振興財団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14</v>
      </c>
      <c r="BF38" s="404"/>
      <c r="BG38" s="403" t="str">
        <f>IF('各会計、関係団体の財政状況及び健全化判断比率'!B39="","",'各会計、関係団体の財政状況及び健全化判断比率'!B39)</f>
        <v>都城市電気事業特別会計</v>
      </c>
      <c r="BH38" s="403"/>
      <c r="BI38" s="403"/>
      <c r="BJ38" s="403"/>
      <c r="BK38" s="403"/>
      <c r="BL38" s="403"/>
      <c r="BM38" s="403"/>
      <c r="BN38" s="403"/>
      <c r="BO38" s="403"/>
      <c r="BP38" s="403"/>
      <c r="BQ38" s="403"/>
      <c r="BR38" s="403"/>
      <c r="BS38" s="403"/>
      <c r="BT38" s="403"/>
      <c r="BU38" s="403"/>
      <c r="BV38" s="193"/>
      <c r="BW38" s="404">
        <f t="shared" si="2"/>
        <v>20</v>
      </c>
      <c r="BX38" s="404"/>
      <c r="BY38" s="403" t="str">
        <f>IF('各会計、関係団体の財政状況及び健全化判断比率'!B72="","",'各会計、関係団体の財政状況及び健全化判断比率'!B72)</f>
        <v>宮崎県後期高齢者医療広域連合（後期高齢者医療特別会計）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都城まちづくり　株式会社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15</v>
      </c>
      <c r="BF39" s="404"/>
      <c r="BG39" s="403" t="str">
        <f>IF('各会計、関係団体の財政状況及び健全化判断比率'!B40="","",'各会計、関係団体の財政状況及び健全化判断比率'!B40)</f>
        <v>都城市工業用地造成事業特別会計</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株式会社　レイク観音</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道の駅山之口　株式会社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28</v>
      </c>
      <c r="CP41" s="404"/>
      <c r="CQ41" s="403" t="str">
        <f>IF('各会計、関係団体の財政状況及び健全化判断比率'!BS14="","",'各会計、関係団体の財政状況及び健全化判断比率'!BS14)</f>
        <v>青井岳温泉　株式会社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29</v>
      </c>
      <c r="CP42" s="404"/>
      <c r="CQ42" s="403" t="str">
        <f>IF('各会計、関係団体の財政状況及び健全化判断比率'!BS15="","",'各会計、関係団体の財政状況及び健全化判断比率'!BS15)</f>
        <v>高崎町星の郷総合産業　株式会社</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30</v>
      </c>
      <c r="CP43" s="404"/>
      <c r="CQ43" s="403" t="str">
        <f>IF('各会計、関係団体の財政状況及び健全化判断比率'!BS16="","",'各会計、関係団体の財政状況及び健全化判断比率'!BS16)</f>
        <v>株式会社　くえびこ山田</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Sck6FDDvT1BOyo6jcAVx9oV57EQ9MwcccaL5sCdS7GQK4eUT4CtRSKsEtrVPmS5IHwA/DJOr+U94vbM4Co9OgQ==" saltValue="ncPi3ymLAK72WYEPwVKL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566</v>
      </c>
      <c r="D34" s="1224"/>
      <c r="E34" s="1225"/>
      <c r="F34" s="32">
        <v>7.09</v>
      </c>
      <c r="G34" s="33">
        <v>8.17</v>
      </c>
      <c r="H34" s="33">
        <v>8.4</v>
      </c>
      <c r="I34" s="33">
        <v>8.85</v>
      </c>
      <c r="J34" s="34">
        <v>9.52</v>
      </c>
      <c r="K34" s="22"/>
      <c r="L34" s="22"/>
      <c r="M34" s="22"/>
      <c r="N34" s="22"/>
      <c r="O34" s="22"/>
      <c r="P34" s="22"/>
    </row>
    <row r="35" spans="1:16" ht="39" customHeight="1">
      <c r="A35" s="22"/>
      <c r="B35" s="35"/>
      <c r="C35" s="1218" t="s">
        <v>567</v>
      </c>
      <c r="D35" s="1219"/>
      <c r="E35" s="1220"/>
      <c r="F35" s="36">
        <v>2.94</v>
      </c>
      <c r="G35" s="37">
        <v>3</v>
      </c>
      <c r="H35" s="37">
        <v>3.03</v>
      </c>
      <c r="I35" s="37">
        <v>3.1</v>
      </c>
      <c r="J35" s="38">
        <v>3.18</v>
      </c>
      <c r="K35" s="22"/>
      <c r="L35" s="22"/>
      <c r="M35" s="22"/>
      <c r="N35" s="22"/>
      <c r="O35" s="22"/>
      <c r="P35" s="22"/>
    </row>
    <row r="36" spans="1:16" ht="39" customHeight="1">
      <c r="A36" s="22"/>
      <c r="B36" s="35"/>
      <c r="C36" s="1218" t="s">
        <v>568</v>
      </c>
      <c r="D36" s="1219"/>
      <c r="E36" s="1220"/>
      <c r="F36" s="36">
        <v>0</v>
      </c>
      <c r="G36" s="37">
        <v>0.03</v>
      </c>
      <c r="H36" s="37">
        <v>0.68</v>
      </c>
      <c r="I36" s="37">
        <v>0.81</v>
      </c>
      <c r="J36" s="38">
        <v>1.1399999999999999</v>
      </c>
      <c r="K36" s="22"/>
      <c r="L36" s="22"/>
      <c r="M36" s="22"/>
      <c r="N36" s="22"/>
      <c r="O36" s="22"/>
      <c r="P36" s="22"/>
    </row>
    <row r="37" spans="1:16" ht="39" customHeight="1">
      <c r="A37" s="22"/>
      <c r="B37" s="35"/>
      <c r="C37" s="1218" t="s">
        <v>569</v>
      </c>
      <c r="D37" s="1219"/>
      <c r="E37" s="1220"/>
      <c r="F37" s="36">
        <v>0.01</v>
      </c>
      <c r="G37" s="37">
        <v>0.03</v>
      </c>
      <c r="H37" s="37">
        <v>0.01</v>
      </c>
      <c r="I37" s="37">
        <v>2.0299999999999998</v>
      </c>
      <c r="J37" s="38">
        <v>1.03</v>
      </c>
      <c r="K37" s="22"/>
      <c r="L37" s="22"/>
      <c r="M37" s="22"/>
      <c r="N37" s="22"/>
      <c r="O37" s="22"/>
      <c r="P37" s="22"/>
    </row>
    <row r="38" spans="1:16" ht="39" customHeight="1">
      <c r="A38" s="22"/>
      <c r="B38" s="35"/>
      <c r="C38" s="1218" t="s">
        <v>570</v>
      </c>
      <c r="D38" s="1219"/>
      <c r="E38" s="1220"/>
      <c r="F38" s="36">
        <v>0</v>
      </c>
      <c r="G38" s="37">
        <v>0</v>
      </c>
      <c r="H38" s="37">
        <v>0</v>
      </c>
      <c r="I38" s="37">
        <v>0.04</v>
      </c>
      <c r="J38" s="38">
        <v>0.21</v>
      </c>
      <c r="K38" s="22"/>
      <c r="L38" s="22"/>
      <c r="M38" s="22"/>
      <c r="N38" s="22"/>
      <c r="O38" s="22"/>
      <c r="P38" s="22"/>
    </row>
    <row r="39" spans="1:16" ht="39" customHeight="1">
      <c r="A39" s="22"/>
      <c r="B39" s="35"/>
      <c r="C39" s="1218" t="s">
        <v>571</v>
      </c>
      <c r="D39" s="1219"/>
      <c r="E39" s="1220"/>
      <c r="F39" s="36">
        <v>0</v>
      </c>
      <c r="G39" s="37">
        <v>0</v>
      </c>
      <c r="H39" s="37">
        <v>0</v>
      </c>
      <c r="I39" s="37">
        <v>0.13</v>
      </c>
      <c r="J39" s="38">
        <v>0.13</v>
      </c>
      <c r="K39" s="22"/>
      <c r="L39" s="22"/>
      <c r="M39" s="22"/>
      <c r="N39" s="22"/>
      <c r="O39" s="22"/>
      <c r="P39" s="22"/>
    </row>
    <row r="40" spans="1:16" ht="39" customHeight="1">
      <c r="A40" s="22"/>
      <c r="B40" s="35"/>
      <c r="C40" s="1218" t="s">
        <v>572</v>
      </c>
      <c r="D40" s="1219"/>
      <c r="E40" s="1220"/>
      <c r="F40" s="36">
        <v>0</v>
      </c>
      <c r="G40" s="37">
        <v>0.03</v>
      </c>
      <c r="H40" s="37">
        <v>0</v>
      </c>
      <c r="I40" s="37">
        <v>0.05</v>
      </c>
      <c r="J40" s="38">
        <v>0.06</v>
      </c>
      <c r="K40" s="22"/>
      <c r="L40" s="22"/>
      <c r="M40" s="22"/>
      <c r="N40" s="22"/>
      <c r="O40" s="22"/>
      <c r="P40" s="22"/>
    </row>
    <row r="41" spans="1:16" ht="39" customHeight="1">
      <c r="A41" s="22"/>
      <c r="B41" s="35"/>
      <c r="C41" s="1218" t="s">
        <v>573</v>
      </c>
      <c r="D41" s="1219"/>
      <c r="E41" s="1220"/>
      <c r="F41" s="36">
        <v>0</v>
      </c>
      <c r="G41" s="37">
        <v>0</v>
      </c>
      <c r="H41" s="37">
        <v>0.01</v>
      </c>
      <c r="I41" s="37">
        <v>0</v>
      </c>
      <c r="J41" s="38">
        <v>0.02</v>
      </c>
      <c r="K41" s="22"/>
      <c r="L41" s="22"/>
      <c r="M41" s="22"/>
      <c r="N41" s="22"/>
      <c r="O41" s="22"/>
      <c r="P41" s="22"/>
    </row>
    <row r="42" spans="1:16" ht="39" customHeight="1">
      <c r="A42" s="22"/>
      <c r="B42" s="39"/>
      <c r="C42" s="1218" t="s">
        <v>574</v>
      </c>
      <c r="D42" s="1219"/>
      <c r="E42" s="1220"/>
      <c r="F42" s="36" t="s">
        <v>534</v>
      </c>
      <c r="G42" s="37" t="s">
        <v>534</v>
      </c>
      <c r="H42" s="37" t="s">
        <v>534</v>
      </c>
      <c r="I42" s="37" t="s">
        <v>534</v>
      </c>
      <c r="J42" s="38" t="s">
        <v>534</v>
      </c>
      <c r="K42" s="22"/>
      <c r="L42" s="22"/>
      <c r="M42" s="22"/>
      <c r="N42" s="22"/>
      <c r="O42" s="22"/>
      <c r="P42" s="22"/>
    </row>
    <row r="43" spans="1:16" ht="39" customHeight="1" thickBot="1">
      <c r="A43" s="22"/>
      <c r="B43" s="40"/>
      <c r="C43" s="1221" t="s">
        <v>575</v>
      </c>
      <c r="D43" s="1222"/>
      <c r="E43" s="1223"/>
      <c r="F43" s="41">
        <v>0.01</v>
      </c>
      <c r="G43" s="42">
        <v>0.01</v>
      </c>
      <c r="H43" s="42">
        <v>0.04</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hGOa07y61k+4RMxMlAcPX1tmzOPVlrvtmjKtdiXYQ4JzHum2n8TUG2JUruGeBS5p5V7UYeBQwYyqn0JiojqBg==" saltValue="pODWlY7i41piJKmrIRM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11</v>
      </c>
      <c r="C45" s="1235"/>
      <c r="D45" s="58"/>
      <c r="E45" s="1240" t="s">
        <v>12</v>
      </c>
      <c r="F45" s="1240"/>
      <c r="G45" s="1240"/>
      <c r="H45" s="1240"/>
      <c r="I45" s="1240"/>
      <c r="J45" s="1241"/>
      <c r="K45" s="59">
        <v>8274</v>
      </c>
      <c r="L45" s="60">
        <v>8203</v>
      </c>
      <c r="M45" s="60">
        <v>8243</v>
      </c>
      <c r="N45" s="60">
        <v>8190</v>
      </c>
      <c r="O45" s="61">
        <v>8004</v>
      </c>
      <c r="P45" s="48"/>
      <c r="Q45" s="48"/>
      <c r="R45" s="48"/>
      <c r="S45" s="48"/>
      <c r="T45" s="48"/>
      <c r="U45" s="48"/>
    </row>
    <row r="46" spans="1:21" ht="30.75" customHeight="1">
      <c r="A46" s="48"/>
      <c r="B46" s="1236"/>
      <c r="C46" s="1237"/>
      <c r="D46" s="62"/>
      <c r="E46" s="1228" t="s">
        <v>13</v>
      </c>
      <c r="F46" s="1228"/>
      <c r="G46" s="1228"/>
      <c r="H46" s="1228"/>
      <c r="I46" s="1228"/>
      <c r="J46" s="1229"/>
      <c r="K46" s="63" t="s">
        <v>534</v>
      </c>
      <c r="L46" s="64" t="s">
        <v>534</v>
      </c>
      <c r="M46" s="64" t="s">
        <v>534</v>
      </c>
      <c r="N46" s="64" t="s">
        <v>534</v>
      </c>
      <c r="O46" s="65" t="s">
        <v>534</v>
      </c>
      <c r="P46" s="48"/>
      <c r="Q46" s="48"/>
      <c r="R46" s="48"/>
      <c r="S46" s="48"/>
      <c r="T46" s="48"/>
      <c r="U46" s="48"/>
    </row>
    <row r="47" spans="1:21" ht="30.75" customHeight="1">
      <c r="A47" s="48"/>
      <c r="B47" s="1236"/>
      <c r="C47" s="1237"/>
      <c r="D47" s="62"/>
      <c r="E47" s="1228" t="s">
        <v>14</v>
      </c>
      <c r="F47" s="1228"/>
      <c r="G47" s="1228"/>
      <c r="H47" s="1228"/>
      <c r="I47" s="1228"/>
      <c r="J47" s="1229"/>
      <c r="K47" s="63" t="s">
        <v>534</v>
      </c>
      <c r="L47" s="64" t="s">
        <v>534</v>
      </c>
      <c r="M47" s="64" t="s">
        <v>534</v>
      </c>
      <c r="N47" s="64" t="s">
        <v>534</v>
      </c>
      <c r="O47" s="65" t="s">
        <v>534</v>
      </c>
      <c r="P47" s="48"/>
      <c r="Q47" s="48"/>
      <c r="R47" s="48"/>
      <c r="S47" s="48"/>
      <c r="T47" s="48"/>
      <c r="U47" s="48"/>
    </row>
    <row r="48" spans="1:21" ht="30.75" customHeight="1">
      <c r="A48" s="48"/>
      <c r="B48" s="1236"/>
      <c r="C48" s="1237"/>
      <c r="D48" s="62"/>
      <c r="E48" s="1228" t="s">
        <v>15</v>
      </c>
      <c r="F48" s="1228"/>
      <c r="G48" s="1228"/>
      <c r="H48" s="1228"/>
      <c r="I48" s="1228"/>
      <c r="J48" s="1229"/>
      <c r="K48" s="63">
        <v>1498</v>
      </c>
      <c r="L48" s="64">
        <v>1496</v>
      </c>
      <c r="M48" s="64">
        <v>1409</v>
      </c>
      <c r="N48" s="64">
        <v>1414</v>
      </c>
      <c r="O48" s="65">
        <v>1439</v>
      </c>
      <c r="P48" s="48"/>
      <c r="Q48" s="48"/>
      <c r="R48" s="48"/>
      <c r="S48" s="48"/>
      <c r="T48" s="48"/>
      <c r="U48" s="48"/>
    </row>
    <row r="49" spans="1:21" ht="30.75" customHeight="1">
      <c r="A49" s="48"/>
      <c r="B49" s="1236"/>
      <c r="C49" s="1237"/>
      <c r="D49" s="62"/>
      <c r="E49" s="1228" t="s">
        <v>16</v>
      </c>
      <c r="F49" s="1228"/>
      <c r="G49" s="1228"/>
      <c r="H49" s="1228"/>
      <c r="I49" s="1228"/>
      <c r="J49" s="1229"/>
      <c r="K49" s="63" t="s">
        <v>534</v>
      </c>
      <c r="L49" s="64" t="s">
        <v>534</v>
      </c>
      <c r="M49" s="64" t="s">
        <v>534</v>
      </c>
      <c r="N49" s="64" t="s">
        <v>534</v>
      </c>
      <c r="O49" s="65" t="s">
        <v>534</v>
      </c>
      <c r="P49" s="48"/>
      <c r="Q49" s="48"/>
      <c r="R49" s="48"/>
      <c r="S49" s="48"/>
      <c r="T49" s="48"/>
      <c r="U49" s="48"/>
    </row>
    <row r="50" spans="1:21" ht="30.75" customHeight="1">
      <c r="A50" s="48"/>
      <c r="B50" s="1236"/>
      <c r="C50" s="1237"/>
      <c r="D50" s="62"/>
      <c r="E50" s="1228" t="s">
        <v>17</v>
      </c>
      <c r="F50" s="1228"/>
      <c r="G50" s="1228"/>
      <c r="H50" s="1228"/>
      <c r="I50" s="1228"/>
      <c r="J50" s="1229"/>
      <c r="K50" s="63">
        <v>136</v>
      </c>
      <c r="L50" s="64">
        <v>136</v>
      </c>
      <c r="M50" s="64">
        <v>136</v>
      </c>
      <c r="N50" s="64">
        <v>136</v>
      </c>
      <c r="O50" s="65">
        <v>134</v>
      </c>
      <c r="P50" s="48"/>
      <c r="Q50" s="48"/>
      <c r="R50" s="48"/>
      <c r="S50" s="48"/>
      <c r="T50" s="48"/>
      <c r="U50" s="48"/>
    </row>
    <row r="51" spans="1:21" ht="30.75" customHeight="1">
      <c r="A51" s="48"/>
      <c r="B51" s="1238"/>
      <c r="C51" s="1239"/>
      <c r="D51" s="66"/>
      <c r="E51" s="1228" t="s">
        <v>18</v>
      </c>
      <c r="F51" s="1228"/>
      <c r="G51" s="1228"/>
      <c r="H51" s="1228"/>
      <c r="I51" s="1228"/>
      <c r="J51" s="1229"/>
      <c r="K51" s="63" t="s">
        <v>534</v>
      </c>
      <c r="L51" s="64" t="s">
        <v>534</v>
      </c>
      <c r="M51" s="64" t="s">
        <v>534</v>
      </c>
      <c r="N51" s="64" t="s">
        <v>534</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7704</v>
      </c>
      <c r="L52" s="64">
        <v>7972</v>
      </c>
      <c r="M52" s="64">
        <v>7963</v>
      </c>
      <c r="N52" s="64">
        <v>7942</v>
      </c>
      <c r="O52" s="65">
        <v>7706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2204</v>
      </c>
      <c r="L53" s="69">
        <v>1863</v>
      </c>
      <c r="M53" s="69">
        <v>1825</v>
      </c>
      <c r="N53" s="69">
        <v>1798</v>
      </c>
      <c r="O53" s="70">
        <v>1871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cAJz0Wgm5zS83fGOh7S7+sRdfltIfaCJC/0KASL2yxPPQ13u2x7LApmDnMYeoNRoFOqW4d1jYWeTCbdhWa33A==" saltValue="uk+rmfQUgeNZjSdENvkS2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54" t="s">
        <v>24</v>
      </c>
      <c r="C41" s="1255"/>
      <c r="D41" s="81"/>
      <c r="E41" s="1256" t="s">
        <v>25</v>
      </c>
      <c r="F41" s="1256"/>
      <c r="G41" s="1256"/>
      <c r="H41" s="1257"/>
      <c r="I41" s="82">
        <v>75814</v>
      </c>
      <c r="J41" s="83">
        <v>79483</v>
      </c>
      <c r="K41" s="83">
        <v>77542</v>
      </c>
      <c r="L41" s="83">
        <v>75185</v>
      </c>
      <c r="M41" s="84">
        <v>74446</v>
      </c>
    </row>
    <row r="42" spans="2:13" ht="27.75" customHeight="1">
      <c r="B42" s="1244"/>
      <c r="C42" s="1245"/>
      <c r="D42" s="85"/>
      <c r="E42" s="1248" t="s">
        <v>26</v>
      </c>
      <c r="F42" s="1248"/>
      <c r="G42" s="1248"/>
      <c r="H42" s="1249"/>
      <c r="I42" s="86">
        <v>643</v>
      </c>
      <c r="J42" s="87">
        <v>539</v>
      </c>
      <c r="K42" s="87">
        <v>403</v>
      </c>
      <c r="L42" s="87">
        <v>268</v>
      </c>
      <c r="M42" s="88">
        <v>134</v>
      </c>
    </row>
    <row r="43" spans="2:13" ht="27.75" customHeight="1">
      <c r="B43" s="1244"/>
      <c r="C43" s="1245"/>
      <c r="D43" s="85"/>
      <c r="E43" s="1248" t="s">
        <v>27</v>
      </c>
      <c r="F43" s="1248"/>
      <c r="G43" s="1248"/>
      <c r="H43" s="1249"/>
      <c r="I43" s="86">
        <v>17513</v>
      </c>
      <c r="J43" s="87">
        <v>16807</v>
      </c>
      <c r="K43" s="87">
        <v>16378</v>
      </c>
      <c r="L43" s="87">
        <v>15665</v>
      </c>
      <c r="M43" s="88">
        <v>14960</v>
      </c>
    </row>
    <row r="44" spans="2:13" ht="27.75" customHeight="1">
      <c r="B44" s="1244"/>
      <c r="C44" s="1245"/>
      <c r="D44" s="85"/>
      <c r="E44" s="1248" t="s">
        <v>28</v>
      </c>
      <c r="F44" s="1248"/>
      <c r="G44" s="1248"/>
      <c r="H44" s="1249"/>
      <c r="I44" s="86" t="s">
        <v>534</v>
      </c>
      <c r="J44" s="87" t="s">
        <v>534</v>
      </c>
      <c r="K44" s="87" t="s">
        <v>534</v>
      </c>
      <c r="L44" s="87" t="s">
        <v>534</v>
      </c>
      <c r="M44" s="88" t="s">
        <v>534</v>
      </c>
    </row>
    <row r="45" spans="2:13" ht="27.75" customHeight="1">
      <c r="B45" s="1244"/>
      <c r="C45" s="1245"/>
      <c r="D45" s="85"/>
      <c r="E45" s="1248" t="s">
        <v>29</v>
      </c>
      <c r="F45" s="1248"/>
      <c r="G45" s="1248"/>
      <c r="H45" s="1249"/>
      <c r="I45" s="86">
        <v>13071</v>
      </c>
      <c r="J45" s="87">
        <v>12044</v>
      </c>
      <c r="K45" s="87">
        <v>11878</v>
      </c>
      <c r="L45" s="87">
        <v>11602</v>
      </c>
      <c r="M45" s="88">
        <v>11218</v>
      </c>
    </row>
    <row r="46" spans="2:13" ht="27.75" customHeight="1">
      <c r="B46" s="1244"/>
      <c r="C46" s="1245"/>
      <c r="D46" s="89"/>
      <c r="E46" s="1248" t="s">
        <v>30</v>
      </c>
      <c r="F46" s="1248"/>
      <c r="G46" s="1248"/>
      <c r="H46" s="1249"/>
      <c r="I46" s="86" t="s">
        <v>534</v>
      </c>
      <c r="J46" s="87" t="s">
        <v>534</v>
      </c>
      <c r="K46" s="87" t="s">
        <v>534</v>
      </c>
      <c r="L46" s="87" t="s">
        <v>534</v>
      </c>
      <c r="M46" s="88" t="s">
        <v>534</v>
      </c>
    </row>
    <row r="47" spans="2:13" ht="27.75" customHeight="1">
      <c r="B47" s="1244"/>
      <c r="C47" s="1245"/>
      <c r="D47" s="90"/>
      <c r="E47" s="1258" t="s">
        <v>31</v>
      </c>
      <c r="F47" s="1259"/>
      <c r="G47" s="1259"/>
      <c r="H47" s="1260"/>
      <c r="I47" s="86" t="s">
        <v>534</v>
      </c>
      <c r="J47" s="87" t="s">
        <v>534</v>
      </c>
      <c r="K47" s="87" t="s">
        <v>534</v>
      </c>
      <c r="L47" s="87" t="s">
        <v>534</v>
      </c>
      <c r="M47" s="88" t="s">
        <v>534</v>
      </c>
    </row>
    <row r="48" spans="2:13" ht="27.75" customHeight="1">
      <c r="B48" s="1244"/>
      <c r="C48" s="1245"/>
      <c r="D48" s="85"/>
      <c r="E48" s="1248" t="s">
        <v>32</v>
      </c>
      <c r="F48" s="1248"/>
      <c r="G48" s="1248"/>
      <c r="H48" s="1249"/>
      <c r="I48" s="86" t="s">
        <v>534</v>
      </c>
      <c r="J48" s="87" t="s">
        <v>534</v>
      </c>
      <c r="K48" s="87" t="s">
        <v>534</v>
      </c>
      <c r="L48" s="87" t="s">
        <v>534</v>
      </c>
      <c r="M48" s="88" t="s">
        <v>534</v>
      </c>
    </row>
    <row r="49" spans="2:13" ht="27.75" customHeight="1">
      <c r="B49" s="1246"/>
      <c r="C49" s="1247"/>
      <c r="D49" s="85"/>
      <c r="E49" s="1248" t="s">
        <v>33</v>
      </c>
      <c r="F49" s="1248"/>
      <c r="G49" s="1248"/>
      <c r="H49" s="1249"/>
      <c r="I49" s="86" t="s">
        <v>534</v>
      </c>
      <c r="J49" s="87" t="s">
        <v>534</v>
      </c>
      <c r="K49" s="87" t="s">
        <v>534</v>
      </c>
      <c r="L49" s="87" t="s">
        <v>534</v>
      </c>
      <c r="M49" s="88" t="s">
        <v>534</v>
      </c>
    </row>
    <row r="50" spans="2:13" ht="27.75" customHeight="1">
      <c r="B50" s="1242" t="s">
        <v>34</v>
      </c>
      <c r="C50" s="1243"/>
      <c r="D50" s="91"/>
      <c r="E50" s="1248" t="s">
        <v>35</v>
      </c>
      <c r="F50" s="1248"/>
      <c r="G50" s="1248"/>
      <c r="H50" s="1249"/>
      <c r="I50" s="86">
        <v>27862</v>
      </c>
      <c r="J50" s="87">
        <v>29604</v>
      </c>
      <c r="K50" s="87">
        <v>32684</v>
      </c>
      <c r="L50" s="87">
        <v>36411</v>
      </c>
      <c r="M50" s="88">
        <v>38235</v>
      </c>
    </row>
    <row r="51" spans="2:13" ht="27.75" customHeight="1">
      <c r="B51" s="1244"/>
      <c r="C51" s="1245"/>
      <c r="D51" s="85"/>
      <c r="E51" s="1248" t="s">
        <v>36</v>
      </c>
      <c r="F51" s="1248"/>
      <c r="G51" s="1248"/>
      <c r="H51" s="1249"/>
      <c r="I51" s="86">
        <v>9830</v>
      </c>
      <c r="J51" s="87">
        <v>9631</v>
      </c>
      <c r="K51" s="87">
        <v>9120</v>
      </c>
      <c r="L51" s="87">
        <v>9067</v>
      </c>
      <c r="M51" s="88">
        <v>8741</v>
      </c>
    </row>
    <row r="52" spans="2:13" ht="27.75" customHeight="1">
      <c r="B52" s="1246"/>
      <c r="C52" s="1247"/>
      <c r="D52" s="85"/>
      <c r="E52" s="1248" t="s">
        <v>37</v>
      </c>
      <c r="F52" s="1248"/>
      <c r="G52" s="1248"/>
      <c r="H52" s="1249"/>
      <c r="I52" s="86">
        <v>69804</v>
      </c>
      <c r="J52" s="87">
        <v>71307</v>
      </c>
      <c r="K52" s="87">
        <v>71244</v>
      </c>
      <c r="L52" s="87">
        <v>69162</v>
      </c>
      <c r="M52" s="88">
        <v>68404</v>
      </c>
    </row>
    <row r="53" spans="2:13" ht="27.75" customHeight="1" thickBot="1">
      <c r="B53" s="1250" t="s">
        <v>38</v>
      </c>
      <c r="C53" s="1251"/>
      <c r="D53" s="92"/>
      <c r="E53" s="1252" t="s">
        <v>39</v>
      </c>
      <c r="F53" s="1252"/>
      <c r="G53" s="1252"/>
      <c r="H53" s="1253"/>
      <c r="I53" s="93">
        <v>-455</v>
      </c>
      <c r="J53" s="94">
        <v>-1668</v>
      </c>
      <c r="K53" s="94">
        <v>-6847</v>
      </c>
      <c r="L53" s="94">
        <v>-11919</v>
      </c>
      <c r="M53" s="95">
        <v>-14622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n9T+9nifOAUq3z6cha5SkVe67x3lSj3GRAANFslF4RuhfNz8uQLKjsi5sb8hw+6lPuz4oiZQrYECQdWs2RPg==" saltValue="g4tYtKmeXkyjR/gDz6GZ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9" t="s">
        <v>42</v>
      </c>
      <c r="D55" s="1269"/>
      <c r="E55" s="1270"/>
      <c r="F55" s="107">
        <v>3782</v>
      </c>
      <c r="G55" s="107">
        <v>3782</v>
      </c>
      <c r="H55" s="108">
        <v>3782</v>
      </c>
    </row>
    <row r="56" spans="2:8" ht="52.5" customHeight="1">
      <c r="B56" s="109"/>
      <c r="C56" s="1271" t="s">
        <v>43</v>
      </c>
      <c r="D56" s="1271"/>
      <c r="E56" s="1272"/>
      <c r="F56" s="110">
        <v>4506</v>
      </c>
      <c r="G56" s="110">
        <v>5385</v>
      </c>
      <c r="H56" s="111">
        <v>5385</v>
      </c>
    </row>
    <row r="57" spans="2:8" ht="53.25" customHeight="1">
      <c r="B57" s="109"/>
      <c r="C57" s="1273" t="s">
        <v>44</v>
      </c>
      <c r="D57" s="1273"/>
      <c r="E57" s="1274"/>
      <c r="F57" s="112">
        <v>25940</v>
      </c>
      <c r="G57" s="112">
        <v>28485</v>
      </c>
      <c r="H57" s="113">
        <v>29137</v>
      </c>
    </row>
    <row r="58" spans="2:8" ht="45.75" customHeight="1">
      <c r="B58" s="114"/>
      <c r="C58" s="1261" t="s">
        <v>584</v>
      </c>
      <c r="D58" s="1262"/>
      <c r="E58" s="1263"/>
      <c r="F58" s="115">
        <v>4232</v>
      </c>
      <c r="G58" s="115">
        <v>7343</v>
      </c>
      <c r="H58" s="116">
        <v>7481</v>
      </c>
    </row>
    <row r="59" spans="2:8" ht="45.75" customHeight="1">
      <c r="B59" s="114"/>
      <c r="C59" s="1261" t="s">
        <v>585</v>
      </c>
      <c r="D59" s="1262"/>
      <c r="E59" s="1263"/>
      <c r="F59" s="115">
        <v>6569</v>
      </c>
      <c r="G59" s="115">
        <v>5970</v>
      </c>
      <c r="H59" s="116">
        <v>7216</v>
      </c>
    </row>
    <row r="60" spans="2:8" ht="45.75" customHeight="1">
      <c r="B60" s="114"/>
      <c r="C60" s="1261" t="s">
        <v>586</v>
      </c>
      <c r="D60" s="1262"/>
      <c r="E60" s="1263"/>
      <c r="F60" s="115">
        <v>4482</v>
      </c>
      <c r="G60" s="115">
        <v>4484</v>
      </c>
      <c r="H60" s="116">
        <v>4262</v>
      </c>
    </row>
    <row r="61" spans="2:8" ht="45.75" customHeight="1">
      <c r="B61" s="114"/>
      <c r="C61" s="1261" t="s">
        <v>587</v>
      </c>
      <c r="D61" s="1262"/>
      <c r="E61" s="1263"/>
      <c r="F61" s="115">
        <v>4103</v>
      </c>
      <c r="G61" s="115">
        <v>4181</v>
      </c>
      <c r="H61" s="116">
        <v>4169</v>
      </c>
    </row>
    <row r="62" spans="2:8" ht="45.75" customHeight="1" thickBot="1">
      <c r="B62" s="117"/>
      <c r="C62" s="1264" t="s">
        <v>588</v>
      </c>
      <c r="D62" s="1265"/>
      <c r="E62" s="1266"/>
      <c r="F62" s="118">
        <v>1533</v>
      </c>
      <c r="G62" s="118">
        <v>1534</v>
      </c>
      <c r="H62" s="119">
        <v>1536</v>
      </c>
    </row>
    <row r="63" spans="2:8" ht="52.5" customHeight="1" thickBot="1">
      <c r="B63" s="120"/>
      <c r="C63" s="1267" t="s">
        <v>45</v>
      </c>
      <c r="D63" s="1267"/>
      <c r="E63" s="1268"/>
      <c r="F63" s="121">
        <v>34228</v>
      </c>
      <c r="G63" s="121">
        <v>37652</v>
      </c>
      <c r="H63" s="122">
        <v>38305</v>
      </c>
    </row>
    <row r="64" spans="2:8" ht="15" customHeight="1"/>
    <row r="65" ht="0" hidden="1" customHeight="1"/>
    <row r="66" ht="0" hidden="1" customHeight="1"/>
  </sheetData>
  <sheetProtection algorithmName="SHA-512" hashValue="Ex2TOG8Q+jY0xTXezonv+MdZQI/A7Uhv7Qx8xmwZwlfBAb1M8mCftbK3kZ79NOdS2F6D8zC50mUwAAI4ooO0sQ==" saltValue="PS8X09pewWkWt+a0fYem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612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561</v>
      </c>
      <c r="BQ50" s="1280"/>
      <c r="BR50" s="1280"/>
      <c r="BS50" s="1280"/>
      <c r="BT50" s="1280"/>
      <c r="BU50" s="1280"/>
      <c r="BV50" s="1280"/>
      <c r="BW50" s="1280"/>
      <c r="BX50" s="1280" t="s">
        <v>562</v>
      </c>
      <c r="BY50" s="1280"/>
      <c r="BZ50" s="1280"/>
      <c r="CA50" s="1280"/>
      <c r="CB50" s="1280"/>
      <c r="CC50" s="1280"/>
      <c r="CD50" s="1280"/>
      <c r="CE50" s="1280"/>
      <c r="CF50" s="1280" t="s">
        <v>563</v>
      </c>
      <c r="CG50" s="1280"/>
      <c r="CH50" s="1280"/>
      <c r="CI50" s="1280"/>
      <c r="CJ50" s="1280"/>
      <c r="CK50" s="1280"/>
      <c r="CL50" s="1280"/>
      <c r="CM50" s="1280"/>
      <c r="CN50" s="1280" t="s">
        <v>564</v>
      </c>
      <c r="CO50" s="1280"/>
      <c r="CP50" s="1280"/>
      <c r="CQ50" s="1280"/>
      <c r="CR50" s="1280"/>
      <c r="CS50" s="1280"/>
      <c r="CT50" s="1280"/>
      <c r="CU50" s="1280"/>
      <c r="CV50" s="1280" t="s">
        <v>565</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50.6</v>
      </c>
      <c r="CG53" s="1275"/>
      <c r="CH53" s="1275"/>
      <c r="CI53" s="1275"/>
      <c r="CJ53" s="1275"/>
      <c r="CK53" s="1275"/>
      <c r="CL53" s="1275"/>
      <c r="CM53" s="1275"/>
      <c r="CN53" s="1275">
        <v>56</v>
      </c>
      <c r="CO53" s="1275"/>
      <c r="CP53" s="1275"/>
      <c r="CQ53" s="1275"/>
      <c r="CR53" s="1275"/>
      <c r="CS53" s="1275"/>
      <c r="CT53" s="1275"/>
      <c r="CU53" s="1275"/>
      <c r="CV53" s="1275">
        <v>57.2</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608</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21.2</v>
      </c>
      <c r="CG55" s="1275"/>
      <c r="CH55" s="1275"/>
      <c r="CI55" s="1275"/>
      <c r="CJ55" s="1275"/>
      <c r="CK55" s="1275"/>
      <c r="CL55" s="1275"/>
      <c r="CM55" s="1275"/>
      <c r="CN55" s="1275">
        <v>27.1</v>
      </c>
      <c r="CO55" s="1275"/>
      <c r="CP55" s="1275"/>
      <c r="CQ55" s="1275"/>
      <c r="CR55" s="1275"/>
      <c r="CS55" s="1275"/>
      <c r="CT55" s="1275"/>
      <c r="CU55" s="1275"/>
      <c r="CV55" s="1275">
        <v>24.5</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50.4</v>
      </c>
      <c r="CG57" s="1275"/>
      <c r="CH57" s="1275"/>
      <c r="CI57" s="1275"/>
      <c r="CJ57" s="1275"/>
      <c r="CK57" s="1275"/>
      <c r="CL57" s="1275"/>
      <c r="CM57" s="1275"/>
      <c r="CN57" s="1275">
        <v>58.7</v>
      </c>
      <c r="CO57" s="1275"/>
      <c r="CP57" s="1275"/>
      <c r="CQ57" s="1275"/>
      <c r="CR57" s="1275"/>
      <c r="CS57" s="1275"/>
      <c r="CT57" s="1275"/>
      <c r="CU57" s="1275"/>
      <c r="CV57" s="1275">
        <v>56.4</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561</v>
      </c>
      <c r="BQ72" s="1280"/>
      <c r="BR72" s="1280"/>
      <c r="BS72" s="1280"/>
      <c r="BT72" s="1280"/>
      <c r="BU72" s="1280"/>
      <c r="BV72" s="1280"/>
      <c r="BW72" s="1280"/>
      <c r="BX72" s="1280" t="s">
        <v>562</v>
      </c>
      <c r="BY72" s="1280"/>
      <c r="BZ72" s="1280"/>
      <c r="CA72" s="1280"/>
      <c r="CB72" s="1280"/>
      <c r="CC72" s="1280"/>
      <c r="CD72" s="1280"/>
      <c r="CE72" s="1280"/>
      <c r="CF72" s="1280" t="s">
        <v>563</v>
      </c>
      <c r="CG72" s="1280"/>
      <c r="CH72" s="1280"/>
      <c r="CI72" s="1280"/>
      <c r="CJ72" s="1280"/>
      <c r="CK72" s="1280"/>
      <c r="CL72" s="1280"/>
      <c r="CM72" s="1280"/>
      <c r="CN72" s="1280" t="s">
        <v>564</v>
      </c>
      <c r="CO72" s="1280"/>
      <c r="CP72" s="1280"/>
      <c r="CQ72" s="1280"/>
      <c r="CR72" s="1280"/>
      <c r="CS72" s="1280"/>
      <c r="CT72" s="1280"/>
      <c r="CU72" s="1280"/>
      <c r="CV72" s="1280" t="s">
        <v>565</v>
      </c>
      <c r="CW72" s="1280"/>
      <c r="CX72" s="1280"/>
      <c r="CY72" s="1280"/>
      <c r="CZ72" s="1280"/>
      <c r="DA72" s="1280"/>
      <c r="DB72" s="1280"/>
      <c r="DC72" s="1280"/>
    </row>
    <row r="73" spans="2:107">
      <c r="B73" s="374"/>
      <c r="G73" s="1283"/>
      <c r="H73" s="1283"/>
      <c r="I73" s="1283"/>
      <c r="J73" s="1283"/>
      <c r="K73" s="1279"/>
      <c r="L73" s="1279"/>
      <c r="M73" s="1279"/>
      <c r="N73" s="1279"/>
      <c r="AM73" s="383"/>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5">
        <v>6.6</v>
      </c>
      <c r="BQ75" s="1275"/>
      <c r="BR75" s="1275"/>
      <c r="BS75" s="1275"/>
      <c r="BT75" s="1275"/>
      <c r="BU75" s="1275"/>
      <c r="BV75" s="1275"/>
      <c r="BW75" s="1275"/>
      <c r="BX75" s="1275">
        <v>6.4</v>
      </c>
      <c r="BY75" s="1275"/>
      <c r="BZ75" s="1275"/>
      <c r="CA75" s="1275"/>
      <c r="CB75" s="1275"/>
      <c r="CC75" s="1275"/>
      <c r="CD75" s="1275"/>
      <c r="CE75" s="1275"/>
      <c r="CF75" s="1275">
        <v>5.5</v>
      </c>
      <c r="CG75" s="1275"/>
      <c r="CH75" s="1275"/>
      <c r="CI75" s="1275"/>
      <c r="CJ75" s="1275"/>
      <c r="CK75" s="1275"/>
      <c r="CL75" s="1275"/>
      <c r="CM75" s="1275"/>
      <c r="CN75" s="1275">
        <v>5.0999999999999996</v>
      </c>
      <c r="CO75" s="1275"/>
      <c r="CP75" s="1275"/>
      <c r="CQ75" s="1275"/>
      <c r="CR75" s="1275"/>
      <c r="CS75" s="1275"/>
      <c r="CT75" s="1275"/>
      <c r="CU75" s="1275"/>
      <c r="CV75" s="1275">
        <v>5.0999999999999996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608</v>
      </c>
      <c r="AO77" s="1280"/>
      <c r="AP77" s="1280"/>
      <c r="AQ77" s="1280"/>
      <c r="AR77" s="1280"/>
      <c r="AS77" s="1280"/>
      <c r="AT77" s="1280"/>
      <c r="AU77" s="1280"/>
      <c r="AV77" s="1280"/>
      <c r="AW77" s="1280"/>
      <c r="AX77" s="1280"/>
      <c r="AY77" s="1280"/>
      <c r="AZ77" s="1280"/>
      <c r="BA77" s="1280"/>
      <c r="BB77" s="1278" t="s">
        <v>606</v>
      </c>
      <c r="BC77" s="1278"/>
      <c r="BD77" s="1278"/>
      <c r="BE77" s="1278"/>
      <c r="BF77" s="1278"/>
      <c r="BG77" s="1278"/>
      <c r="BH77" s="1278"/>
      <c r="BI77" s="1278"/>
      <c r="BJ77" s="1278"/>
      <c r="BK77" s="1278"/>
      <c r="BL77" s="1278"/>
      <c r="BM77" s="1278"/>
      <c r="BN77" s="1278"/>
      <c r="BO77" s="1278"/>
      <c r="BP77" s="1275">
        <v>32.6</v>
      </c>
      <c r="BQ77" s="1275"/>
      <c r="BR77" s="1275"/>
      <c r="BS77" s="1275"/>
      <c r="BT77" s="1275"/>
      <c r="BU77" s="1275"/>
      <c r="BV77" s="1275"/>
      <c r="BW77" s="1275"/>
      <c r="BX77" s="1275">
        <v>30.5</v>
      </c>
      <c r="BY77" s="1275"/>
      <c r="BZ77" s="1275"/>
      <c r="CA77" s="1275"/>
      <c r="CB77" s="1275"/>
      <c r="CC77" s="1275"/>
      <c r="CD77" s="1275"/>
      <c r="CE77" s="1275"/>
      <c r="CF77" s="1275">
        <v>21.2</v>
      </c>
      <c r="CG77" s="1275"/>
      <c r="CH77" s="1275"/>
      <c r="CI77" s="1275"/>
      <c r="CJ77" s="1275"/>
      <c r="CK77" s="1275"/>
      <c r="CL77" s="1275"/>
      <c r="CM77" s="1275"/>
      <c r="CN77" s="1275">
        <v>27.1</v>
      </c>
      <c r="CO77" s="1275"/>
      <c r="CP77" s="1275"/>
      <c r="CQ77" s="1275"/>
      <c r="CR77" s="1275"/>
      <c r="CS77" s="1275"/>
      <c r="CT77" s="1275"/>
      <c r="CU77" s="1275"/>
      <c r="CV77" s="1275">
        <v>24.5</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5.9</v>
      </c>
      <c r="BQ79" s="1275"/>
      <c r="BR79" s="1275"/>
      <c r="BS79" s="1275"/>
      <c r="BT79" s="1275"/>
      <c r="BU79" s="1275"/>
      <c r="BV79" s="1275"/>
      <c r="BW79" s="1275"/>
      <c r="BX79" s="1275">
        <v>5.2</v>
      </c>
      <c r="BY79" s="1275"/>
      <c r="BZ79" s="1275"/>
      <c r="CA79" s="1275"/>
      <c r="CB79" s="1275"/>
      <c r="CC79" s="1275"/>
      <c r="CD79" s="1275"/>
      <c r="CE79" s="1275"/>
      <c r="CF79" s="1275">
        <v>4.0999999999999996</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SsUy6uH8hA6yI7sXrSC2FU3Ym/yCRBBHSWRNNKotQ5rC3NL58JuyNUo4afXC9DlyuwDNdNHSLKujFZu1yu8BA==" saltValue="kk+6fDnPEkmDZpDuLepY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5moJMRPYoGUeR8xuhCA6q4pW9X2orjzuhfMNqtGLpEyUpzrIWplEjjch/DxGMVLSqmywa1umakG+E9qVyTMXg==" saltValue="xxRylWtJwWKKXnA3r98X2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hKOciQhyqNLzxq5BO316ZFAVSLEk86yOVOYPsBRBBZYX//DuoUgehA2dF8tc7tpGk1p9325cQUF7+QznBxVLQ==" saltValue="zqnYaMDCJocLuoi197Yq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88825</v>
      </c>
      <c r="E3" s="141"/>
      <c r="F3" s="142">
        <v>43141</v>
      </c>
      <c r="G3" s="143"/>
      <c r="H3" s="144"/>
    </row>
    <row r="4" spans="1:8">
      <c r="A4" s="145"/>
      <c r="B4" s="146"/>
      <c r="C4" s="147"/>
      <c r="D4" s="148">
        <v>36417</v>
      </c>
      <c r="E4" s="149"/>
      <c r="F4" s="150">
        <v>21887</v>
      </c>
      <c r="G4" s="151"/>
      <c r="H4" s="152"/>
    </row>
    <row r="5" spans="1:8">
      <c r="A5" s="133" t="s">
        <v>553</v>
      </c>
      <c r="B5" s="138"/>
      <c r="C5" s="139"/>
      <c r="D5" s="140">
        <v>91747</v>
      </c>
      <c r="E5" s="141"/>
      <c r="F5" s="142">
        <v>45117</v>
      </c>
      <c r="G5" s="143"/>
      <c r="H5" s="144"/>
    </row>
    <row r="6" spans="1:8">
      <c r="A6" s="145"/>
      <c r="B6" s="146"/>
      <c r="C6" s="147"/>
      <c r="D6" s="148">
        <v>51878</v>
      </c>
      <c r="E6" s="149"/>
      <c r="F6" s="150">
        <v>25589</v>
      </c>
      <c r="G6" s="151"/>
      <c r="H6" s="152"/>
    </row>
    <row r="7" spans="1:8">
      <c r="A7" s="133" t="s">
        <v>554</v>
      </c>
      <c r="B7" s="138"/>
      <c r="C7" s="139"/>
      <c r="D7" s="140">
        <v>49429</v>
      </c>
      <c r="E7" s="141"/>
      <c r="F7" s="142">
        <v>43532</v>
      </c>
      <c r="G7" s="143"/>
      <c r="H7" s="144"/>
    </row>
    <row r="8" spans="1:8">
      <c r="A8" s="145"/>
      <c r="B8" s="146"/>
      <c r="C8" s="147"/>
      <c r="D8" s="148">
        <v>28298</v>
      </c>
      <c r="E8" s="149"/>
      <c r="F8" s="150">
        <v>25435</v>
      </c>
      <c r="G8" s="151"/>
      <c r="H8" s="152"/>
    </row>
    <row r="9" spans="1:8">
      <c r="A9" s="133" t="s">
        <v>555</v>
      </c>
      <c r="B9" s="138"/>
      <c r="C9" s="139"/>
      <c r="D9" s="140">
        <v>57842</v>
      </c>
      <c r="E9" s="141"/>
      <c r="F9" s="142">
        <v>47673</v>
      </c>
      <c r="G9" s="143"/>
      <c r="H9" s="144"/>
    </row>
    <row r="10" spans="1:8">
      <c r="A10" s="145"/>
      <c r="B10" s="146"/>
      <c r="C10" s="147"/>
      <c r="D10" s="148">
        <v>23929</v>
      </c>
      <c r="E10" s="149"/>
      <c r="F10" s="150">
        <v>28383</v>
      </c>
      <c r="G10" s="151"/>
      <c r="H10" s="152"/>
    </row>
    <row r="11" spans="1:8">
      <c r="A11" s="133" t="s">
        <v>556</v>
      </c>
      <c r="B11" s="138"/>
      <c r="C11" s="139"/>
      <c r="D11" s="140">
        <v>86926</v>
      </c>
      <c r="E11" s="141"/>
      <c r="F11" s="142">
        <v>54233</v>
      </c>
      <c r="G11" s="143"/>
      <c r="H11" s="144"/>
    </row>
    <row r="12" spans="1:8">
      <c r="A12" s="145"/>
      <c r="B12" s="146"/>
      <c r="C12" s="153"/>
      <c r="D12" s="148">
        <v>32291</v>
      </c>
      <c r="E12" s="149"/>
      <c r="F12" s="150">
        <v>26058</v>
      </c>
      <c r="G12" s="151"/>
      <c r="H12" s="152"/>
    </row>
    <row r="13" spans="1:8">
      <c r="A13" s="133"/>
      <c r="B13" s="138"/>
      <c r="C13" s="154"/>
      <c r="D13" s="155">
        <v>74954</v>
      </c>
      <c r="E13" s="156"/>
      <c r="F13" s="157">
        <v>46739</v>
      </c>
      <c r="G13" s="158"/>
      <c r="H13" s="144"/>
    </row>
    <row r="14" spans="1:8">
      <c r="A14" s="145"/>
      <c r="B14" s="146"/>
      <c r="C14" s="147"/>
      <c r="D14" s="148">
        <v>34563</v>
      </c>
      <c r="E14" s="149"/>
      <c r="F14" s="150">
        <v>25470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2.95</v>
      </c>
      <c r="C19" s="159">
        <f>ROUND(VALUE(SUBSTITUTE(実質収支比率等に係る経年分析!G$48,"▲","-")),2)</f>
        <v>3.01</v>
      </c>
      <c r="D19" s="159">
        <f>ROUND(VALUE(SUBSTITUTE(実質収支比率等に係る経年分析!H$48,"▲","-")),2)</f>
        <v>3.03</v>
      </c>
      <c r="E19" s="159">
        <f>ROUND(VALUE(SUBSTITUTE(実質収支比率等に係る経年分析!I$48,"▲","-")),2)</f>
        <v>3.1</v>
      </c>
      <c r="F19" s="159">
        <f>ROUND(VALUE(SUBSTITUTE(実質収支比率等に係る経年分析!J$48,"▲","-")),2)</f>
        <v>3.19</v>
      </c>
    </row>
    <row r="20" spans="1:11">
      <c r="A20" s="159" t="s">
        <v>49</v>
      </c>
      <c r="B20" s="159">
        <f>ROUND(VALUE(SUBSTITUTE(実質収支比率等に係る経年分析!F$47,"▲","-")),2)</f>
        <v>8.93</v>
      </c>
      <c r="C20" s="159">
        <f>ROUND(VALUE(SUBSTITUTE(実質収支比率等に係る経年分析!G$47,"▲","-")),2)</f>
        <v>9</v>
      </c>
      <c r="D20" s="159">
        <f>ROUND(VALUE(SUBSTITUTE(実質収支比率等に係る経年分析!H$47,"▲","-")),2)</f>
        <v>8.8800000000000008</v>
      </c>
      <c r="E20" s="159">
        <f>ROUND(VALUE(SUBSTITUTE(実質収支比率等に係る経年分析!I$47,"▲","-")),2)</f>
        <v>8.9</v>
      </c>
      <c r="F20" s="159">
        <f>ROUND(VALUE(SUBSTITUTE(実質収支比率等に係る経年分析!J$47,"▲","-")),2)</f>
        <v>9.01</v>
      </c>
    </row>
    <row r="21" spans="1:11">
      <c r="A21" s="159" t="s">
        <v>50</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0.03</v>
      </c>
      <c r="D21" s="159">
        <f>IF(ISNUMBER(VALUE(SUBSTITUTE(実質収支比率等に係る経年分析!H$49,"▲","-"))),ROUND(VALUE(SUBSTITUTE(実質収支比率等に係る経年分析!H$49,"▲","-")),2),NA())</f>
        <v>2.08</v>
      </c>
      <c r="E21" s="159">
        <f>IF(ISNUMBER(VALUE(SUBSTITUTE(実質収支比率等に係る経年分析!I$49,"▲","-"))),ROUND(VALUE(SUBSTITUTE(実質収支比率等に係る経年分析!I$49,"▲","-")),2),NA())</f>
        <v>0.06</v>
      </c>
      <c r="F21" s="159">
        <f>IF(ISNUMBER(VALUE(SUBSTITUTE(実質収支比率等に係る経年分析!J$49,"▲","-"))),ROUND(VALUE(SUBSTITUTE(実質収支比率等に係る経年分析!J$49,"▲","-")),2),NA())</f>
        <v>2.34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都城市電気事業特別会計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都城市農業集落排水事業会計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都城市工業用地造成事業特別会計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都城市公共下水道事業会計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都城市国民健康保険特別会計（事業勘定）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2.0299999999999998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c r="A34" s="160" t="str">
        <f>IF(連結実質赤字比率に係る赤字・黒字の構成分析!C$36="",NA(),連結実質赤字比率に係る赤字・黒字の構成分析!C$36)</f>
        <v>都城市介護保険特別会計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1.1399999999999999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3.18</v>
      </c>
    </row>
    <row r="36" spans="1:16">
      <c r="A36" s="160" t="str">
        <f>IF(連結実質赤字比率に係る赤字・黒字の構成分析!C$34="",NA(),連結実質赤字比率に係る赤字・黒字の構成分析!C$34)</f>
        <v>都城市水道事業会計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7704</v>
      </c>
      <c r="E42" s="161"/>
      <c r="F42" s="161"/>
      <c r="G42" s="161">
        <f>'実質公債費比率（分子）の構造'!L$52</f>
        <v>7972</v>
      </c>
      <c r="H42" s="161"/>
      <c r="I42" s="161"/>
      <c r="J42" s="161">
        <f>'実質公債費比率（分子）の構造'!M$52</f>
        <v>7963</v>
      </c>
      <c r="K42" s="161"/>
      <c r="L42" s="161"/>
      <c r="M42" s="161">
        <f>'実質公債費比率（分子）の構造'!N$52</f>
        <v>7942</v>
      </c>
      <c r="N42" s="161"/>
      <c r="O42" s="161"/>
      <c r="P42" s="161">
        <f>'実質公債費比率（分子）の構造'!O$52</f>
        <v>7706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136</v>
      </c>
      <c r="C44" s="161"/>
      <c r="D44" s="161"/>
      <c r="E44" s="161">
        <f>'実質公債費比率（分子）の構造'!L$50</f>
        <v>136</v>
      </c>
      <c r="F44" s="161"/>
      <c r="G44" s="161"/>
      <c r="H44" s="161">
        <f>'実質公債費比率（分子）の構造'!M$50</f>
        <v>136</v>
      </c>
      <c r="I44" s="161"/>
      <c r="J44" s="161"/>
      <c r="K44" s="161">
        <f>'実質公債費比率（分子）の構造'!N$50</f>
        <v>136</v>
      </c>
      <c r="L44" s="161"/>
      <c r="M44" s="161"/>
      <c r="N44" s="161">
        <f>'実質公債費比率（分子）の構造'!O$50</f>
        <v>134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1498</v>
      </c>
      <c r="C46" s="161"/>
      <c r="D46" s="161"/>
      <c r="E46" s="161">
        <f>'実質公債費比率（分子）の構造'!L$48</f>
        <v>1496</v>
      </c>
      <c r="F46" s="161"/>
      <c r="G46" s="161"/>
      <c r="H46" s="161">
        <f>'実質公債費比率（分子）の構造'!M$48</f>
        <v>1409</v>
      </c>
      <c r="I46" s="161"/>
      <c r="J46" s="161"/>
      <c r="K46" s="161">
        <f>'実質公債費比率（分子）の構造'!N$48</f>
        <v>1414</v>
      </c>
      <c r="L46" s="161"/>
      <c r="M46" s="161"/>
      <c r="N46" s="161">
        <f>'実質公債費比率（分子）の構造'!O$48</f>
        <v>1439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8274</v>
      </c>
      <c r="C49" s="161"/>
      <c r="D49" s="161"/>
      <c r="E49" s="161">
        <f>'実質公債費比率（分子）の構造'!L$45</f>
        <v>8203</v>
      </c>
      <c r="F49" s="161"/>
      <c r="G49" s="161"/>
      <c r="H49" s="161">
        <f>'実質公債費比率（分子）の構造'!M$45</f>
        <v>8243</v>
      </c>
      <c r="I49" s="161"/>
      <c r="J49" s="161"/>
      <c r="K49" s="161">
        <f>'実質公債費比率（分子）の構造'!N$45</f>
        <v>8190</v>
      </c>
      <c r="L49" s="161"/>
      <c r="M49" s="161"/>
      <c r="N49" s="161">
        <f>'実質公債費比率（分子）の構造'!O$45</f>
        <v>8004</v>
      </c>
      <c r="O49" s="161"/>
      <c r="P49" s="161"/>
    </row>
    <row r="50" spans="1:16">
      <c r="A50" s="161" t="s">
        <v>65</v>
      </c>
      <c r="B50" s="161" t="e">
        <f>NA()</f>
        <v>#N/A</v>
      </c>
      <c r="C50" s="161">
        <f>IF(ISNUMBER('実質公債費比率（分子）の構造'!K$53),'実質公債費比率（分子）の構造'!K$53,NA())</f>
        <v>2204</v>
      </c>
      <c r="D50" s="161" t="e">
        <f>NA()</f>
        <v>#N/A</v>
      </c>
      <c r="E50" s="161" t="e">
        <f>NA()</f>
        <v>#N/A</v>
      </c>
      <c r="F50" s="161">
        <f>IF(ISNUMBER('実質公債費比率（分子）の構造'!L$53),'実質公債費比率（分子）の構造'!L$53,NA())</f>
        <v>1863</v>
      </c>
      <c r="G50" s="161" t="e">
        <f>NA()</f>
        <v>#N/A</v>
      </c>
      <c r="H50" s="161" t="e">
        <f>NA()</f>
        <v>#N/A</v>
      </c>
      <c r="I50" s="161">
        <f>IF(ISNUMBER('実質公債費比率（分子）の構造'!M$53),'実質公債費比率（分子）の構造'!M$53,NA())</f>
        <v>1825</v>
      </c>
      <c r="J50" s="161" t="e">
        <f>NA()</f>
        <v>#N/A</v>
      </c>
      <c r="K50" s="161" t="e">
        <f>NA()</f>
        <v>#N/A</v>
      </c>
      <c r="L50" s="161">
        <f>IF(ISNUMBER('実質公債費比率（分子）の構造'!N$53),'実質公債費比率（分子）の構造'!N$53,NA())</f>
        <v>1798</v>
      </c>
      <c r="M50" s="161" t="e">
        <f>NA()</f>
        <v>#N/A</v>
      </c>
      <c r="N50" s="161" t="e">
        <f>NA()</f>
        <v>#N/A</v>
      </c>
      <c r="O50" s="161">
        <f>IF(ISNUMBER('実質公債費比率（分子）の構造'!O$53),'実質公債費比率（分子）の構造'!O$53,NA())</f>
        <v>1871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69804</v>
      </c>
      <c r="E56" s="160"/>
      <c r="F56" s="160"/>
      <c r="G56" s="160">
        <f>'将来負担比率（分子）の構造'!J$52</f>
        <v>71307</v>
      </c>
      <c r="H56" s="160"/>
      <c r="I56" s="160"/>
      <c r="J56" s="160">
        <f>'将来負担比率（分子）の構造'!K$52</f>
        <v>71244</v>
      </c>
      <c r="K56" s="160"/>
      <c r="L56" s="160"/>
      <c r="M56" s="160">
        <f>'将来負担比率（分子）の構造'!L$52</f>
        <v>69162</v>
      </c>
      <c r="N56" s="160"/>
      <c r="O56" s="160"/>
      <c r="P56" s="160">
        <f>'将来負担比率（分子）の構造'!M$52</f>
        <v>68404</v>
      </c>
    </row>
    <row r="57" spans="1:16">
      <c r="A57" s="160" t="s">
        <v>36</v>
      </c>
      <c r="B57" s="160"/>
      <c r="C57" s="160"/>
      <c r="D57" s="160">
        <f>'将来負担比率（分子）の構造'!I$51</f>
        <v>9830</v>
      </c>
      <c r="E57" s="160"/>
      <c r="F57" s="160"/>
      <c r="G57" s="160">
        <f>'将来負担比率（分子）の構造'!J$51</f>
        <v>9631</v>
      </c>
      <c r="H57" s="160"/>
      <c r="I57" s="160"/>
      <c r="J57" s="160">
        <f>'将来負担比率（分子）の構造'!K$51</f>
        <v>9120</v>
      </c>
      <c r="K57" s="160"/>
      <c r="L57" s="160"/>
      <c r="M57" s="160">
        <f>'将来負担比率（分子）の構造'!L$51</f>
        <v>9067</v>
      </c>
      <c r="N57" s="160"/>
      <c r="O57" s="160"/>
      <c r="P57" s="160">
        <f>'将来負担比率（分子）の構造'!M$51</f>
        <v>8741</v>
      </c>
    </row>
    <row r="58" spans="1:16">
      <c r="A58" s="160" t="s">
        <v>35</v>
      </c>
      <c r="B58" s="160"/>
      <c r="C58" s="160"/>
      <c r="D58" s="160">
        <f>'将来負担比率（分子）の構造'!I$50</f>
        <v>27862</v>
      </c>
      <c r="E58" s="160"/>
      <c r="F58" s="160"/>
      <c r="G58" s="160">
        <f>'将来負担比率（分子）の構造'!J$50</f>
        <v>29604</v>
      </c>
      <c r="H58" s="160"/>
      <c r="I58" s="160"/>
      <c r="J58" s="160">
        <f>'将来負担比率（分子）の構造'!K$50</f>
        <v>32684</v>
      </c>
      <c r="K58" s="160"/>
      <c r="L58" s="160"/>
      <c r="M58" s="160">
        <f>'将来負担比率（分子）の構造'!L$50</f>
        <v>36411</v>
      </c>
      <c r="N58" s="160"/>
      <c r="O58" s="160"/>
      <c r="P58" s="160">
        <f>'将来負担比率（分子）の構造'!M$50</f>
        <v>38235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13071</v>
      </c>
      <c r="C62" s="160"/>
      <c r="D62" s="160"/>
      <c r="E62" s="160">
        <f>'将来負担比率（分子）の構造'!J$45</f>
        <v>12044</v>
      </c>
      <c r="F62" s="160"/>
      <c r="G62" s="160"/>
      <c r="H62" s="160">
        <f>'将来負担比率（分子）の構造'!K$45</f>
        <v>11878</v>
      </c>
      <c r="I62" s="160"/>
      <c r="J62" s="160"/>
      <c r="K62" s="160">
        <f>'将来負担比率（分子）の構造'!L$45</f>
        <v>11602</v>
      </c>
      <c r="L62" s="160"/>
      <c r="M62" s="160"/>
      <c r="N62" s="160">
        <f>'将来負担比率（分子）の構造'!M$45</f>
        <v>11218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17513</v>
      </c>
      <c r="C64" s="160"/>
      <c r="D64" s="160"/>
      <c r="E64" s="160">
        <f>'将来負担比率（分子）の構造'!J$43</f>
        <v>16807</v>
      </c>
      <c r="F64" s="160"/>
      <c r="G64" s="160"/>
      <c r="H64" s="160">
        <f>'将来負担比率（分子）の構造'!K$43</f>
        <v>16378</v>
      </c>
      <c r="I64" s="160"/>
      <c r="J64" s="160"/>
      <c r="K64" s="160">
        <f>'将来負担比率（分子）の構造'!L$43</f>
        <v>15665</v>
      </c>
      <c r="L64" s="160"/>
      <c r="M64" s="160"/>
      <c r="N64" s="160">
        <f>'将来負担比率（分子）の構造'!M$43</f>
        <v>14960</v>
      </c>
      <c r="O64" s="160"/>
      <c r="P64" s="160"/>
    </row>
    <row r="65" spans="1:16">
      <c r="A65" s="160" t="s">
        <v>26</v>
      </c>
      <c r="B65" s="160">
        <f>'将来負担比率（分子）の構造'!I$42</f>
        <v>643</v>
      </c>
      <c r="C65" s="160"/>
      <c r="D65" s="160"/>
      <c r="E65" s="160">
        <f>'将来負担比率（分子）の構造'!J$42</f>
        <v>539</v>
      </c>
      <c r="F65" s="160"/>
      <c r="G65" s="160"/>
      <c r="H65" s="160">
        <f>'将来負担比率（分子）の構造'!K$42</f>
        <v>403</v>
      </c>
      <c r="I65" s="160"/>
      <c r="J65" s="160"/>
      <c r="K65" s="160">
        <f>'将来負担比率（分子）の構造'!L$42</f>
        <v>268</v>
      </c>
      <c r="L65" s="160"/>
      <c r="M65" s="160"/>
      <c r="N65" s="160">
        <f>'将来負担比率（分子）の構造'!M$42</f>
        <v>134</v>
      </c>
      <c r="O65" s="160"/>
      <c r="P65" s="160"/>
    </row>
    <row r="66" spans="1:16">
      <c r="A66" s="160" t="s">
        <v>25</v>
      </c>
      <c r="B66" s="160">
        <f>'将来負担比率（分子）の構造'!I$41</f>
        <v>75814</v>
      </c>
      <c r="C66" s="160"/>
      <c r="D66" s="160"/>
      <c r="E66" s="160">
        <f>'将来負担比率（分子）の構造'!J$41</f>
        <v>79483</v>
      </c>
      <c r="F66" s="160"/>
      <c r="G66" s="160"/>
      <c r="H66" s="160">
        <f>'将来負担比率（分子）の構造'!K$41</f>
        <v>77542</v>
      </c>
      <c r="I66" s="160"/>
      <c r="J66" s="160"/>
      <c r="K66" s="160">
        <f>'将来負担比率（分子）の構造'!L$41</f>
        <v>75185</v>
      </c>
      <c r="L66" s="160"/>
      <c r="M66" s="160"/>
      <c r="N66" s="160">
        <f>'将来負担比率（分子）の構造'!M$41</f>
        <v>74446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3782</v>
      </c>
      <c r="C72" s="164">
        <f>基金残高に係る経年分析!G55</f>
        <v>3782</v>
      </c>
      <c r="D72" s="164">
        <f>基金残高に係る経年分析!H55</f>
        <v>3782</v>
      </c>
    </row>
    <row r="73" spans="1:16">
      <c r="A73" s="163" t="s">
        <v>72</v>
      </c>
      <c r="B73" s="164">
        <f>基金残高に係る経年分析!F56</f>
        <v>4506</v>
      </c>
      <c r="C73" s="164">
        <f>基金残高に係る経年分析!G56</f>
        <v>5385</v>
      </c>
      <c r="D73" s="164">
        <f>基金残高に係る経年分析!H56</f>
        <v>5385</v>
      </c>
    </row>
    <row r="74" spans="1:16">
      <c r="A74" s="163" t="s">
        <v>73</v>
      </c>
      <c r="B74" s="164">
        <f>基金残高に係る経年分析!F57</f>
        <v>25940</v>
      </c>
      <c r="C74" s="164">
        <f>基金残高に係る経年分析!G57</f>
        <v>28485</v>
      </c>
      <c r="D74" s="164">
        <f>基金残高に係る経年分析!H57</f>
        <v>29137</v>
      </c>
    </row>
  </sheetData>
  <sheetProtection algorithmName="SHA-512" hashValue="PtSTMta4T76spegGNhgnSnm6BEn9ZqKOs8lr2WH/tZeeGh1bOlWCCMXorPkdYDwBJbwIxTeh11VONkkJkQkqbA==" saltValue="t/lGrdEg0iP35zxKE6fd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19660447</v>
      </c>
      <c r="S5" s="707"/>
      <c r="T5" s="707"/>
      <c r="U5" s="707"/>
      <c r="V5" s="707"/>
      <c r="W5" s="707"/>
      <c r="X5" s="707"/>
      <c r="Y5" s="753"/>
      <c r="Z5" s="771">
        <v>20.3</v>
      </c>
      <c r="AA5" s="771"/>
      <c r="AB5" s="771"/>
      <c r="AC5" s="771"/>
      <c r="AD5" s="772">
        <v>18748429</v>
      </c>
      <c r="AE5" s="772"/>
      <c r="AF5" s="772"/>
      <c r="AG5" s="772"/>
      <c r="AH5" s="772"/>
      <c r="AI5" s="772"/>
      <c r="AJ5" s="772"/>
      <c r="AK5" s="772"/>
      <c r="AL5" s="754">
        <v>46.2</v>
      </c>
      <c r="AM5" s="723"/>
      <c r="AN5" s="723"/>
      <c r="AO5" s="755"/>
      <c r="AP5" s="740" t="s">
        <v>221</v>
      </c>
      <c r="AQ5" s="741"/>
      <c r="AR5" s="741"/>
      <c r="AS5" s="741"/>
      <c r="AT5" s="741"/>
      <c r="AU5" s="741"/>
      <c r="AV5" s="741"/>
      <c r="AW5" s="741"/>
      <c r="AX5" s="741"/>
      <c r="AY5" s="741"/>
      <c r="AZ5" s="741"/>
      <c r="BA5" s="741"/>
      <c r="BB5" s="741"/>
      <c r="BC5" s="741"/>
      <c r="BD5" s="741"/>
      <c r="BE5" s="741"/>
      <c r="BF5" s="742"/>
      <c r="BG5" s="641">
        <v>18748429</v>
      </c>
      <c r="BH5" s="644"/>
      <c r="BI5" s="644"/>
      <c r="BJ5" s="644"/>
      <c r="BK5" s="644"/>
      <c r="BL5" s="644"/>
      <c r="BM5" s="644"/>
      <c r="BN5" s="645"/>
      <c r="BO5" s="703">
        <v>95.4</v>
      </c>
      <c r="BP5" s="703"/>
      <c r="BQ5" s="703"/>
      <c r="BR5" s="703"/>
      <c r="BS5" s="704">
        <v>285775</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937614</v>
      </c>
      <c r="S6" s="644"/>
      <c r="T6" s="644"/>
      <c r="U6" s="644"/>
      <c r="V6" s="644"/>
      <c r="W6" s="644"/>
      <c r="X6" s="644"/>
      <c r="Y6" s="645"/>
      <c r="Z6" s="703">
        <v>1</v>
      </c>
      <c r="AA6" s="703"/>
      <c r="AB6" s="703"/>
      <c r="AC6" s="703"/>
      <c r="AD6" s="704">
        <v>937614</v>
      </c>
      <c r="AE6" s="704"/>
      <c r="AF6" s="704"/>
      <c r="AG6" s="704"/>
      <c r="AH6" s="704"/>
      <c r="AI6" s="704"/>
      <c r="AJ6" s="704"/>
      <c r="AK6" s="704"/>
      <c r="AL6" s="646">
        <v>2.2999999999999998</v>
      </c>
      <c r="AM6" s="647"/>
      <c r="AN6" s="647"/>
      <c r="AO6" s="705"/>
      <c r="AP6" s="638" t="s">
        <v>226</v>
      </c>
      <c r="AQ6" s="639"/>
      <c r="AR6" s="639"/>
      <c r="AS6" s="639"/>
      <c r="AT6" s="639"/>
      <c r="AU6" s="639"/>
      <c r="AV6" s="639"/>
      <c r="AW6" s="639"/>
      <c r="AX6" s="639"/>
      <c r="AY6" s="639"/>
      <c r="AZ6" s="639"/>
      <c r="BA6" s="639"/>
      <c r="BB6" s="639"/>
      <c r="BC6" s="639"/>
      <c r="BD6" s="639"/>
      <c r="BE6" s="639"/>
      <c r="BF6" s="640"/>
      <c r="BG6" s="641">
        <v>18748429</v>
      </c>
      <c r="BH6" s="644"/>
      <c r="BI6" s="644"/>
      <c r="BJ6" s="644"/>
      <c r="BK6" s="644"/>
      <c r="BL6" s="644"/>
      <c r="BM6" s="644"/>
      <c r="BN6" s="645"/>
      <c r="BO6" s="703">
        <v>95.4</v>
      </c>
      <c r="BP6" s="703"/>
      <c r="BQ6" s="703"/>
      <c r="BR6" s="703"/>
      <c r="BS6" s="704">
        <v>285775</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376842</v>
      </c>
      <c r="CS6" s="644"/>
      <c r="CT6" s="644"/>
      <c r="CU6" s="644"/>
      <c r="CV6" s="644"/>
      <c r="CW6" s="644"/>
      <c r="CX6" s="644"/>
      <c r="CY6" s="645"/>
      <c r="CZ6" s="754">
        <v>0.4</v>
      </c>
      <c r="DA6" s="723"/>
      <c r="DB6" s="723"/>
      <c r="DC6" s="757"/>
      <c r="DD6" s="649" t="s">
        <v>228</v>
      </c>
      <c r="DE6" s="644"/>
      <c r="DF6" s="644"/>
      <c r="DG6" s="644"/>
      <c r="DH6" s="644"/>
      <c r="DI6" s="644"/>
      <c r="DJ6" s="644"/>
      <c r="DK6" s="644"/>
      <c r="DL6" s="644"/>
      <c r="DM6" s="644"/>
      <c r="DN6" s="644"/>
      <c r="DO6" s="644"/>
      <c r="DP6" s="645"/>
      <c r="DQ6" s="649">
        <v>376825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21245</v>
      </c>
      <c r="S7" s="644"/>
      <c r="T7" s="644"/>
      <c r="U7" s="644"/>
      <c r="V7" s="644"/>
      <c r="W7" s="644"/>
      <c r="X7" s="644"/>
      <c r="Y7" s="645"/>
      <c r="Z7" s="703">
        <v>0</v>
      </c>
      <c r="AA7" s="703"/>
      <c r="AB7" s="703"/>
      <c r="AC7" s="703"/>
      <c r="AD7" s="704">
        <v>21245</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8036497</v>
      </c>
      <c r="BH7" s="644"/>
      <c r="BI7" s="644"/>
      <c r="BJ7" s="644"/>
      <c r="BK7" s="644"/>
      <c r="BL7" s="644"/>
      <c r="BM7" s="644"/>
      <c r="BN7" s="645"/>
      <c r="BO7" s="703">
        <v>40.9</v>
      </c>
      <c r="BP7" s="703"/>
      <c r="BQ7" s="703"/>
      <c r="BR7" s="703"/>
      <c r="BS7" s="704">
        <v>285775</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23101979</v>
      </c>
      <c r="CS7" s="644"/>
      <c r="CT7" s="644"/>
      <c r="CU7" s="644"/>
      <c r="CV7" s="644"/>
      <c r="CW7" s="644"/>
      <c r="CX7" s="644"/>
      <c r="CY7" s="645"/>
      <c r="CZ7" s="703">
        <v>24.3</v>
      </c>
      <c r="DA7" s="703"/>
      <c r="DB7" s="703"/>
      <c r="DC7" s="703"/>
      <c r="DD7" s="649">
        <v>363063</v>
      </c>
      <c r="DE7" s="644"/>
      <c r="DF7" s="644"/>
      <c r="DG7" s="644"/>
      <c r="DH7" s="644"/>
      <c r="DI7" s="644"/>
      <c r="DJ7" s="644"/>
      <c r="DK7" s="644"/>
      <c r="DL7" s="644"/>
      <c r="DM7" s="644"/>
      <c r="DN7" s="644"/>
      <c r="DO7" s="644"/>
      <c r="DP7" s="645"/>
      <c r="DQ7" s="649">
        <v>14773410</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42282</v>
      </c>
      <c r="S8" s="644"/>
      <c r="T8" s="644"/>
      <c r="U8" s="644"/>
      <c r="V8" s="644"/>
      <c r="W8" s="644"/>
      <c r="X8" s="644"/>
      <c r="Y8" s="645"/>
      <c r="Z8" s="703">
        <v>0</v>
      </c>
      <c r="AA8" s="703"/>
      <c r="AB8" s="703"/>
      <c r="AC8" s="703"/>
      <c r="AD8" s="704">
        <v>42282</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261695</v>
      </c>
      <c r="BH8" s="644"/>
      <c r="BI8" s="644"/>
      <c r="BJ8" s="644"/>
      <c r="BK8" s="644"/>
      <c r="BL8" s="644"/>
      <c r="BM8" s="644"/>
      <c r="BN8" s="645"/>
      <c r="BO8" s="703">
        <v>1.3</v>
      </c>
      <c r="BP8" s="703"/>
      <c r="BQ8" s="703"/>
      <c r="BR8" s="703"/>
      <c r="BS8" s="649" t="s">
        <v>120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29896601</v>
      </c>
      <c r="CS8" s="644"/>
      <c r="CT8" s="644"/>
      <c r="CU8" s="644"/>
      <c r="CV8" s="644"/>
      <c r="CW8" s="644"/>
      <c r="CX8" s="644"/>
      <c r="CY8" s="645"/>
      <c r="CZ8" s="703">
        <v>31.5</v>
      </c>
      <c r="DA8" s="703"/>
      <c r="DB8" s="703"/>
      <c r="DC8" s="703"/>
      <c r="DD8" s="649">
        <v>278208</v>
      </c>
      <c r="DE8" s="644"/>
      <c r="DF8" s="644"/>
      <c r="DG8" s="644"/>
      <c r="DH8" s="644"/>
      <c r="DI8" s="644"/>
      <c r="DJ8" s="644"/>
      <c r="DK8" s="644"/>
      <c r="DL8" s="644"/>
      <c r="DM8" s="644"/>
      <c r="DN8" s="644"/>
      <c r="DO8" s="644"/>
      <c r="DP8" s="645"/>
      <c r="DQ8" s="649">
        <v>13645769</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40841</v>
      </c>
      <c r="S9" s="644"/>
      <c r="T9" s="644"/>
      <c r="U9" s="644"/>
      <c r="V9" s="644"/>
      <c r="W9" s="644"/>
      <c r="X9" s="644"/>
      <c r="Y9" s="645"/>
      <c r="Z9" s="703">
        <v>0</v>
      </c>
      <c r="AA9" s="703"/>
      <c r="AB9" s="703"/>
      <c r="AC9" s="703"/>
      <c r="AD9" s="704">
        <v>40841</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5930488</v>
      </c>
      <c r="BH9" s="644"/>
      <c r="BI9" s="644"/>
      <c r="BJ9" s="644"/>
      <c r="BK9" s="644"/>
      <c r="BL9" s="644"/>
      <c r="BM9" s="644"/>
      <c r="BN9" s="645"/>
      <c r="BO9" s="703">
        <v>30.2</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4165453</v>
      </c>
      <c r="CS9" s="644"/>
      <c r="CT9" s="644"/>
      <c r="CU9" s="644"/>
      <c r="CV9" s="644"/>
      <c r="CW9" s="644"/>
      <c r="CX9" s="644"/>
      <c r="CY9" s="645"/>
      <c r="CZ9" s="703">
        <v>4.4000000000000004</v>
      </c>
      <c r="DA9" s="703"/>
      <c r="DB9" s="703"/>
      <c r="DC9" s="703"/>
      <c r="DD9" s="649">
        <v>337675</v>
      </c>
      <c r="DE9" s="644"/>
      <c r="DF9" s="644"/>
      <c r="DG9" s="644"/>
      <c r="DH9" s="644"/>
      <c r="DI9" s="644"/>
      <c r="DJ9" s="644"/>
      <c r="DK9" s="644"/>
      <c r="DL9" s="644"/>
      <c r="DM9" s="644"/>
      <c r="DN9" s="644"/>
      <c r="DO9" s="644"/>
      <c r="DP9" s="645"/>
      <c r="DQ9" s="649">
        <v>3266696</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120</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406400</v>
      </c>
      <c r="BH10" s="644"/>
      <c r="BI10" s="644"/>
      <c r="BJ10" s="644"/>
      <c r="BK10" s="644"/>
      <c r="BL10" s="644"/>
      <c r="BM10" s="644"/>
      <c r="BN10" s="645"/>
      <c r="BO10" s="703">
        <v>2.1</v>
      </c>
      <c r="BP10" s="703"/>
      <c r="BQ10" s="703"/>
      <c r="BR10" s="703"/>
      <c r="BS10" s="649" t="s">
        <v>228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9980</v>
      </c>
      <c r="CS10" s="644"/>
      <c r="CT10" s="644"/>
      <c r="CU10" s="644"/>
      <c r="CV10" s="644"/>
      <c r="CW10" s="644"/>
      <c r="CX10" s="644"/>
      <c r="CY10" s="645"/>
      <c r="CZ10" s="703">
        <v>0</v>
      </c>
      <c r="DA10" s="703"/>
      <c r="DB10" s="703"/>
      <c r="DC10" s="703"/>
      <c r="DD10" s="649" t="s">
        <v>120</v>
      </c>
      <c r="DE10" s="644"/>
      <c r="DF10" s="644"/>
      <c r="DG10" s="644"/>
      <c r="DH10" s="644"/>
      <c r="DI10" s="644"/>
      <c r="DJ10" s="644"/>
      <c r="DK10" s="644"/>
      <c r="DL10" s="644"/>
      <c r="DM10" s="644"/>
      <c r="DN10" s="644"/>
      <c r="DO10" s="644"/>
      <c r="DP10" s="645"/>
      <c r="DQ10" s="649">
        <v>9843</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228</v>
      </c>
      <c r="AA11" s="703"/>
      <c r="AB11" s="703"/>
      <c r="AC11" s="703"/>
      <c r="AD11" s="704" t="s">
        <v>120</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1437914</v>
      </c>
      <c r="BH11" s="644"/>
      <c r="BI11" s="644"/>
      <c r="BJ11" s="644"/>
      <c r="BK11" s="644"/>
      <c r="BL11" s="644"/>
      <c r="BM11" s="644"/>
      <c r="BN11" s="645"/>
      <c r="BO11" s="703">
        <v>7.3</v>
      </c>
      <c r="BP11" s="703"/>
      <c r="BQ11" s="703"/>
      <c r="BR11" s="703"/>
      <c r="BS11" s="649">
        <v>285775</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4819509</v>
      </c>
      <c r="CS11" s="644"/>
      <c r="CT11" s="644"/>
      <c r="CU11" s="644"/>
      <c r="CV11" s="644"/>
      <c r="CW11" s="644"/>
      <c r="CX11" s="644"/>
      <c r="CY11" s="645"/>
      <c r="CZ11" s="703">
        <v>5.0999999999999996</v>
      </c>
      <c r="DA11" s="703"/>
      <c r="DB11" s="703"/>
      <c r="DC11" s="703"/>
      <c r="DD11" s="649">
        <v>2317689</v>
      </c>
      <c r="DE11" s="644"/>
      <c r="DF11" s="644"/>
      <c r="DG11" s="644"/>
      <c r="DH11" s="644"/>
      <c r="DI11" s="644"/>
      <c r="DJ11" s="644"/>
      <c r="DK11" s="644"/>
      <c r="DL11" s="644"/>
      <c r="DM11" s="644"/>
      <c r="DN11" s="644"/>
      <c r="DO11" s="644"/>
      <c r="DP11" s="645"/>
      <c r="DQ11" s="649">
        <v>2174686</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3189110</v>
      </c>
      <c r="S12" s="644"/>
      <c r="T12" s="644"/>
      <c r="U12" s="644"/>
      <c r="V12" s="644"/>
      <c r="W12" s="644"/>
      <c r="X12" s="644"/>
      <c r="Y12" s="645"/>
      <c r="Z12" s="703">
        <v>3.3</v>
      </c>
      <c r="AA12" s="703"/>
      <c r="AB12" s="703"/>
      <c r="AC12" s="703"/>
      <c r="AD12" s="704">
        <v>3189110</v>
      </c>
      <c r="AE12" s="704"/>
      <c r="AF12" s="704"/>
      <c r="AG12" s="704"/>
      <c r="AH12" s="704"/>
      <c r="AI12" s="704"/>
      <c r="AJ12" s="704"/>
      <c r="AK12" s="704"/>
      <c r="AL12" s="646">
        <v>7.9</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8799201</v>
      </c>
      <c r="BH12" s="644"/>
      <c r="BI12" s="644"/>
      <c r="BJ12" s="644"/>
      <c r="BK12" s="644"/>
      <c r="BL12" s="644"/>
      <c r="BM12" s="644"/>
      <c r="BN12" s="645"/>
      <c r="BO12" s="703">
        <v>44.8</v>
      </c>
      <c r="BP12" s="703"/>
      <c r="BQ12" s="703"/>
      <c r="BR12" s="703"/>
      <c r="BS12" s="649" t="s">
        <v>120</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3967359</v>
      </c>
      <c r="CS12" s="644"/>
      <c r="CT12" s="644"/>
      <c r="CU12" s="644"/>
      <c r="CV12" s="644"/>
      <c r="CW12" s="644"/>
      <c r="CX12" s="644"/>
      <c r="CY12" s="645"/>
      <c r="CZ12" s="703">
        <v>4.2</v>
      </c>
      <c r="DA12" s="703"/>
      <c r="DB12" s="703"/>
      <c r="DC12" s="703"/>
      <c r="DD12" s="649">
        <v>1568508</v>
      </c>
      <c r="DE12" s="644"/>
      <c r="DF12" s="644"/>
      <c r="DG12" s="644"/>
      <c r="DH12" s="644"/>
      <c r="DI12" s="644"/>
      <c r="DJ12" s="644"/>
      <c r="DK12" s="644"/>
      <c r="DL12" s="644"/>
      <c r="DM12" s="644"/>
      <c r="DN12" s="644"/>
      <c r="DO12" s="644"/>
      <c r="DP12" s="645"/>
      <c r="DQ12" s="649">
        <v>1730606</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29084</v>
      </c>
      <c r="S13" s="644"/>
      <c r="T13" s="644"/>
      <c r="U13" s="644"/>
      <c r="V13" s="644"/>
      <c r="W13" s="644"/>
      <c r="X13" s="644"/>
      <c r="Y13" s="645"/>
      <c r="Z13" s="703">
        <v>0</v>
      </c>
      <c r="AA13" s="703"/>
      <c r="AB13" s="703"/>
      <c r="AC13" s="703"/>
      <c r="AD13" s="704">
        <v>29084</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8722053</v>
      </c>
      <c r="BH13" s="644"/>
      <c r="BI13" s="644"/>
      <c r="BJ13" s="644"/>
      <c r="BK13" s="644"/>
      <c r="BL13" s="644"/>
      <c r="BM13" s="644"/>
      <c r="BN13" s="645"/>
      <c r="BO13" s="703">
        <v>44.4</v>
      </c>
      <c r="BP13" s="703"/>
      <c r="BQ13" s="703"/>
      <c r="BR13" s="703"/>
      <c r="BS13" s="649" t="s">
        <v>228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11618967</v>
      </c>
      <c r="CS13" s="644"/>
      <c r="CT13" s="644"/>
      <c r="CU13" s="644"/>
      <c r="CV13" s="644"/>
      <c r="CW13" s="644"/>
      <c r="CX13" s="644"/>
      <c r="CY13" s="645"/>
      <c r="CZ13" s="703">
        <v>12.2</v>
      </c>
      <c r="DA13" s="703"/>
      <c r="DB13" s="703"/>
      <c r="DC13" s="703"/>
      <c r="DD13" s="649">
        <v>8398259</v>
      </c>
      <c r="DE13" s="644"/>
      <c r="DF13" s="644"/>
      <c r="DG13" s="644"/>
      <c r="DH13" s="644"/>
      <c r="DI13" s="644"/>
      <c r="DJ13" s="644"/>
      <c r="DK13" s="644"/>
      <c r="DL13" s="644"/>
      <c r="DM13" s="644"/>
      <c r="DN13" s="644"/>
      <c r="DO13" s="644"/>
      <c r="DP13" s="645"/>
      <c r="DQ13" s="649">
        <v>3709224</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594349</v>
      </c>
      <c r="BH14" s="644"/>
      <c r="BI14" s="644"/>
      <c r="BJ14" s="644"/>
      <c r="BK14" s="644"/>
      <c r="BL14" s="644"/>
      <c r="BM14" s="644"/>
      <c r="BN14" s="645"/>
      <c r="BO14" s="703">
        <v>3</v>
      </c>
      <c r="BP14" s="703"/>
      <c r="BQ14" s="703"/>
      <c r="BR14" s="703"/>
      <c r="BS14" s="649" t="s">
        <v>228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2497016</v>
      </c>
      <c r="CS14" s="644"/>
      <c r="CT14" s="644"/>
      <c r="CU14" s="644"/>
      <c r="CV14" s="644"/>
      <c r="CW14" s="644"/>
      <c r="CX14" s="644"/>
      <c r="CY14" s="645"/>
      <c r="CZ14" s="703">
        <v>2.6</v>
      </c>
      <c r="DA14" s="703"/>
      <c r="DB14" s="703"/>
      <c r="DC14" s="703"/>
      <c r="DD14" s="649">
        <v>790274</v>
      </c>
      <c r="DE14" s="644"/>
      <c r="DF14" s="644"/>
      <c r="DG14" s="644"/>
      <c r="DH14" s="644"/>
      <c r="DI14" s="644"/>
      <c r="DJ14" s="644"/>
      <c r="DK14" s="644"/>
      <c r="DL14" s="644"/>
      <c r="DM14" s="644"/>
      <c r="DN14" s="644"/>
      <c r="DO14" s="644"/>
      <c r="DP14" s="645"/>
      <c r="DQ14" s="649">
        <v>1491829</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175158</v>
      </c>
      <c r="S15" s="644"/>
      <c r="T15" s="644"/>
      <c r="U15" s="644"/>
      <c r="V15" s="644"/>
      <c r="W15" s="644"/>
      <c r="X15" s="644"/>
      <c r="Y15" s="645"/>
      <c r="Z15" s="703">
        <v>0.2</v>
      </c>
      <c r="AA15" s="703"/>
      <c r="AB15" s="703"/>
      <c r="AC15" s="703"/>
      <c r="AD15" s="704">
        <v>175158</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1318382</v>
      </c>
      <c r="BH15" s="644"/>
      <c r="BI15" s="644"/>
      <c r="BJ15" s="644"/>
      <c r="BK15" s="644"/>
      <c r="BL15" s="644"/>
      <c r="BM15" s="644"/>
      <c r="BN15" s="645"/>
      <c r="BO15" s="703">
        <v>6.7</v>
      </c>
      <c r="BP15" s="703"/>
      <c r="BQ15" s="703"/>
      <c r="BR15" s="703"/>
      <c r="BS15" s="649" t="s">
        <v>228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5420749</v>
      </c>
      <c r="CS15" s="644"/>
      <c r="CT15" s="644"/>
      <c r="CU15" s="644"/>
      <c r="CV15" s="644"/>
      <c r="CW15" s="644"/>
      <c r="CX15" s="644"/>
      <c r="CY15" s="645"/>
      <c r="CZ15" s="703">
        <v>5.7</v>
      </c>
      <c r="DA15" s="703"/>
      <c r="DB15" s="703"/>
      <c r="DC15" s="703"/>
      <c r="DD15" s="649">
        <v>411598</v>
      </c>
      <c r="DE15" s="644"/>
      <c r="DF15" s="644"/>
      <c r="DG15" s="644"/>
      <c r="DH15" s="644"/>
      <c r="DI15" s="644"/>
      <c r="DJ15" s="644"/>
      <c r="DK15" s="644"/>
      <c r="DL15" s="644"/>
      <c r="DM15" s="644"/>
      <c r="DN15" s="644"/>
      <c r="DO15" s="644"/>
      <c r="DP15" s="645"/>
      <c r="DQ15" s="649">
        <v>4063013</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120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170902</v>
      </c>
      <c r="CS16" s="644"/>
      <c r="CT16" s="644"/>
      <c r="CU16" s="644"/>
      <c r="CV16" s="644"/>
      <c r="CW16" s="644"/>
      <c r="CX16" s="644"/>
      <c r="CY16" s="645"/>
      <c r="CZ16" s="703">
        <v>0.2</v>
      </c>
      <c r="DA16" s="703"/>
      <c r="DB16" s="703"/>
      <c r="DC16" s="703"/>
      <c r="DD16" s="649" t="s">
        <v>120</v>
      </c>
      <c r="DE16" s="644"/>
      <c r="DF16" s="644"/>
      <c r="DG16" s="644"/>
      <c r="DH16" s="644"/>
      <c r="DI16" s="644"/>
      <c r="DJ16" s="644"/>
      <c r="DK16" s="644"/>
      <c r="DL16" s="644"/>
      <c r="DM16" s="644"/>
      <c r="DN16" s="644"/>
      <c r="DO16" s="644"/>
      <c r="DP16" s="645"/>
      <c r="DQ16" s="649">
        <v>87446</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91893</v>
      </c>
      <c r="S17" s="644"/>
      <c r="T17" s="644"/>
      <c r="U17" s="644"/>
      <c r="V17" s="644"/>
      <c r="W17" s="644"/>
      <c r="X17" s="644"/>
      <c r="Y17" s="645"/>
      <c r="Z17" s="703">
        <v>0.1</v>
      </c>
      <c r="AA17" s="703"/>
      <c r="AB17" s="703"/>
      <c r="AC17" s="703"/>
      <c r="AD17" s="704">
        <v>91893</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228</v>
      </c>
      <c r="BP17" s="703"/>
      <c r="BQ17" s="703"/>
      <c r="BR17" s="703"/>
      <c r="BS17" s="649" t="s">
        <v>120</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8964752</v>
      </c>
      <c r="CS17" s="644"/>
      <c r="CT17" s="644"/>
      <c r="CU17" s="644"/>
      <c r="CV17" s="644"/>
      <c r="CW17" s="644"/>
      <c r="CX17" s="644"/>
      <c r="CY17" s="645"/>
      <c r="CZ17" s="703">
        <v>9.4</v>
      </c>
      <c r="DA17" s="703"/>
      <c r="DB17" s="703"/>
      <c r="DC17" s="703"/>
      <c r="DD17" s="649" t="s">
        <v>120</v>
      </c>
      <c r="DE17" s="644"/>
      <c r="DF17" s="644"/>
      <c r="DG17" s="644"/>
      <c r="DH17" s="644"/>
      <c r="DI17" s="644"/>
      <c r="DJ17" s="644"/>
      <c r="DK17" s="644"/>
      <c r="DL17" s="644"/>
      <c r="DM17" s="644"/>
      <c r="DN17" s="644"/>
      <c r="DO17" s="644"/>
      <c r="DP17" s="645"/>
      <c r="DQ17" s="649">
        <v>8782056</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18411976</v>
      </c>
      <c r="S18" s="644"/>
      <c r="T18" s="644"/>
      <c r="U18" s="644"/>
      <c r="V18" s="644"/>
      <c r="W18" s="644"/>
      <c r="X18" s="644"/>
      <c r="Y18" s="645"/>
      <c r="Z18" s="703">
        <v>19</v>
      </c>
      <c r="AA18" s="703"/>
      <c r="AB18" s="703"/>
      <c r="AC18" s="703"/>
      <c r="AD18" s="704">
        <v>17031397</v>
      </c>
      <c r="AE18" s="704"/>
      <c r="AF18" s="704"/>
      <c r="AG18" s="704"/>
      <c r="AH18" s="704"/>
      <c r="AI18" s="704"/>
      <c r="AJ18" s="704"/>
      <c r="AK18" s="704"/>
      <c r="AL18" s="646">
        <v>42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228</v>
      </c>
      <c r="BP18" s="703"/>
      <c r="BQ18" s="703"/>
      <c r="BR18" s="703"/>
      <c r="BS18" s="649" t="s">
        <v>120</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120</v>
      </c>
      <c r="DA18" s="703"/>
      <c r="DB18" s="703"/>
      <c r="DC18" s="703"/>
      <c r="DD18" s="649" t="s">
        <v>228</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17031397</v>
      </c>
      <c r="S19" s="644"/>
      <c r="T19" s="644"/>
      <c r="U19" s="644"/>
      <c r="V19" s="644"/>
      <c r="W19" s="644"/>
      <c r="X19" s="644"/>
      <c r="Y19" s="645"/>
      <c r="Z19" s="703">
        <v>17.600000000000001</v>
      </c>
      <c r="AA19" s="703"/>
      <c r="AB19" s="703"/>
      <c r="AC19" s="703"/>
      <c r="AD19" s="704">
        <v>17031397</v>
      </c>
      <c r="AE19" s="704"/>
      <c r="AF19" s="704"/>
      <c r="AG19" s="704"/>
      <c r="AH19" s="704"/>
      <c r="AI19" s="704"/>
      <c r="AJ19" s="704"/>
      <c r="AK19" s="704"/>
      <c r="AL19" s="646">
        <v>42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912018</v>
      </c>
      <c r="BH19" s="644"/>
      <c r="BI19" s="644"/>
      <c r="BJ19" s="644"/>
      <c r="BK19" s="644"/>
      <c r="BL19" s="644"/>
      <c r="BM19" s="644"/>
      <c r="BN19" s="645"/>
      <c r="BO19" s="703">
        <v>4.5999999999999996</v>
      </c>
      <c r="BP19" s="703"/>
      <c r="BQ19" s="703"/>
      <c r="BR19" s="703"/>
      <c r="BS19" s="649" t="s">
        <v>228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228</v>
      </c>
      <c r="DA19" s="703"/>
      <c r="DB19" s="703"/>
      <c r="DC19" s="703"/>
      <c r="DD19" s="649" t="s">
        <v>120</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1380571</v>
      </c>
      <c r="S20" s="644"/>
      <c r="T20" s="644"/>
      <c r="U20" s="644"/>
      <c r="V20" s="644"/>
      <c r="W20" s="644"/>
      <c r="X20" s="644"/>
      <c r="Y20" s="645"/>
      <c r="Z20" s="703">
        <v>1.4</v>
      </c>
      <c r="AA20" s="703"/>
      <c r="AB20" s="703"/>
      <c r="AC20" s="703"/>
      <c r="AD20" s="704" t="s">
        <v>228</v>
      </c>
      <c r="AE20" s="704"/>
      <c r="AF20" s="704"/>
      <c r="AG20" s="704"/>
      <c r="AH20" s="704"/>
      <c r="AI20" s="704"/>
      <c r="AJ20" s="704"/>
      <c r="AK20" s="704"/>
      <c r="AL20" s="646" t="s">
        <v>228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912018</v>
      </c>
      <c r="BH20" s="644"/>
      <c r="BI20" s="644"/>
      <c r="BJ20" s="644"/>
      <c r="BK20" s="644"/>
      <c r="BL20" s="644"/>
      <c r="BM20" s="644"/>
      <c r="BN20" s="645"/>
      <c r="BO20" s="703">
        <v>4.5999999999999996</v>
      </c>
      <c r="BP20" s="703"/>
      <c r="BQ20" s="703"/>
      <c r="BR20" s="703"/>
      <c r="BS20" s="649" t="s">
        <v>228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95010109</v>
      </c>
      <c r="CS20" s="644"/>
      <c r="CT20" s="644"/>
      <c r="CU20" s="644"/>
      <c r="CV20" s="644"/>
      <c r="CW20" s="644"/>
      <c r="CX20" s="644"/>
      <c r="CY20" s="645"/>
      <c r="CZ20" s="703">
        <v>100</v>
      </c>
      <c r="DA20" s="703"/>
      <c r="DB20" s="703"/>
      <c r="DC20" s="703"/>
      <c r="DD20" s="649">
        <v>14465274</v>
      </c>
      <c r="DE20" s="644"/>
      <c r="DF20" s="644"/>
      <c r="DG20" s="644"/>
      <c r="DH20" s="644"/>
      <c r="DI20" s="644"/>
      <c r="DJ20" s="644"/>
      <c r="DK20" s="644"/>
      <c r="DL20" s="644"/>
      <c r="DM20" s="644"/>
      <c r="DN20" s="644"/>
      <c r="DO20" s="644"/>
      <c r="DP20" s="645"/>
      <c r="DQ20" s="649">
        <v>54111403</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8</v>
      </c>
      <c r="S21" s="644"/>
      <c r="T21" s="644"/>
      <c r="U21" s="644"/>
      <c r="V21" s="644"/>
      <c r="W21" s="644"/>
      <c r="X21" s="644"/>
      <c r="Y21" s="645"/>
      <c r="Z21" s="703">
        <v>0</v>
      </c>
      <c r="AA21" s="703"/>
      <c r="AB21" s="703"/>
      <c r="AC21" s="703"/>
      <c r="AD21" s="704" t="s">
        <v>120</v>
      </c>
      <c r="AE21" s="704"/>
      <c r="AF21" s="704"/>
      <c r="AG21" s="704"/>
      <c r="AH21" s="704"/>
      <c r="AI21" s="704"/>
      <c r="AJ21" s="704"/>
      <c r="AK21" s="704"/>
      <c r="AL21" s="646" t="s">
        <v>228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228</v>
      </c>
      <c r="BH21" s="644"/>
      <c r="BI21" s="644"/>
      <c r="BJ21" s="644"/>
      <c r="BK21" s="644"/>
      <c r="BL21" s="644"/>
      <c r="BM21" s="644"/>
      <c r="BN21" s="645"/>
      <c r="BO21" s="703" t="s">
        <v>228</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42599650</v>
      </c>
      <c r="S22" s="644"/>
      <c r="T22" s="644"/>
      <c r="U22" s="644"/>
      <c r="V22" s="644"/>
      <c r="W22" s="644"/>
      <c r="X22" s="644"/>
      <c r="Y22" s="645"/>
      <c r="Z22" s="703">
        <v>43.9</v>
      </c>
      <c r="AA22" s="703"/>
      <c r="AB22" s="703"/>
      <c r="AC22" s="703"/>
      <c r="AD22" s="704">
        <v>40307053</v>
      </c>
      <c r="AE22" s="704"/>
      <c r="AF22" s="704"/>
      <c r="AG22" s="704"/>
      <c r="AH22" s="704"/>
      <c r="AI22" s="704"/>
      <c r="AJ22" s="704"/>
      <c r="AK22" s="704"/>
      <c r="AL22" s="646">
        <v>99.3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228</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44502</v>
      </c>
      <c r="S23" s="644"/>
      <c r="T23" s="644"/>
      <c r="U23" s="644"/>
      <c r="V23" s="644"/>
      <c r="W23" s="644"/>
      <c r="X23" s="644"/>
      <c r="Y23" s="645"/>
      <c r="Z23" s="703">
        <v>0</v>
      </c>
      <c r="AA23" s="703"/>
      <c r="AB23" s="703"/>
      <c r="AC23" s="703"/>
      <c r="AD23" s="704">
        <v>44502</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912018</v>
      </c>
      <c r="BH23" s="644"/>
      <c r="BI23" s="644"/>
      <c r="BJ23" s="644"/>
      <c r="BK23" s="644"/>
      <c r="BL23" s="644"/>
      <c r="BM23" s="644"/>
      <c r="BN23" s="645"/>
      <c r="BO23" s="703">
        <v>4.5999999999999996</v>
      </c>
      <c r="BP23" s="703"/>
      <c r="BQ23" s="703"/>
      <c r="BR23" s="703"/>
      <c r="BS23" s="649" t="s">
        <v>120</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1027813</v>
      </c>
      <c r="S24" s="644"/>
      <c r="T24" s="644"/>
      <c r="U24" s="644"/>
      <c r="V24" s="644"/>
      <c r="W24" s="644"/>
      <c r="X24" s="644"/>
      <c r="Y24" s="645"/>
      <c r="Z24" s="703">
        <v>1.1000000000000001</v>
      </c>
      <c r="AA24" s="703"/>
      <c r="AB24" s="703"/>
      <c r="AC24" s="703"/>
      <c r="AD24" s="704" t="s">
        <v>120</v>
      </c>
      <c r="AE24" s="704"/>
      <c r="AF24" s="704"/>
      <c r="AG24" s="704"/>
      <c r="AH24" s="704"/>
      <c r="AI24" s="704"/>
      <c r="AJ24" s="704"/>
      <c r="AK24" s="704"/>
      <c r="AL24" s="646" t="s">
        <v>120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40917116</v>
      </c>
      <c r="CS24" s="707"/>
      <c r="CT24" s="707"/>
      <c r="CU24" s="707"/>
      <c r="CV24" s="707"/>
      <c r="CW24" s="707"/>
      <c r="CX24" s="707"/>
      <c r="CY24" s="753"/>
      <c r="CZ24" s="754">
        <v>43.1</v>
      </c>
      <c r="DA24" s="723"/>
      <c r="DB24" s="723"/>
      <c r="DC24" s="757"/>
      <c r="DD24" s="752">
        <v>24907317</v>
      </c>
      <c r="DE24" s="707"/>
      <c r="DF24" s="707"/>
      <c r="DG24" s="707"/>
      <c r="DH24" s="707"/>
      <c r="DI24" s="707"/>
      <c r="DJ24" s="707"/>
      <c r="DK24" s="753"/>
      <c r="DL24" s="752">
        <v>23615580</v>
      </c>
      <c r="DM24" s="707"/>
      <c r="DN24" s="707"/>
      <c r="DO24" s="707"/>
      <c r="DP24" s="707"/>
      <c r="DQ24" s="707"/>
      <c r="DR24" s="707"/>
      <c r="DS24" s="707"/>
      <c r="DT24" s="707"/>
      <c r="DU24" s="707"/>
      <c r="DV24" s="753"/>
      <c r="DW24" s="754">
        <v>55.1</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766527</v>
      </c>
      <c r="S25" s="644"/>
      <c r="T25" s="644"/>
      <c r="U25" s="644"/>
      <c r="V25" s="644"/>
      <c r="W25" s="644"/>
      <c r="X25" s="644"/>
      <c r="Y25" s="645"/>
      <c r="Z25" s="703">
        <v>0.8</v>
      </c>
      <c r="AA25" s="703"/>
      <c r="AB25" s="703"/>
      <c r="AC25" s="703"/>
      <c r="AD25" s="704">
        <v>67780</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228</v>
      </c>
      <c r="BP25" s="703"/>
      <c r="BQ25" s="703"/>
      <c r="BR25" s="703"/>
      <c r="BS25" s="649" t="s">
        <v>120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10815371</v>
      </c>
      <c r="CS25" s="642"/>
      <c r="CT25" s="642"/>
      <c r="CU25" s="642"/>
      <c r="CV25" s="642"/>
      <c r="CW25" s="642"/>
      <c r="CX25" s="642"/>
      <c r="CY25" s="643"/>
      <c r="CZ25" s="646">
        <v>11.4</v>
      </c>
      <c r="DA25" s="675"/>
      <c r="DB25" s="675"/>
      <c r="DC25" s="676"/>
      <c r="DD25" s="649">
        <v>9839511</v>
      </c>
      <c r="DE25" s="642"/>
      <c r="DF25" s="642"/>
      <c r="DG25" s="642"/>
      <c r="DH25" s="642"/>
      <c r="DI25" s="642"/>
      <c r="DJ25" s="642"/>
      <c r="DK25" s="643"/>
      <c r="DL25" s="649">
        <v>9724163</v>
      </c>
      <c r="DM25" s="642"/>
      <c r="DN25" s="642"/>
      <c r="DO25" s="642"/>
      <c r="DP25" s="642"/>
      <c r="DQ25" s="642"/>
      <c r="DR25" s="642"/>
      <c r="DS25" s="642"/>
      <c r="DT25" s="642"/>
      <c r="DU25" s="642"/>
      <c r="DV25" s="643"/>
      <c r="DW25" s="646">
        <v>22.7</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275568</v>
      </c>
      <c r="S26" s="644"/>
      <c r="T26" s="644"/>
      <c r="U26" s="644"/>
      <c r="V26" s="644"/>
      <c r="W26" s="644"/>
      <c r="X26" s="644"/>
      <c r="Y26" s="645"/>
      <c r="Z26" s="703">
        <v>0.3</v>
      </c>
      <c r="AA26" s="703"/>
      <c r="AB26" s="703"/>
      <c r="AC26" s="703"/>
      <c r="AD26" s="704" t="s">
        <v>228</v>
      </c>
      <c r="AE26" s="704"/>
      <c r="AF26" s="704"/>
      <c r="AG26" s="704"/>
      <c r="AH26" s="704"/>
      <c r="AI26" s="704"/>
      <c r="AJ26" s="704"/>
      <c r="AK26" s="704"/>
      <c r="AL26" s="646" t="s">
        <v>228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7450168</v>
      </c>
      <c r="CS26" s="644"/>
      <c r="CT26" s="644"/>
      <c r="CU26" s="644"/>
      <c r="CV26" s="644"/>
      <c r="CW26" s="644"/>
      <c r="CX26" s="644"/>
      <c r="CY26" s="645"/>
      <c r="CZ26" s="646">
        <v>7.8</v>
      </c>
      <c r="DA26" s="675"/>
      <c r="DB26" s="675"/>
      <c r="DC26" s="676"/>
      <c r="DD26" s="649">
        <v>6594126</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14394453</v>
      </c>
      <c r="S27" s="644"/>
      <c r="T27" s="644"/>
      <c r="U27" s="644"/>
      <c r="V27" s="644"/>
      <c r="W27" s="644"/>
      <c r="X27" s="644"/>
      <c r="Y27" s="645"/>
      <c r="Z27" s="703">
        <v>14.8</v>
      </c>
      <c r="AA27" s="703"/>
      <c r="AB27" s="703"/>
      <c r="AC27" s="703"/>
      <c r="AD27" s="704" t="s">
        <v>120</v>
      </c>
      <c r="AE27" s="704"/>
      <c r="AF27" s="704"/>
      <c r="AG27" s="704"/>
      <c r="AH27" s="704"/>
      <c r="AI27" s="704"/>
      <c r="AJ27" s="704"/>
      <c r="AK27" s="704"/>
      <c r="AL27" s="646" t="s">
        <v>120</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19660447</v>
      </c>
      <c r="BH27" s="644"/>
      <c r="BI27" s="644"/>
      <c r="BJ27" s="644"/>
      <c r="BK27" s="644"/>
      <c r="BL27" s="644"/>
      <c r="BM27" s="644"/>
      <c r="BN27" s="645"/>
      <c r="BO27" s="703">
        <v>100</v>
      </c>
      <c r="BP27" s="703"/>
      <c r="BQ27" s="703"/>
      <c r="BR27" s="703"/>
      <c r="BS27" s="649">
        <v>285775</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21136993</v>
      </c>
      <c r="CS27" s="642"/>
      <c r="CT27" s="642"/>
      <c r="CU27" s="642"/>
      <c r="CV27" s="642"/>
      <c r="CW27" s="642"/>
      <c r="CX27" s="642"/>
      <c r="CY27" s="643"/>
      <c r="CZ27" s="646">
        <v>22.2</v>
      </c>
      <c r="DA27" s="675"/>
      <c r="DB27" s="675"/>
      <c r="DC27" s="676"/>
      <c r="DD27" s="649">
        <v>6285750</v>
      </c>
      <c r="DE27" s="642"/>
      <c r="DF27" s="642"/>
      <c r="DG27" s="642"/>
      <c r="DH27" s="642"/>
      <c r="DI27" s="642"/>
      <c r="DJ27" s="642"/>
      <c r="DK27" s="643"/>
      <c r="DL27" s="649">
        <v>6070055</v>
      </c>
      <c r="DM27" s="642"/>
      <c r="DN27" s="642"/>
      <c r="DO27" s="642"/>
      <c r="DP27" s="642"/>
      <c r="DQ27" s="642"/>
      <c r="DR27" s="642"/>
      <c r="DS27" s="642"/>
      <c r="DT27" s="642"/>
      <c r="DU27" s="642"/>
      <c r="DV27" s="643"/>
      <c r="DW27" s="646">
        <v>14.2</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v>11326</v>
      </c>
      <c r="S28" s="644"/>
      <c r="T28" s="644"/>
      <c r="U28" s="644"/>
      <c r="V28" s="644"/>
      <c r="W28" s="644"/>
      <c r="X28" s="644"/>
      <c r="Y28" s="645"/>
      <c r="Z28" s="703">
        <v>0</v>
      </c>
      <c r="AA28" s="703"/>
      <c r="AB28" s="703"/>
      <c r="AC28" s="703"/>
      <c r="AD28" s="704">
        <v>11326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8964752</v>
      </c>
      <c r="CS28" s="644"/>
      <c r="CT28" s="644"/>
      <c r="CU28" s="644"/>
      <c r="CV28" s="644"/>
      <c r="CW28" s="644"/>
      <c r="CX28" s="644"/>
      <c r="CY28" s="645"/>
      <c r="CZ28" s="646">
        <v>9.4</v>
      </c>
      <c r="DA28" s="675"/>
      <c r="DB28" s="675"/>
      <c r="DC28" s="676"/>
      <c r="DD28" s="649">
        <v>8782056</v>
      </c>
      <c r="DE28" s="644"/>
      <c r="DF28" s="644"/>
      <c r="DG28" s="644"/>
      <c r="DH28" s="644"/>
      <c r="DI28" s="644"/>
      <c r="DJ28" s="644"/>
      <c r="DK28" s="645"/>
      <c r="DL28" s="649">
        <v>7821362</v>
      </c>
      <c r="DM28" s="644"/>
      <c r="DN28" s="644"/>
      <c r="DO28" s="644"/>
      <c r="DP28" s="644"/>
      <c r="DQ28" s="644"/>
      <c r="DR28" s="644"/>
      <c r="DS28" s="644"/>
      <c r="DT28" s="644"/>
      <c r="DU28" s="644"/>
      <c r="DV28" s="645"/>
      <c r="DW28" s="646">
        <v>18.2</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7733084</v>
      </c>
      <c r="S29" s="644"/>
      <c r="T29" s="644"/>
      <c r="U29" s="644"/>
      <c r="V29" s="644"/>
      <c r="W29" s="644"/>
      <c r="X29" s="644"/>
      <c r="Y29" s="645"/>
      <c r="Z29" s="703">
        <v>8</v>
      </c>
      <c r="AA29" s="703"/>
      <c r="AB29" s="703"/>
      <c r="AC29" s="703"/>
      <c r="AD29" s="704" t="s">
        <v>120</v>
      </c>
      <c r="AE29" s="704"/>
      <c r="AF29" s="704"/>
      <c r="AG29" s="704"/>
      <c r="AH29" s="704"/>
      <c r="AI29" s="704"/>
      <c r="AJ29" s="704"/>
      <c r="AK29" s="704"/>
      <c r="AL29" s="646" t="s">
        <v>120</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8964685</v>
      </c>
      <c r="CS29" s="642"/>
      <c r="CT29" s="642"/>
      <c r="CU29" s="642"/>
      <c r="CV29" s="642"/>
      <c r="CW29" s="642"/>
      <c r="CX29" s="642"/>
      <c r="CY29" s="643"/>
      <c r="CZ29" s="646">
        <v>9.4</v>
      </c>
      <c r="DA29" s="675"/>
      <c r="DB29" s="675"/>
      <c r="DC29" s="676"/>
      <c r="DD29" s="649">
        <v>8781989</v>
      </c>
      <c r="DE29" s="642"/>
      <c r="DF29" s="642"/>
      <c r="DG29" s="642"/>
      <c r="DH29" s="642"/>
      <c r="DI29" s="642"/>
      <c r="DJ29" s="642"/>
      <c r="DK29" s="643"/>
      <c r="DL29" s="649">
        <v>7821295</v>
      </c>
      <c r="DM29" s="642"/>
      <c r="DN29" s="642"/>
      <c r="DO29" s="642"/>
      <c r="DP29" s="642"/>
      <c r="DQ29" s="642"/>
      <c r="DR29" s="642"/>
      <c r="DS29" s="642"/>
      <c r="DT29" s="642"/>
      <c r="DU29" s="642"/>
      <c r="DV29" s="643"/>
      <c r="DW29" s="646">
        <v>18.2</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146046</v>
      </c>
      <c r="S30" s="644"/>
      <c r="T30" s="644"/>
      <c r="U30" s="644"/>
      <c r="V30" s="644"/>
      <c r="W30" s="644"/>
      <c r="X30" s="644"/>
      <c r="Y30" s="645"/>
      <c r="Z30" s="703">
        <v>0.2</v>
      </c>
      <c r="AA30" s="703"/>
      <c r="AB30" s="703"/>
      <c r="AC30" s="703"/>
      <c r="AD30" s="704">
        <v>20897</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99.2</v>
      </c>
      <c r="BH30" s="722"/>
      <c r="BI30" s="722"/>
      <c r="BJ30" s="722"/>
      <c r="BK30" s="722"/>
      <c r="BL30" s="722"/>
      <c r="BM30" s="723">
        <v>97.4</v>
      </c>
      <c r="BN30" s="722"/>
      <c r="BO30" s="722"/>
      <c r="BP30" s="722"/>
      <c r="BQ30" s="724"/>
      <c r="BR30" s="721">
        <v>99.1</v>
      </c>
      <c r="BS30" s="722"/>
      <c r="BT30" s="722"/>
      <c r="BU30" s="722"/>
      <c r="BV30" s="722"/>
      <c r="BW30" s="722"/>
      <c r="BX30" s="723">
        <v>96.4</v>
      </c>
      <c r="BY30" s="722"/>
      <c r="BZ30" s="722"/>
      <c r="CA30" s="722"/>
      <c r="CB30" s="724"/>
      <c r="CD30" s="727"/>
      <c r="CE30" s="728"/>
      <c r="CF30" s="685" t="s">
        <v>304</v>
      </c>
      <c r="CG30" s="682"/>
      <c r="CH30" s="682"/>
      <c r="CI30" s="682"/>
      <c r="CJ30" s="682"/>
      <c r="CK30" s="682"/>
      <c r="CL30" s="682"/>
      <c r="CM30" s="682"/>
      <c r="CN30" s="682"/>
      <c r="CO30" s="682"/>
      <c r="CP30" s="682"/>
      <c r="CQ30" s="683"/>
      <c r="CR30" s="641">
        <v>8463158</v>
      </c>
      <c r="CS30" s="644"/>
      <c r="CT30" s="644"/>
      <c r="CU30" s="644"/>
      <c r="CV30" s="644"/>
      <c r="CW30" s="644"/>
      <c r="CX30" s="644"/>
      <c r="CY30" s="645"/>
      <c r="CZ30" s="646">
        <v>8.9</v>
      </c>
      <c r="DA30" s="675"/>
      <c r="DB30" s="675"/>
      <c r="DC30" s="676"/>
      <c r="DD30" s="649">
        <v>8281260</v>
      </c>
      <c r="DE30" s="644"/>
      <c r="DF30" s="644"/>
      <c r="DG30" s="644"/>
      <c r="DH30" s="644"/>
      <c r="DI30" s="644"/>
      <c r="DJ30" s="644"/>
      <c r="DK30" s="645"/>
      <c r="DL30" s="649">
        <v>7320566</v>
      </c>
      <c r="DM30" s="644"/>
      <c r="DN30" s="644"/>
      <c r="DO30" s="644"/>
      <c r="DP30" s="644"/>
      <c r="DQ30" s="644"/>
      <c r="DR30" s="644"/>
      <c r="DS30" s="644"/>
      <c r="DT30" s="644"/>
      <c r="DU30" s="644"/>
      <c r="DV30" s="645"/>
      <c r="DW30" s="646">
        <v>17.100000000000001</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7488126</v>
      </c>
      <c r="S31" s="644"/>
      <c r="T31" s="644"/>
      <c r="U31" s="644"/>
      <c r="V31" s="644"/>
      <c r="W31" s="644"/>
      <c r="X31" s="644"/>
      <c r="Y31" s="645"/>
      <c r="Z31" s="703">
        <v>7.7</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97.9</v>
      </c>
      <c r="BN31" s="720"/>
      <c r="BO31" s="720"/>
      <c r="BP31" s="720"/>
      <c r="BQ31" s="681"/>
      <c r="BR31" s="719">
        <v>99</v>
      </c>
      <c r="BS31" s="642"/>
      <c r="BT31" s="642"/>
      <c r="BU31" s="642"/>
      <c r="BV31" s="642"/>
      <c r="BW31" s="642"/>
      <c r="BX31" s="647">
        <v>97.3</v>
      </c>
      <c r="BY31" s="720"/>
      <c r="BZ31" s="720"/>
      <c r="CA31" s="720"/>
      <c r="CB31" s="681"/>
      <c r="CD31" s="727"/>
      <c r="CE31" s="728"/>
      <c r="CF31" s="685" t="s">
        <v>308</v>
      </c>
      <c r="CG31" s="682"/>
      <c r="CH31" s="682"/>
      <c r="CI31" s="682"/>
      <c r="CJ31" s="682"/>
      <c r="CK31" s="682"/>
      <c r="CL31" s="682"/>
      <c r="CM31" s="682"/>
      <c r="CN31" s="682"/>
      <c r="CO31" s="682"/>
      <c r="CP31" s="682"/>
      <c r="CQ31" s="683"/>
      <c r="CR31" s="641">
        <v>501527</v>
      </c>
      <c r="CS31" s="642"/>
      <c r="CT31" s="642"/>
      <c r="CU31" s="642"/>
      <c r="CV31" s="642"/>
      <c r="CW31" s="642"/>
      <c r="CX31" s="642"/>
      <c r="CY31" s="643"/>
      <c r="CZ31" s="646">
        <v>0.5</v>
      </c>
      <c r="DA31" s="675"/>
      <c r="DB31" s="675"/>
      <c r="DC31" s="676"/>
      <c r="DD31" s="649">
        <v>500729</v>
      </c>
      <c r="DE31" s="642"/>
      <c r="DF31" s="642"/>
      <c r="DG31" s="642"/>
      <c r="DH31" s="642"/>
      <c r="DI31" s="642"/>
      <c r="DJ31" s="642"/>
      <c r="DK31" s="643"/>
      <c r="DL31" s="649">
        <v>500729</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10170478</v>
      </c>
      <c r="S32" s="644"/>
      <c r="T32" s="644"/>
      <c r="U32" s="644"/>
      <c r="V32" s="644"/>
      <c r="W32" s="644"/>
      <c r="X32" s="644"/>
      <c r="Y32" s="645"/>
      <c r="Z32" s="703">
        <v>10.5</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99.2</v>
      </c>
      <c r="BH32" s="657"/>
      <c r="BI32" s="657"/>
      <c r="BJ32" s="657"/>
      <c r="BK32" s="657"/>
      <c r="BL32" s="657"/>
      <c r="BM32" s="701">
        <v>96.7</v>
      </c>
      <c r="BN32" s="657"/>
      <c r="BO32" s="657"/>
      <c r="BP32" s="657"/>
      <c r="BQ32" s="694"/>
      <c r="BR32" s="718">
        <v>99</v>
      </c>
      <c r="BS32" s="657"/>
      <c r="BT32" s="657"/>
      <c r="BU32" s="657"/>
      <c r="BV32" s="657"/>
      <c r="BW32" s="657"/>
      <c r="BX32" s="701">
        <v>95.2</v>
      </c>
      <c r="BY32" s="657"/>
      <c r="BZ32" s="657"/>
      <c r="CA32" s="657"/>
      <c r="CB32" s="694"/>
      <c r="CD32" s="729"/>
      <c r="CE32" s="730"/>
      <c r="CF32" s="685" t="s">
        <v>311</v>
      </c>
      <c r="CG32" s="682"/>
      <c r="CH32" s="682"/>
      <c r="CI32" s="682"/>
      <c r="CJ32" s="682"/>
      <c r="CK32" s="682"/>
      <c r="CL32" s="682"/>
      <c r="CM32" s="682"/>
      <c r="CN32" s="682"/>
      <c r="CO32" s="682"/>
      <c r="CP32" s="682"/>
      <c r="CQ32" s="683"/>
      <c r="CR32" s="641">
        <v>67</v>
      </c>
      <c r="CS32" s="644"/>
      <c r="CT32" s="644"/>
      <c r="CU32" s="644"/>
      <c r="CV32" s="644"/>
      <c r="CW32" s="644"/>
      <c r="CX32" s="644"/>
      <c r="CY32" s="645"/>
      <c r="CZ32" s="646">
        <v>0</v>
      </c>
      <c r="DA32" s="675"/>
      <c r="DB32" s="675"/>
      <c r="DC32" s="676"/>
      <c r="DD32" s="649">
        <v>67</v>
      </c>
      <c r="DE32" s="644"/>
      <c r="DF32" s="644"/>
      <c r="DG32" s="644"/>
      <c r="DH32" s="644"/>
      <c r="DI32" s="644"/>
      <c r="DJ32" s="644"/>
      <c r="DK32" s="645"/>
      <c r="DL32" s="649">
        <v>67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1623751</v>
      </c>
      <c r="S33" s="644"/>
      <c r="T33" s="644"/>
      <c r="U33" s="644"/>
      <c r="V33" s="644"/>
      <c r="W33" s="644"/>
      <c r="X33" s="644"/>
      <c r="Y33" s="645"/>
      <c r="Z33" s="703">
        <v>1.7</v>
      </c>
      <c r="AA33" s="703"/>
      <c r="AB33" s="703"/>
      <c r="AC33" s="703"/>
      <c r="AD33" s="704" t="s">
        <v>120</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39456817</v>
      </c>
      <c r="CS33" s="642"/>
      <c r="CT33" s="642"/>
      <c r="CU33" s="642"/>
      <c r="CV33" s="642"/>
      <c r="CW33" s="642"/>
      <c r="CX33" s="642"/>
      <c r="CY33" s="643"/>
      <c r="CZ33" s="646">
        <v>41.5</v>
      </c>
      <c r="DA33" s="675"/>
      <c r="DB33" s="675"/>
      <c r="DC33" s="676"/>
      <c r="DD33" s="649">
        <v>26489237</v>
      </c>
      <c r="DE33" s="642"/>
      <c r="DF33" s="642"/>
      <c r="DG33" s="642"/>
      <c r="DH33" s="642"/>
      <c r="DI33" s="642"/>
      <c r="DJ33" s="642"/>
      <c r="DK33" s="643"/>
      <c r="DL33" s="649">
        <v>14640846</v>
      </c>
      <c r="DM33" s="642"/>
      <c r="DN33" s="642"/>
      <c r="DO33" s="642"/>
      <c r="DP33" s="642"/>
      <c r="DQ33" s="642"/>
      <c r="DR33" s="642"/>
      <c r="DS33" s="642"/>
      <c r="DT33" s="642"/>
      <c r="DU33" s="642"/>
      <c r="DV33" s="643"/>
      <c r="DW33" s="646">
        <v>34.200000000000003</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3002757</v>
      </c>
      <c r="S34" s="644"/>
      <c r="T34" s="644"/>
      <c r="U34" s="644"/>
      <c r="V34" s="644"/>
      <c r="W34" s="644"/>
      <c r="X34" s="644"/>
      <c r="Y34" s="645"/>
      <c r="Z34" s="703">
        <v>3.1</v>
      </c>
      <c r="AA34" s="703"/>
      <c r="AB34" s="703"/>
      <c r="AC34" s="703"/>
      <c r="AD34" s="704">
        <v>135541</v>
      </c>
      <c r="AE34" s="704"/>
      <c r="AF34" s="704"/>
      <c r="AG34" s="704"/>
      <c r="AH34" s="704"/>
      <c r="AI34" s="704"/>
      <c r="AJ34" s="704"/>
      <c r="AK34" s="704"/>
      <c r="AL34" s="646">
        <v>0.3</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14493149</v>
      </c>
      <c r="CS34" s="644"/>
      <c r="CT34" s="644"/>
      <c r="CU34" s="644"/>
      <c r="CV34" s="644"/>
      <c r="CW34" s="644"/>
      <c r="CX34" s="644"/>
      <c r="CY34" s="645"/>
      <c r="CZ34" s="646">
        <v>15.3</v>
      </c>
      <c r="DA34" s="675"/>
      <c r="DB34" s="675"/>
      <c r="DC34" s="676"/>
      <c r="DD34" s="649">
        <v>12878528</v>
      </c>
      <c r="DE34" s="644"/>
      <c r="DF34" s="644"/>
      <c r="DG34" s="644"/>
      <c r="DH34" s="644"/>
      <c r="DI34" s="644"/>
      <c r="DJ34" s="644"/>
      <c r="DK34" s="645"/>
      <c r="DL34" s="649">
        <v>6423674</v>
      </c>
      <c r="DM34" s="644"/>
      <c r="DN34" s="644"/>
      <c r="DO34" s="644"/>
      <c r="DP34" s="644"/>
      <c r="DQ34" s="644"/>
      <c r="DR34" s="644"/>
      <c r="DS34" s="644"/>
      <c r="DT34" s="644"/>
      <c r="DU34" s="644"/>
      <c r="DV34" s="645"/>
      <c r="DW34" s="646">
        <v>15</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7723988</v>
      </c>
      <c r="S35" s="644"/>
      <c r="T35" s="644"/>
      <c r="U35" s="644"/>
      <c r="V35" s="644"/>
      <c r="W35" s="644"/>
      <c r="X35" s="644"/>
      <c r="Y35" s="645"/>
      <c r="Z35" s="703">
        <v>8</v>
      </c>
      <c r="AA35" s="703"/>
      <c r="AB35" s="703"/>
      <c r="AC35" s="703"/>
      <c r="AD35" s="704" t="s">
        <v>228</v>
      </c>
      <c r="AE35" s="704"/>
      <c r="AF35" s="704"/>
      <c r="AG35" s="704"/>
      <c r="AH35" s="704"/>
      <c r="AI35" s="704"/>
      <c r="AJ35" s="704"/>
      <c r="AK35" s="704"/>
      <c r="AL35" s="646" t="s">
        <v>120</v>
      </c>
      <c r="AM35" s="647"/>
      <c r="AN35" s="647"/>
      <c r="AO35" s="705"/>
      <c r="AP35" s="214"/>
      <c r="AQ35" s="709" t="s">
        <v>319</v>
      </c>
      <c r="AR35" s="710"/>
      <c r="AS35" s="710"/>
      <c r="AT35" s="710"/>
      <c r="AU35" s="710"/>
      <c r="AV35" s="710"/>
      <c r="AW35" s="710"/>
      <c r="AX35" s="710"/>
      <c r="AY35" s="711"/>
      <c r="AZ35" s="706">
        <v>9071124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433470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545497</v>
      </c>
      <c r="CS35" s="642"/>
      <c r="CT35" s="642"/>
      <c r="CU35" s="642"/>
      <c r="CV35" s="642"/>
      <c r="CW35" s="642"/>
      <c r="CX35" s="642"/>
      <c r="CY35" s="643"/>
      <c r="CZ35" s="646">
        <v>0.6</v>
      </c>
      <c r="DA35" s="675"/>
      <c r="DB35" s="675"/>
      <c r="DC35" s="676"/>
      <c r="DD35" s="649">
        <v>423674</v>
      </c>
      <c r="DE35" s="642"/>
      <c r="DF35" s="642"/>
      <c r="DG35" s="642"/>
      <c r="DH35" s="642"/>
      <c r="DI35" s="642"/>
      <c r="DJ35" s="642"/>
      <c r="DK35" s="643"/>
      <c r="DL35" s="649">
        <v>423674</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228</v>
      </c>
      <c r="AM36" s="647"/>
      <c r="AN36" s="647"/>
      <c r="AO36" s="705"/>
      <c r="AQ36" s="678" t="s">
        <v>323</v>
      </c>
      <c r="AR36" s="679"/>
      <c r="AS36" s="679"/>
      <c r="AT36" s="679"/>
      <c r="AU36" s="679"/>
      <c r="AV36" s="679"/>
      <c r="AW36" s="679"/>
      <c r="AX36" s="679"/>
      <c r="AY36" s="680"/>
      <c r="AZ36" s="641">
        <v>1599199</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15994</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4093661</v>
      </c>
      <c r="CS36" s="644"/>
      <c r="CT36" s="644"/>
      <c r="CU36" s="644"/>
      <c r="CV36" s="644"/>
      <c r="CW36" s="644"/>
      <c r="CX36" s="644"/>
      <c r="CY36" s="645"/>
      <c r="CZ36" s="646">
        <v>4.3</v>
      </c>
      <c r="DA36" s="675"/>
      <c r="DB36" s="675"/>
      <c r="DC36" s="676"/>
      <c r="DD36" s="649">
        <v>3604476</v>
      </c>
      <c r="DE36" s="644"/>
      <c r="DF36" s="644"/>
      <c r="DG36" s="644"/>
      <c r="DH36" s="644"/>
      <c r="DI36" s="644"/>
      <c r="DJ36" s="644"/>
      <c r="DK36" s="645"/>
      <c r="DL36" s="649">
        <v>2438030</v>
      </c>
      <c r="DM36" s="644"/>
      <c r="DN36" s="644"/>
      <c r="DO36" s="644"/>
      <c r="DP36" s="644"/>
      <c r="DQ36" s="644"/>
      <c r="DR36" s="644"/>
      <c r="DS36" s="644"/>
      <c r="DT36" s="644"/>
      <c r="DU36" s="644"/>
      <c r="DV36" s="645"/>
      <c r="DW36" s="646">
        <v>5.7</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2274288</v>
      </c>
      <c r="S37" s="644"/>
      <c r="T37" s="644"/>
      <c r="U37" s="644"/>
      <c r="V37" s="644"/>
      <c r="W37" s="644"/>
      <c r="X37" s="644"/>
      <c r="Y37" s="645"/>
      <c r="Z37" s="703">
        <v>2.2999999999999998</v>
      </c>
      <c r="AA37" s="703"/>
      <c r="AB37" s="703"/>
      <c r="AC37" s="703"/>
      <c r="AD37" s="704" t="s">
        <v>120</v>
      </c>
      <c r="AE37" s="704"/>
      <c r="AF37" s="704"/>
      <c r="AG37" s="704"/>
      <c r="AH37" s="704"/>
      <c r="AI37" s="704"/>
      <c r="AJ37" s="704"/>
      <c r="AK37" s="704"/>
      <c r="AL37" s="646" t="s">
        <v>120</v>
      </c>
      <c r="AM37" s="647"/>
      <c r="AN37" s="647"/>
      <c r="AO37" s="705"/>
      <c r="AQ37" s="678" t="s">
        <v>327</v>
      </c>
      <c r="AR37" s="679"/>
      <c r="AS37" s="679"/>
      <c r="AT37" s="679"/>
      <c r="AU37" s="679"/>
      <c r="AV37" s="679"/>
      <c r="AW37" s="679"/>
      <c r="AX37" s="679"/>
      <c r="AY37" s="680"/>
      <c r="AZ37" s="641">
        <v>99066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24771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13590</v>
      </c>
      <c r="CS37" s="642"/>
      <c r="CT37" s="642"/>
      <c r="CU37" s="642"/>
      <c r="CV37" s="642"/>
      <c r="CW37" s="642"/>
      <c r="CX37" s="642"/>
      <c r="CY37" s="643"/>
      <c r="CZ37" s="646">
        <v>0</v>
      </c>
      <c r="DA37" s="675"/>
      <c r="DB37" s="675"/>
      <c r="DC37" s="676"/>
      <c r="DD37" s="649">
        <v>13590</v>
      </c>
      <c r="DE37" s="642"/>
      <c r="DF37" s="642"/>
      <c r="DG37" s="642"/>
      <c r="DH37" s="642"/>
      <c r="DI37" s="642"/>
      <c r="DJ37" s="642"/>
      <c r="DK37" s="643"/>
      <c r="DL37" s="649">
        <v>12718</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97008069</v>
      </c>
      <c r="S38" s="693"/>
      <c r="T38" s="693"/>
      <c r="U38" s="693"/>
      <c r="V38" s="693"/>
      <c r="W38" s="693"/>
      <c r="X38" s="693"/>
      <c r="Y38" s="698"/>
      <c r="Z38" s="699">
        <v>100</v>
      </c>
      <c r="AA38" s="699"/>
      <c r="AB38" s="699"/>
      <c r="AC38" s="699"/>
      <c r="AD38" s="700">
        <v>40587099</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96128</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39772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7458603</v>
      </c>
      <c r="CS38" s="644"/>
      <c r="CT38" s="644"/>
      <c r="CU38" s="644"/>
      <c r="CV38" s="644"/>
      <c r="CW38" s="644"/>
      <c r="CX38" s="644"/>
      <c r="CY38" s="645"/>
      <c r="CZ38" s="646">
        <v>7.9</v>
      </c>
      <c r="DA38" s="675"/>
      <c r="DB38" s="675"/>
      <c r="DC38" s="676"/>
      <c r="DD38" s="649">
        <v>5975609</v>
      </c>
      <c r="DE38" s="644"/>
      <c r="DF38" s="644"/>
      <c r="DG38" s="644"/>
      <c r="DH38" s="644"/>
      <c r="DI38" s="644"/>
      <c r="DJ38" s="644"/>
      <c r="DK38" s="645"/>
      <c r="DL38" s="649">
        <v>5354774</v>
      </c>
      <c r="DM38" s="644"/>
      <c r="DN38" s="644"/>
      <c r="DO38" s="644"/>
      <c r="DP38" s="644"/>
      <c r="DQ38" s="644"/>
      <c r="DR38" s="644"/>
      <c r="DS38" s="644"/>
      <c r="DT38" s="644"/>
      <c r="DU38" s="644"/>
      <c r="DV38" s="645"/>
      <c r="DW38" s="646">
        <v>12.5</v>
      </c>
      <c r="DX38" s="675"/>
      <c r="DY38" s="675"/>
      <c r="DZ38" s="675"/>
      <c r="EA38" s="675"/>
      <c r="EB38" s="675"/>
      <c r="EC38" s="677"/>
    </row>
    <row r="39" spans="2:133" ht="11.25" customHeight="1">
      <c r="AQ39" s="678" t="s">
        <v>334</v>
      </c>
      <c r="AR39" s="679"/>
      <c r="AS39" s="679"/>
      <c r="AT39" s="679"/>
      <c r="AU39" s="679"/>
      <c r="AV39" s="679"/>
      <c r="AW39" s="679"/>
      <c r="AX39" s="679"/>
      <c r="AY39" s="680"/>
      <c r="AZ39" s="641">
        <v>79252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10822948</v>
      </c>
      <c r="CS39" s="642"/>
      <c r="CT39" s="642"/>
      <c r="CU39" s="642"/>
      <c r="CV39" s="642"/>
      <c r="CW39" s="642"/>
      <c r="CX39" s="642"/>
      <c r="CY39" s="643"/>
      <c r="CZ39" s="646">
        <v>11.4</v>
      </c>
      <c r="DA39" s="675"/>
      <c r="DB39" s="675"/>
      <c r="DC39" s="676"/>
      <c r="DD39" s="649">
        <v>3326851</v>
      </c>
      <c r="DE39" s="642"/>
      <c r="DF39" s="642"/>
      <c r="DG39" s="642"/>
      <c r="DH39" s="642"/>
      <c r="DI39" s="642"/>
      <c r="DJ39" s="642"/>
      <c r="DK39" s="643"/>
      <c r="DL39" s="649" t="s">
        <v>120</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338</v>
      </c>
      <c r="AR40" s="679"/>
      <c r="AS40" s="679"/>
      <c r="AT40" s="679"/>
      <c r="AU40" s="679"/>
      <c r="AV40" s="679"/>
      <c r="AW40" s="679"/>
      <c r="AX40" s="679"/>
      <c r="AY40" s="680"/>
      <c r="AZ40" s="641">
        <v>1770133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133</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2042959</v>
      </c>
      <c r="CS40" s="644"/>
      <c r="CT40" s="644"/>
      <c r="CU40" s="644"/>
      <c r="CV40" s="644"/>
      <c r="CW40" s="644"/>
      <c r="CX40" s="644"/>
      <c r="CY40" s="645"/>
      <c r="CZ40" s="646">
        <v>2.2000000000000002</v>
      </c>
      <c r="DA40" s="675"/>
      <c r="DB40" s="675"/>
      <c r="DC40" s="676"/>
      <c r="DD40" s="649">
        <v>280099</v>
      </c>
      <c r="DE40" s="644"/>
      <c r="DF40" s="644"/>
      <c r="DG40" s="644"/>
      <c r="DH40" s="644"/>
      <c r="DI40" s="644"/>
      <c r="DJ40" s="644"/>
      <c r="DK40" s="645"/>
      <c r="DL40" s="649">
        <v>694</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5427346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349</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14636176</v>
      </c>
      <c r="CS42" s="644"/>
      <c r="CT42" s="644"/>
      <c r="CU42" s="644"/>
      <c r="CV42" s="644"/>
      <c r="CW42" s="644"/>
      <c r="CX42" s="644"/>
      <c r="CY42" s="645"/>
      <c r="CZ42" s="646">
        <v>15.4</v>
      </c>
      <c r="DA42" s="647"/>
      <c r="DB42" s="647"/>
      <c r="DC42" s="648"/>
      <c r="DD42" s="649">
        <v>2714849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150715</v>
      </c>
      <c r="CS43" s="642"/>
      <c r="CT43" s="642"/>
      <c r="CU43" s="642"/>
      <c r="CV43" s="642"/>
      <c r="CW43" s="642"/>
      <c r="CX43" s="642"/>
      <c r="CY43" s="643"/>
      <c r="CZ43" s="646">
        <v>0.2</v>
      </c>
      <c r="DA43" s="675"/>
      <c r="DB43" s="675"/>
      <c r="DC43" s="676"/>
      <c r="DD43" s="649">
        <v>147120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14465274</v>
      </c>
      <c r="CS44" s="644"/>
      <c r="CT44" s="644"/>
      <c r="CU44" s="644"/>
      <c r="CV44" s="644"/>
      <c r="CW44" s="644"/>
      <c r="CX44" s="644"/>
      <c r="CY44" s="645"/>
      <c r="CZ44" s="646">
        <v>15.2</v>
      </c>
      <c r="DA44" s="647"/>
      <c r="DB44" s="647"/>
      <c r="DC44" s="648"/>
      <c r="DD44" s="649">
        <v>2627403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8790495</v>
      </c>
      <c r="CS45" s="642"/>
      <c r="CT45" s="642"/>
      <c r="CU45" s="642"/>
      <c r="CV45" s="642"/>
      <c r="CW45" s="642"/>
      <c r="CX45" s="642"/>
      <c r="CY45" s="643"/>
      <c r="CZ45" s="646">
        <v>9.3000000000000007</v>
      </c>
      <c r="DA45" s="675"/>
      <c r="DB45" s="675"/>
      <c r="DC45" s="676"/>
      <c r="DD45" s="649">
        <v>271587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5373591</v>
      </c>
      <c r="CS46" s="644"/>
      <c r="CT46" s="644"/>
      <c r="CU46" s="644"/>
      <c r="CV46" s="644"/>
      <c r="CW46" s="644"/>
      <c r="CX46" s="644"/>
      <c r="CY46" s="645"/>
      <c r="CZ46" s="646">
        <v>5.7</v>
      </c>
      <c r="DA46" s="647"/>
      <c r="DB46" s="647"/>
      <c r="DC46" s="648"/>
      <c r="DD46" s="649">
        <v>2226735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170902</v>
      </c>
      <c r="CS47" s="642"/>
      <c r="CT47" s="642"/>
      <c r="CU47" s="642"/>
      <c r="CV47" s="642"/>
      <c r="CW47" s="642"/>
      <c r="CX47" s="642"/>
      <c r="CY47" s="643"/>
      <c r="CZ47" s="646">
        <v>0.2</v>
      </c>
      <c r="DA47" s="675"/>
      <c r="DB47" s="675"/>
      <c r="DC47" s="676"/>
      <c r="DD47" s="649">
        <v>87446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228</v>
      </c>
      <c r="CS48" s="644"/>
      <c r="CT48" s="644"/>
      <c r="CU48" s="644"/>
      <c r="CV48" s="644"/>
      <c r="CW48" s="644"/>
      <c r="CX48" s="644"/>
      <c r="CY48" s="645"/>
      <c r="CZ48" s="646" t="s">
        <v>120</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95010109</v>
      </c>
      <c r="CS49" s="657"/>
      <c r="CT49" s="657"/>
      <c r="CU49" s="657"/>
      <c r="CV49" s="657"/>
      <c r="CW49" s="657"/>
      <c r="CX49" s="657"/>
      <c r="CY49" s="658"/>
      <c r="CZ49" s="659">
        <v>100</v>
      </c>
      <c r="DA49" s="660"/>
      <c r="DB49" s="660"/>
      <c r="DC49" s="661"/>
      <c r="DD49" s="662">
        <v>54111403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sCc6iOdktLU4j8tVsXwYKXj8tRhlzclJtvr2I4o9xYuFkOwZniJ/0abzIQwlUYq+hplt4Jp+n+UqUNJ4wq1ag==" saltValue="CiC5Ck9UEVLibfgVqJnw4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97555</v>
      </c>
      <c r="R7" s="1174"/>
      <c r="S7" s="1174"/>
      <c r="T7" s="1174"/>
      <c r="U7" s="1174"/>
      <c r="V7" s="1174">
        <v>95557</v>
      </c>
      <c r="W7" s="1174"/>
      <c r="X7" s="1174"/>
      <c r="Y7" s="1174"/>
      <c r="Z7" s="1174"/>
      <c r="AA7" s="1174">
        <v>1998</v>
      </c>
      <c r="AB7" s="1174"/>
      <c r="AC7" s="1174"/>
      <c r="AD7" s="1174"/>
      <c r="AE7" s="1175"/>
      <c r="AF7" s="1176">
        <v>1339</v>
      </c>
      <c r="AG7" s="1177"/>
      <c r="AH7" s="1177"/>
      <c r="AI7" s="1177"/>
      <c r="AJ7" s="1178"/>
      <c r="AK7" s="1160" t="s">
        <v>576</v>
      </c>
      <c r="AL7" s="1161"/>
      <c r="AM7" s="1161"/>
      <c r="AN7" s="1161"/>
      <c r="AO7" s="1161"/>
      <c r="AP7" s="1161">
        <v>74307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24</v>
      </c>
      <c r="CI7" s="1158"/>
      <c r="CJ7" s="1158"/>
      <c r="CK7" s="1158"/>
      <c r="CL7" s="1159"/>
      <c r="CM7" s="1157">
        <v>297</v>
      </c>
      <c r="CN7" s="1158"/>
      <c r="CO7" s="1158"/>
      <c r="CP7" s="1158"/>
      <c r="CQ7" s="1159"/>
      <c r="CR7" s="1157">
        <v>18</v>
      </c>
      <c r="CS7" s="1158"/>
      <c r="CT7" s="1158"/>
      <c r="CU7" s="1158"/>
      <c r="CV7" s="1159"/>
      <c r="CW7" s="1157" t="s">
        <v>576</v>
      </c>
      <c r="CX7" s="1158"/>
      <c r="CY7" s="1158"/>
      <c r="CZ7" s="1158"/>
      <c r="DA7" s="1159"/>
      <c r="DB7" s="1157" t="s">
        <v>576</v>
      </c>
      <c r="DC7" s="1158"/>
      <c r="DD7" s="1158"/>
      <c r="DE7" s="1158"/>
      <c r="DF7" s="1159"/>
      <c r="DG7" s="1157" t="s">
        <v>576</v>
      </c>
      <c r="DH7" s="1158"/>
      <c r="DI7" s="1158"/>
      <c r="DJ7" s="1158"/>
      <c r="DK7" s="1159"/>
      <c r="DL7" s="1157" t="s">
        <v>576</v>
      </c>
      <c r="DM7" s="1158"/>
      <c r="DN7" s="1158"/>
      <c r="DO7" s="1158"/>
      <c r="DP7" s="1159"/>
      <c r="DQ7" s="1157" t="s">
        <v>576</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30</v>
      </c>
      <c r="R8" s="1113"/>
      <c r="S8" s="1113"/>
      <c r="T8" s="1113"/>
      <c r="U8" s="1113"/>
      <c r="V8" s="1113">
        <v>30</v>
      </c>
      <c r="W8" s="1113"/>
      <c r="X8" s="1113"/>
      <c r="Y8" s="1113"/>
      <c r="Z8" s="1113"/>
      <c r="AA8" s="1113" t="s">
        <v>591</v>
      </c>
      <c r="AB8" s="1113"/>
      <c r="AC8" s="1113"/>
      <c r="AD8" s="1113"/>
      <c r="AE8" s="1114"/>
      <c r="AF8" s="1088" t="s">
        <v>591</v>
      </c>
      <c r="AG8" s="1089"/>
      <c r="AH8" s="1089"/>
      <c r="AI8" s="1089"/>
      <c r="AJ8" s="1090"/>
      <c r="AK8" s="1155">
        <v>28</v>
      </c>
      <c r="AL8" s="1156"/>
      <c r="AM8" s="1156"/>
      <c r="AN8" s="1156"/>
      <c r="AO8" s="1156"/>
      <c r="AP8" s="1156">
        <v>139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589</v>
      </c>
      <c r="BS8" s="1083" t="s">
        <v>583</v>
      </c>
      <c r="BT8" s="1084"/>
      <c r="BU8" s="1084"/>
      <c r="BV8" s="1084"/>
      <c r="BW8" s="1084"/>
      <c r="BX8" s="1084"/>
      <c r="BY8" s="1084"/>
      <c r="BZ8" s="1084"/>
      <c r="CA8" s="1084"/>
      <c r="CB8" s="1084"/>
      <c r="CC8" s="1084"/>
      <c r="CD8" s="1084"/>
      <c r="CE8" s="1084"/>
      <c r="CF8" s="1084"/>
      <c r="CG8" s="1085"/>
      <c r="CH8" s="1058">
        <v>15</v>
      </c>
      <c r="CI8" s="1059"/>
      <c r="CJ8" s="1059"/>
      <c r="CK8" s="1059"/>
      <c r="CL8" s="1060"/>
      <c r="CM8" s="1058">
        <v>842</v>
      </c>
      <c r="CN8" s="1059"/>
      <c r="CO8" s="1059"/>
      <c r="CP8" s="1059"/>
      <c r="CQ8" s="1060"/>
      <c r="CR8" s="1058">
        <v>10</v>
      </c>
      <c r="CS8" s="1059"/>
      <c r="CT8" s="1059"/>
      <c r="CU8" s="1059"/>
      <c r="CV8" s="1060"/>
      <c r="CW8" s="1058" t="s">
        <v>576</v>
      </c>
      <c r="CX8" s="1059"/>
      <c r="CY8" s="1059"/>
      <c r="CZ8" s="1059"/>
      <c r="DA8" s="1060"/>
      <c r="DB8" s="1058">
        <v>991</v>
      </c>
      <c r="DC8" s="1059"/>
      <c r="DD8" s="1059"/>
      <c r="DE8" s="1059"/>
      <c r="DF8" s="1060"/>
      <c r="DG8" s="1058" t="s">
        <v>576</v>
      </c>
      <c r="DH8" s="1059"/>
      <c r="DI8" s="1059"/>
      <c r="DJ8" s="1059"/>
      <c r="DK8" s="1060"/>
      <c r="DL8" s="1058" t="s">
        <v>576</v>
      </c>
      <c r="DM8" s="1059"/>
      <c r="DN8" s="1059"/>
      <c r="DO8" s="1059"/>
      <c r="DP8" s="1060"/>
      <c r="DQ8" s="1058" t="s">
        <v>576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592</v>
      </c>
      <c r="BT9" s="1084"/>
      <c r="BU9" s="1084"/>
      <c r="BV9" s="1084"/>
      <c r="BW9" s="1084"/>
      <c r="BX9" s="1084"/>
      <c r="BY9" s="1084"/>
      <c r="BZ9" s="1084"/>
      <c r="CA9" s="1084"/>
      <c r="CB9" s="1084"/>
      <c r="CC9" s="1084"/>
      <c r="CD9" s="1084"/>
      <c r="CE9" s="1084"/>
      <c r="CF9" s="1084"/>
      <c r="CG9" s="1085"/>
      <c r="CH9" s="1058">
        <v>-6</v>
      </c>
      <c r="CI9" s="1059"/>
      <c r="CJ9" s="1059"/>
      <c r="CK9" s="1059"/>
      <c r="CL9" s="1060"/>
      <c r="CM9" s="1058">
        <v>699</v>
      </c>
      <c r="CN9" s="1059"/>
      <c r="CO9" s="1059"/>
      <c r="CP9" s="1059"/>
      <c r="CQ9" s="1060"/>
      <c r="CR9" s="1058">
        <v>2</v>
      </c>
      <c r="CS9" s="1059"/>
      <c r="CT9" s="1059"/>
      <c r="CU9" s="1059"/>
      <c r="CV9" s="1060"/>
      <c r="CW9" s="1058">
        <v>28</v>
      </c>
      <c r="CX9" s="1059"/>
      <c r="CY9" s="1059"/>
      <c r="CZ9" s="1059"/>
      <c r="DA9" s="1060"/>
      <c r="DB9" s="1058" t="s">
        <v>534</v>
      </c>
      <c r="DC9" s="1059"/>
      <c r="DD9" s="1059"/>
      <c r="DE9" s="1059"/>
      <c r="DF9" s="1060"/>
      <c r="DG9" s="1058" t="s">
        <v>534</v>
      </c>
      <c r="DH9" s="1059"/>
      <c r="DI9" s="1059"/>
      <c r="DJ9" s="1059"/>
      <c r="DK9" s="1060"/>
      <c r="DL9" s="1058" t="s">
        <v>534</v>
      </c>
      <c r="DM9" s="1059"/>
      <c r="DN9" s="1059"/>
      <c r="DO9" s="1059"/>
      <c r="DP9" s="1060"/>
      <c r="DQ9" s="1058" t="s">
        <v>534</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593</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52</v>
      </c>
      <c r="CN10" s="1059"/>
      <c r="CO10" s="1059"/>
      <c r="CP10" s="1059"/>
      <c r="CQ10" s="1060"/>
      <c r="CR10" s="1058">
        <v>30</v>
      </c>
      <c r="CS10" s="1059"/>
      <c r="CT10" s="1059"/>
      <c r="CU10" s="1059"/>
      <c r="CV10" s="1060"/>
      <c r="CW10" s="1058">
        <v>0</v>
      </c>
      <c r="CX10" s="1059"/>
      <c r="CY10" s="1059"/>
      <c r="CZ10" s="1059"/>
      <c r="DA10" s="1060"/>
      <c r="DB10" s="1058" t="s">
        <v>534</v>
      </c>
      <c r="DC10" s="1059"/>
      <c r="DD10" s="1059"/>
      <c r="DE10" s="1059"/>
      <c r="DF10" s="1060"/>
      <c r="DG10" s="1058" t="s">
        <v>534</v>
      </c>
      <c r="DH10" s="1059"/>
      <c r="DI10" s="1059"/>
      <c r="DJ10" s="1059"/>
      <c r="DK10" s="1060"/>
      <c r="DL10" s="1058" t="s">
        <v>534</v>
      </c>
      <c r="DM10" s="1059"/>
      <c r="DN10" s="1059"/>
      <c r="DO10" s="1059"/>
      <c r="DP10" s="1060"/>
      <c r="DQ10" s="1058" t="s">
        <v>534</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594</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121</v>
      </c>
      <c r="CN11" s="1059"/>
      <c r="CO11" s="1059"/>
      <c r="CP11" s="1059"/>
      <c r="CQ11" s="1060"/>
      <c r="CR11" s="1058">
        <v>66</v>
      </c>
      <c r="CS11" s="1059"/>
      <c r="CT11" s="1059"/>
      <c r="CU11" s="1059"/>
      <c r="CV11" s="1060"/>
      <c r="CW11" s="1058" t="s">
        <v>534</v>
      </c>
      <c r="CX11" s="1059"/>
      <c r="CY11" s="1059"/>
      <c r="CZ11" s="1059"/>
      <c r="DA11" s="1060"/>
      <c r="DB11" s="1058" t="s">
        <v>534</v>
      </c>
      <c r="DC11" s="1059"/>
      <c r="DD11" s="1059"/>
      <c r="DE11" s="1059"/>
      <c r="DF11" s="1060"/>
      <c r="DG11" s="1058" t="s">
        <v>534</v>
      </c>
      <c r="DH11" s="1059"/>
      <c r="DI11" s="1059"/>
      <c r="DJ11" s="1059"/>
      <c r="DK11" s="1060"/>
      <c r="DL11" s="1058" t="s">
        <v>534</v>
      </c>
      <c r="DM11" s="1059"/>
      <c r="DN11" s="1059"/>
      <c r="DO11" s="1059"/>
      <c r="DP11" s="1060"/>
      <c r="DQ11" s="1058" t="s">
        <v>534</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595</v>
      </c>
      <c r="BT12" s="1084"/>
      <c r="BU12" s="1084"/>
      <c r="BV12" s="1084"/>
      <c r="BW12" s="1084"/>
      <c r="BX12" s="1084"/>
      <c r="BY12" s="1084"/>
      <c r="BZ12" s="1084"/>
      <c r="CA12" s="1084"/>
      <c r="CB12" s="1084"/>
      <c r="CC12" s="1084"/>
      <c r="CD12" s="1084"/>
      <c r="CE12" s="1084"/>
      <c r="CF12" s="1084"/>
      <c r="CG12" s="1085"/>
      <c r="CH12" s="1058">
        <v>-3</v>
      </c>
      <c r="CI12" s="1059"/>
      <c r="CJ12" s="1059"/>
      <c r="CK12" s="1059"/>
      <c r="CL12" s="1060"/>
      <c r="CM12" s="1058">
        <v>48</v>
      </c>
      <c r="CN12" s="1059"/>
      <c r="CO12" s="1059"/>
      <c r="CP12" s="1059"/>
      <c r="CQ12" s="1060"/>
      <c r="CR12" s="1058">
        <v>12</v>
      </c>
      <c r="CS12" s="1059"/>
      <c r="CT12" s="1059"/>
      <c r="CU12" s="1059"/>
      <c r="CV12" s="1060"/>
      <c r="CW12" s="1058" t="s">
        <v>534</v>
      </c>
      <c r="CX12" s="1059"/>
      <c r="CY12" s="1059"/>
      <c r="CZ12" s="1059"/>
      <c r="DA12" s="1060"/>
      <c r="DB12" s="1058" t="s">
        <v>534</v>
      </c>
      <c r="DC12" s="1059"/>
      <c r="DD12" s="1059"/>
      <c r="DE12" s="1059"/>
      <c r="DF12" s="1060"/>
      <c r="DG12" s="1058" t="s">
        <v>534</v>
      </c>
      <c r="DH12" s="1059"/>
      <c r="DI12" s="1059"/>
      <c r="DJ12" s="1059"/>
      <c r="DK12" s="1060"/>
      <c r="DL12" s="1058" t="s">
        <v>534</v>
      </c>
      <c r="DM12" s="1059"/>
      <c r="DN12" s="1059"/>
      <c r="DO12" s="1059"/>
      <c r="DP12" s="1060"/>
      <c r="DQ12" s="1058" t="s">
        <v>534</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596</v>
      </c>
      <c r="BT13" s="1084"/>
      <c r="BU13" s="1084"/>
      <c r="BV13" s="1084"/>
      <c r="BW13" s="1084"/>
      <c r="BX13" s="1084"/>
      <c r="BY13" s="1084"/>
      <c r="BZ13" s="1084"/>
      <c r="CA13" s="1084"/>
      <c r="CB13" s="1084"/>
      <c r="CC13" s="1084"/>
      <c r="CD13" s="1084"/>
      <c r="CE13" s="1084"/>
      <c r="CF13" s="1084"/>
      <c r="CG13" s="1085"/>
      <c r="CH13" s="1058">
        <v>2</v>
      </c>
      <c r="CI13" s="1059"/>
      <c r="CJ13" s="1059"/>
      <c r="CK13" s="1059"/>
      <c r="CL13" s="1060"/>
      <c r="CM13" s="1058">
        <v>58</v>
      </c>
      <c r="CN13" s="1059"/>
      <c r="CO13" s="1059"/>
      <c r="CP13" s="1059"/>
      <c r="CQ13" s="1060"/>
      <c r="CR13" s="1058">
        <v>11</v>
      </c>
      <c r="CS13" s="1059"/>
      <c r="CT13" s="1059"/>
      <c r="CU13" s="1059"/>
      <c r="CV13" s="1060"/>
      <c r="CW13" s="1058" t="s">
        <v>534</v>
      </c>
      <c r="CX13" s="1059"/>
      <c r="CY13" s="1059"/>
      <c r="CZ13" s="1059"/>
      <c r="DA13" s="1060"/>
      <c r="DB13" s="1058" t="s">
        <v>534</v>
      </c>
      <c r="DC13" s="1059"/>
      <c r="DD13" s="1059"/>
      <c r="DE13" s="1059"/>
      <c r="DF13" s="1060"/>
      <c r="DG13" s="1058" t="s">
        <v>534</v>
      </c>
      <c r="DH13" s="1059"/>
      <c r="DI13" s="1059"/>
      <c r="DJ13" s="1059"/>
      <c r="DK13" s="1060"/>
      <c r="DL13" s="1058" t="s">
        <v>534</v>
      </c>
      <c r="DM13" s="1059"/>
      <c r="DN13" s="1059"/>
      <c r="DO13" s="1059"/>
      <c r="DP13" s="1060"/>
      <c r="DQ13" s="1058" t="s">
        <v>534</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597</v>
      </c>
      <c r="BT14" s="1084"/>
      <c r="BU14" s="1084"/>
      <c r="BV14" s="1084"/>
      <c r="BW14" s="1084"/>
      <c r="BX14" s="1084"/>
      <c r="BY14" s="1084"/>
      <c r="BZ14" s="1084"/>
      <c r="CA14" s="1084"/>
      <c r="CB14" s="1084"/>
      <c r="CC14" s="1084"/>
      <c r="CD14" s="1084"/>
      <c r="CE14" s="1084"/>
      <c r="CF14" s="1084"/>
      <c r="CG14" s="1085"/>
      <c r="CH14" s="1058">
        <v>0</v>
      </c>
      <c r="CI14" s="1059"/>
      <c r="CJ14" s="1059"/>
      <c r="CK14" s="1059"/>
      <c r="CL14" s="1060"/>
      <c r="CM14" s="1058">
        <v>25</v>
      </c>
      <c r="CN14" s="1059"/>
      <c r="CO14" s="1059"/>
      <c r="CP14" s="1059"/>
      <c r="CQ14" s="1060"/>
      <c r="CR14" s="1058">
        <v>8</v>
      </c>
      <c r="CS14" s="1059"/>
      <c r="CT14" s="1059"/>
      <c r="CU14" s="1059"/>
      <c r="CV14" s="1060"/>
      <c r="CW14" s="1058" t="s">
        <v>534</v>
      </c>
      <c r="CX14" s="1059"/>
      <c r="CY14" s="1059"/>
      <c r="CZ14" s="1059"/>
      <c r="DA14" s="1060"/>
      <c r="DB14" s="1058" t="s">
        <v>534</v>
      </c>
      <c r="DC14" s="1059"/>
      <c r="DD14" s="1059"/>
      <c r="DE14" s="1059"/>
      <c r="DF14" s="1060"/>
      <c r="DG14" s="1058" t="s">
        <v>534</v>
      </c>
      <c r="DH14" s="1059"/>
      <c r="DI14" s="1059"/>
      <c r="DJ14" s="1059"/>
      <c r="DK14" s="1060"/>
      <c r="DL14" s="1058" t="s">
        <v>534</v>
      </c>
      <c r="DM14" s="1059"/>
      <c r="DN14" s="1059"/>
      <c r="DO14" s="1059"/>
      <c r="DP14" s="1060"/>
      <c r="DQ14" s="1058" t="s">
        <v>534</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598</v>
      </c>
      <c r="BT15" s="1084"/>
      <c r="BU15" s="1084"/>
      <c r="BV15" s="1084"/>
      <c r="BW15" s="1084"/>
      <c r="BX15" s="1084"/>
      <c r="BY15" s="1084"/>
      <c r="BZ15" s="1084"/>
      <c r="CA15" s="1084"/>
      <c r="CB15" s="1084"/>
      <c r="CC15" s="1084"/>
      <c r="CD15" s="1084"/>
      <c r="CE15" s="1084"/>
      <c r="CF15" s="1084"/>
      <c r="CG15" s="1085"/>
      <c r="CH15" s="1058">
        <v>0</v>
      </c>
      <c r="CI15" s="1059"/>
      <c r="CJ15" s="1059"/>
      <c r="CK15" s="1059"/>
      <c r="CL15" s="1060"/>
      <c r="CM15" s="1058">
        <v>17</v>
      </c>
      <c r="CN15" s="1059"/>
      <c r="CO15" s="1059"/>
      <c r="CP15" s="1059"/>
      <c r="CQ15" s="1060"/>
      <c r="CR15" s="1058">
        <v>31</v>
      </c>
      <c r="CS15" s="1059"/>
      <c r="CT15" s="1059"/>
      <c r="CU15" s="1059"/>
      <c r="CV15" s="1060"/>
      <c r="CW15" s="1058" t="s">
        <v>534</v>
      </c>
      <c r="CX15" s="1059"/>
      <c r="CY15" s="1059"/>
      <c r="CZ15" s="1059"/>
      <c r="DA15" s="1060"/>
      <c r="DB15" s="1058" t="s">
        <v>534</v>
      </c>
      <c r="DC15" s="1059"/>
      <c r="DD15" s="1059"/>
      <c r="DE15" s="1059"/>
      <c r="DF15" s="1060"/>
      <c r="DG15" s="1058" t="s">
        <v>534</v>
      </c>
      <c r="DH15" s="1059"/>
      <c r="DI15" s="1059"/>
      <c r="DJ15" s="1059"/>
      <c r="DK15" s="1060"/>
      <c r="DL15" s="1058" t="s">
        <v>534</v>
      </c>
      <c r="DM15" s="1059"/>
      <c r="DN15" s="1059"/>
      <c r="DO15" s="1059"/>
      <c r="DP15" s="1060"/>
      <c r="DQ15" s="1058" t="s">
        <v>534</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599</v>
      </c>
      <c r="BT16" s="1084"/>
      <c r="BU16" s="1084"/>
      <c r="BV16" s="1084"/>
      <c r="BW16" s="1084"/>
      <c r="BX16" s="1084"/>
      <c r="BY16" s="1084"/>
      <c r="BZ16" s="1084"/>
      <c r="CA16" s="1084"/>
      <c r="CB16" s="1084"/>
      <c r="CC16" s="1084"/>
      <c r="CD16" s="1084"/>
      <c r="CE16" s="1084"/>
      <c r="CF16" s="1084"/>
      <c r="CG16" s="1085"/>
      <c r="CH16" s="1058">
        <v>-5</v>
      </c>
      <c r="CI16" s="1059"/>
      <c r="CJ16" s="1059"/>
      <c r="CK16" s="1059"/>
      <c r="CL16" s="1060"/>
      <c r="CM16" s="1058">
        <v>31</v>
      </c>
      <c r="CN16" s="1059"/>
      <c r="CO16" s="1059"/>
      <c r="CP16" s="1059"/>
      <c r="CQ16" s="1060"/>
      <c r="CR16" s="1058">
        <v>10</v>
      </c>
      <c r="CS16" s="1059"/>
      <c r="CT16" s="1059"/>
      <c r="CU16" s="1059"/>
      <c r="CV16" s="1060"/>
      <c r="CW16" s="1058" t="s">
        <v>534</v>
      </c>
      <c r="CX16" s="1059"/>
      <c r="CY16" s="1059"/>
      <c r="CZ16" s="1059"/>
      <c r="DA16" s="1060"/>
      <c r="DB16" s="1058" t="s">
        <v>534</v>
      </c>
      <c r="DC16" s="1059"/>
      <c r="DD16" s="1059"/>
      <c r="DE16" s="1059"/>
      <c r="DF16" s="1060"/>
      <c r="DG16" s="1058" t="s">
        <v>534</v>
      </c>
      <c r="DH16" s="1059"/>
      <c r="DI16" s="1059"/>
      <c r="DJ16" s="1059"/>
      <c r="DK16" s="1060"/>
      <c r="DL16" s="1058" t="s">
        <v>534</v>
      </c>
      <c r="DM16" s="1059"/>
      <c r="DN16" s="1059"/>
      <c r="DO16" s="1059"/>
      <c r="DP16" s="1060"/>
      <c r="DQ16" s="1058" t="s">
        <v>534</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600</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54</v>
      </c>
      <c r="CN17" s="1059"/>
      <c r="CO17" s="1059"/>
      <c r="CP17" s="1059"/>
      <c r="CQ17" s="1060"/>
      <c r="CR17" s="1058">
        <v>1</v>
      </c>
      <c r="CS17" s="1059"/>
      <c r="CT17" s="1059"/>
      <c r="CU17" s="1059"/>
      <c r="CV17" s="1060"/>
      <c r="CW17" s="1058">
        <v>15</v>
      </c>
      <c r="CX17" s="1059"/>
      <c r="CY17" s="1059"/>
      <c r="CZ17" s="1059"/>
      <c r="DA17" s="1060"/>
      <c r="DB17" s="1058" t="s">
        <v>534</v>
      </c>
      <c r="DC17" s="1059"/>
      <c r="DD17" s="1059"/>
      <c r="DE17" s="1059"/>
      <c r="DF17" s="1060"/>
      <c r="DG17" s="1058" t="s">
        <v>534</v>
      </c>
      <c r="DH17" s="1059"/>
      <c r="DI17" s="1059"/>
      <c r="DJ17" s="1059"/>
      <c r="DK17" s="1060"/>
      <c r="DL17" s="1058" t="s">
        <v>534</v>
      </c>
      <c r="DM17" s="1059"/>
      <c r="DN17" s="1059"/>
      <c r="DO17" s="1059"/>
      <c r="DP17" s="1060"/>
      <c r="DQ17" s="1058" t="s">
        <v>534</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97008</v>
      </c>
      <c r="R23" s="1138"/>
      <c r="S23" s="1138"/>
      <c r="T23" s="1138"/>
      <c r="U23" s="1138"/>
      <c r="V23" s="1138">
        <v>95010</v>
      </c>
      <c r="W23" s="1138"/>
      <c r="X23" s="1138"/>
      <c r="Y23" s="1138"/>
      <c r="Z23" s="1138"/>
      <c r="AA23" s="1138">
        <v>1998</v>
      </c>
      <c r="AB23" s="1138"/>
      <c r="AC23" s="1138"/>
      <c r="AD23" s="1138"/>
      <c r="AE23" s="1139"/>
      <c r="AF23" s="1140">
        <v>1339</v>
      </c>
      <c r="AG23" s="1138"/>
      <c r="AH23" s="1138"/>
      <c r="AI23" s="1138"/>
      <c r="AJ23" s="1141"/>
      <c r="AK23" s="1142"/>
      <c r="AL23" s="1143"/>
      <c r="AM23" s="1143"/>
      <c r="AN23" s="1143"/>
      <c r="AO23" s="1143"/>
      <c r="AP23" s="1138">
        <v>74446</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23305</v>
      </c>
      <c r="R28" s="1123"/>
      <c r="S28" s="1123"/>
      <c r="T28" s="1123"/>
      <c r="U28" s="1123"/>
      <c r="V28" s="1123">
        <v>22872</v>
      </c>
      <c r="W28" s="1123"/>
      <c r="X28" s="1123"/>
      <c r="Y28" s="1123"/>
      <c r="Z28" s="1123"/>
      <c r="AA28" s="1123">
        <v>433</v>
      </c>
      <c r="AB28" s="1123"/>
      <c r="AC28" s="1123"/>
      <c r="AD28" s="1123"/>
      <c r="AE28" s="1124"/>
      <c r="AF28" s="1125">
        <v>433</v>
      </c>
      <c r="AG28" s="1123"/>
      <c r="AH28" s="1123"/>
      <c r="AI28" s="1123"/>
      <c r="AJ28" s="1126"/>
      <c r="AK28" s="1127">
        <v>1761</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32</v>
      </c>
      <c r="R29" s="1113"/>
      <c r="S29" s="1113"/>
      <c r="T29" s="1113"/>
      <c r="U29" s="1113"/>
      <c r="V29" s="1113">
        <v>32</v>
      </c>
      <c r="W29" s="1113"/>
      <c r="X29" s="1113"/>
      <c r="Y29" s="1113"/>
      <c r="Z29" s="1113"/>
      <c r="AA29" s="1113" t="s">
        <v>576</v>
      </c>
      <c r="AB29" s="1113"/>
      <c r="AC29" s="1113"/>
      <c r="AD29" s="1113"/>
      <c r="AE29" s="1114"/>
      <c r="AF29" s="1088" t="s">
        <v>120</v>
      </c>
      <c r="AG29" s="1089"/>
      <c r="AH29" s="1089"/>
      <c r="AI29" s="1089"/>
      <c r="AJ29" s="1090"/>
      <c r="AK29" s="1049">
        <v>16</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2073</v>
      </c>
      <c r="R30" s="1113"/>
      <c r="S30" s="1113"/>
      <c r="T30" s="1113"/>
      <c r="U30" s="1113"/>
      <c r="V30" s="1113">
        <v>2068</v>
      </c>
      <c r="W30" s="1113"/>
      <c r="X30" s="1113"/>
      <c r="Y30" s="1113"/>
      <c r="Z30" s="1113"/>
      <c r="AA30" s="1113">
        <v>6</v>
      </c>
      <c r="AB30" s="1113"/>
      <c r="AC30" s="1113"/>
      <c r="AD30" s="1113"/>
      <c r="AE30" s="1114"/>
      <c r="AF30" s="1088">
        <v>6</v>
      </c>
      <c r="AG30" s="1089"/>
      <c r="AH30" s="1089"/>
      <c r="AI30" s="1089"/>
      <c r="AJ30" s="1090"/>
      <c r="AK30" s="1049">
        <v>719</v>
      </c>
      <c r="AL30" s="1040"/>
      <c r="AM30" s="1040"/>
      <c r="AN30" s="1040"/>
      <c r="AO30" s="1040"/>
      <c r="AP30" s="1040" t="s">
        <v>576</v>
      </c>
      <c r="AQ30" s="1040"/>
      <c r="AR30" s="1040"/>
      <c r="AS30" s="1040"/>
      <c r="AT30" s="1040"/>
      <c r="AU30" s="1040" t="s">
        <v>576</v>
      </c>
      <c r="AV30" s="1040"/>
      <c r="AW30" s="1040"/>
      <c r="AX30" s="1040"/>
      <c r="AY30" s="1040"/>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17467</v>
      </c>
      <c r="R31" s="1113"/>
      <c r="S31" s="1113"/>
      <c r="T31" s="1113"/>
      <c r="U31" s="1113"/>
      <c r="V31" s="1113">
        <v>16987</v>
      </c>
      <c r="W31" s="1113"/>
      <c r="X31" s="1113"/>
      <c r="Y31" s="1113"/>
      <c r="Z31" s="1113"/>
      <c r="AA31" s="1113">
        <v>479</v>
      </c>
      <c r="AB31" s="1113"/>
      <c r="AC31" s="1113"/>
      <c r="AD31" s="1113"/>
      <c r="AE31" s="1114"/>
      <c r="AF31" s="1088">
        <v>479</v>
      </c>
      <c r="AG31" s="1089"/>
      <c r="AH31" s="1089"/>
      <c r="AI31" s="1089"/>
      <c r="AJ31" s="1090"/>
      <c r="AK31" s="1049">
        <v>2525</v>
      </c>
      <c r="AL31" s="1040"/>
      <c r="AM31" s="1040"/>
      <c r="AN31" s="1040"/>
      <c r="AO31" s="1040"/>
      <c r="AP31" s="1040" t="s">
        <v>576</v>
      </c>
      <c r="AQ31" s="1040"/>
      <c r="AR31" s="1040"/>
      <c r="AS31" s="1040"/>
      <c r="AT31" s="1040"/>
      <c r="AU31" s="1040" t="s">
        <v>576</v>
      </c>
      <c r="AV31" s="1040"/>
      <c r="AW31" s="1040"/>
      <c r="AX31" s="1040"/>
      <c r="AY31" s="1040"/>
      <c r="AZ31" s="1111" t="s">
        <v>576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2292</v>
      </c>
      <c r="R32" s="1113"/>
      <c r="S32" s="1113"/>
      <c r="T32" s="1113"/>
      <c r="U32" s="1113"/>
      <c r="V32" s="1113">
        <v>2046</v>
      </c>
      <c r="W32" s="1113"/>
      <c r="X32" s="1113"/>
      <c r="Y32" s="1113"/>
      <c r="Z32" s="1113"/>
      <c r="AA32" s="1113">
        <v>247</v>
      </c>
      <c r="AB32" s="1113"/>
      <c r="AC32" s="1113"/>
      <c r="AD32" s="1113"/>
      <c r="AE32" s="1114"/>
      <c r="AF32" s="1088">
        <v>4000</v>
      </c>
      <c r="AG32" s="1089"/>
      <c r="AH32" s="1089"/>
      <c r="AI32" s="1089"/>
      <c r="AJ32" s="1090"/>
      <c r="AK32" s="1049">
        <v>13</v>
      </c>
      <c r="AL32" s="1040"/>
      <c r="AM32" s="1040"/>
      <c r="AN32" s="1040"/>
      <c r="AO32" s="1040"/>
      <c r="AP32" s="1040">
        <v>9148</v>
      </c>
      <c r="AQ32" s="1040"/>
      <c r="AR32" s="1040"/>
      <c r="AS32" s="1040"/>
      <c r="AT32" s="1040"/>
      <c r="AU32" s="1040">
        <v>37</v>
      </c>
      <c r="AV32" s="1040"/>
      <c r="AW32" s="1040"/>
      <c r="AX32" s="1040"/>
      <c r="AY32" s="1040"/>
      <c r="AZ32" s="1111" t="s">
        <v>576</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3134</v>
      </c>
      <c r="R33" s="1113"/>
      <c r="S33" s="1113"/>
      <c r="T33" s="1113"/>
      <c r="U33" s="1113"/>
      <c r="V33" s="1113">
        <v>3076</v>
      </c>
      <c r="W33" s="1113"/>
      <c r="X33" s="1113"/>
      <c r="Y33" s="1113"/>
      <c r="Z33" s="1113"/>
      <c r="AA33" s="1113">
        <v>58</v>
      </c>
      <c r="AB33" s="1113"/>
      <c r="AC33" s="1113"/>
      <c r="AD33" s="1113"/>
      <c r="AE33" s="1114"/>
      <c r="AF33" s="1088">
        <v>90</v>
      </c>
      <c r="AG33" s="1089"/>
      <c r="AH33" s="1089"/>
      <c r="AI33" s="1089"/>
      <c r="AJ33" s="1090"/>
      <c r="AK33" s="1049">
        <v>1170</v>
      </c>
      <c r="AL33" s="1040"/>
      <c r="AM33" s="1040"/>
      <c r="AN33" s="1040"/>
      <c r="AO33" s="1040"/>
      <c r="AP33" s="1040">
        <v>18765</v>
      </c>
      <c r="AQ33" s="1040"/>
      <c r="AR33" s="1040"/>
      <c r="AS33" s="1040"/>
      <c r="AT33" s="1040"/>
      <c r="AU33" s="1040">
        <v>10339</v>
      </c>
      <c r="AV33" s="1040"/>
      <c r="AW33" s="1040"/>
      <c r="AX33" s="1040"/>
      <c r="AY33" s="1040"/>
      <c r="AZ33" s="1111" t="s">
        <v>576</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690</v>
      </c>
      <c r="R34" s="1113"/>
      <c r="S34" s="1113"/>
      <c r="T34" s="1113"/>
      <c r="U34" s="1113"/>
      <c r="V34" s="1113">
        <v>681</v>
      </c>
      <c r="W34" s="1113"/>
      <c r="X34" s="1113"/>
      <c r="Y34" s="1113"/>
      <c r="Z34" s="1113"/>
      <c r="AA34" s="1113">
        <v>10</v>
      </c>
      <c r="AB34" s="1113"/>
      <c r="AC34" s="1113"/>
      <c r="AD34" s="1113"/>
      <c r="AE34" s="1114"/>
      <c r="AF34" s="1088">
        <v>25</v>
      </c>
      <c r="AG34" s="1089"/>
      <c r="AH34" s="1089"/>
      <c r="AI34" s="1089"/>
      <c r="AJ34" s="1090"/>
      <c r="AK34" s="1049">
        <v>429</v>
      </c>
      <c r="AL34" s="1040"/>
      <c r="AM34" s="1040"/>
      <c r="AN34" s="1040"/>
      <c r="AO34" s="1040"/>
      <c r="AP34" s="1040">
        <v>3159</v>
      </c>
      <c r="AQ34" s="1040"/>
      <c r="AR34" s="1040"/>
      <c r="AS34" s="1040"/>
      <c r="AT34" s="1040"/>
      <c r="AU34" s="1040">
        <v>3090</v>
      </c>
      <c r="AV34" s="1040"/>
      <c r="AW34" s="1040"/>
      <c r="AX34" s="1040"/>
      <c r="AY34" s="1040"/>
      <c r="AZ34" s="1111" t="s">
        <v>576</v>
      </c>
      <c r="BA34" s="1111"/>
      <c r="BB34" s="1111"/>
      <c r="BC34" s="1111"/>
      <c r="BD34" s="1111"/>
      <c r="BE34" s="1101" t="s">
        <v>397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401</v>
      </c>
      <c r="C35" s="1107"/>
      <c r="D35" s="1107"/>
      <c r="E35" s="1107"/>
      <c r="F35" s="1107"/>
      <c r="G35" s="1107"/>
      <c r="H35" s="1107"/>
      <c r="I35" s="1107"/>
      <c r="J35" s="1107"/>
      <c r="K35" s="1107"/>
      <c r="L35" s="1107"/>
      <c r="M35" s="1107"/>
      <c r="N35" s="1107"/>
      <c r="O35" s="1107"/>
      <c r="P35" s="1108"/>
      <c r="Q35" s="1112">
        <v>96</v>
      </c>
      <c r="R35" s="1113"/>
      <c r="S35" s="1113"/>
      <c r="T35" s="1113"/>
      <c r="U35" s="1113"/>
      <c r="V35" s="1113">
        <v>96</v>
      </c>
      <c r="W35" s="1113"/>
      <c r="X35" s="1113"/>
      <c r="Y35" s="1113"/>
      <c r="Z35" s="1113"/>
      <c r="AA35" s="1113" t="s">
        <v>576</v>
      </c>
      <c r="AB35" s="1113"/>
      <c r="AC35" s="1113"/>
      <c r="AD35" s="1113"/>
      <c r="AE35" s="1114"/>
      <c r="AF35" s="1088" t="s">
        <v>120</v>
      </c>
      <c r="AG35" s="1089"/>
      <c r="AH35" s="1089"/>
      <c r="AI35" s="1089"/>
      <c r="AJ35" s="1090"/>
      <c r="AK35" s="1049">
        <v>96</v>
      </c>
      <c r="AL35" s="1040"/>
      <c r="AM35" s="1040"/>
      <c r="AN35" s="1040"/>
      <c r="AO35" s="1040"/>
      <c r="AP35" s="1040">
        <v>325</v>
      </c>
      <c r="AQ35" s="1040"/>
      <c r="AR35" s="1040"/>
      <c r="AS35" s="1040"/>
      <c r="AT35" s="1040"/>
      <c r="AU35" s="1040">
        <v>320</v>
      </c>
      <c r="AV35" s="1040"/>
      <c r="AW35" s="1040"/>
      <c r="AX35" s="1040"/>
      <c r="AY35" s="1040"/>
      <c r="AZ35" s="1111" t="s">
        <v>576</v>
      </c>
      <c r="BA35" s="1111"/>
      <c r="BB35" s="1111"/>
      <c r="BC35" s="1111"/>
      <c r="BD35" s="1111"/>
      <c r="BE35" s="1101" t="s">
        <v>402</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403</v>
      </c>
      <c r="C36" s="1107"/>
      <c r="D36" s="1107"/>
      <c r="E36" s="1107"/>
      <c r="F36" s="1107"/>
      <c r="G36" s="1107"/>
      <c r="H36" s="1107"/>
      <c r="I36" s="1107"/>
      <c r="J36" s="1107"/>
      <c r="K36" s="1107"/>
      <c r="L36" s="1107"/>
      <c r="M36" s="1107"/>
      <c r="N36" s="1107"/>
      <c r="O36" s="1107"/>
      <c r="P36" s="1108"/>
      <c r="Q36" s="1112">
        <v>80</v>
      </c>
      <c r="R36" s="1113"/>
      <c r="S36" s="1113"/>
      <c r="T36" s="1113"/>
      <c r="U36" s="1113"/>
      <c r="V36" s="1113">
        <v>80</v>
      </c>
      <c r="W36" s="1113"/>
      <c r="X36" s="1113"/>
      <c r="Y36" s="1113"/>
      <c r="Z36" s="1113"/>
      <c r="AA36" s="1113" t="s">
        <v>576</v>
      </c>
      <c r="AB36" s="1113"/>
      <c r="AC36" s="1113"/>
      <c r="AD36" s="1113"/>
      <c r="AE36" s="1114"/>
      <c r="AF36" s="1088" t="s">
        <v>404</v>
      </c>
      <c r="AG36" s="1089"/>
      <c r="AH36" s="1089"/>
      <c r="AI36" s="1089"/>
      <c r="AJ36" s="1090"/>
      <c r="AK36" s="1049">
        <v>79</v>
      </c>
      <c r="AL36" s="1040"/>
      <c r="AM36" s="1040"/>
      <c r="AN36" s="1040"/>
      <c r="AO36" s="1040"/>
      <c r="AP36" s="1040">
        <v>48</v>
      </c>
      <c r="AQ36" s="1040"/>
      <c r="AR36" s="1040"/>
      <c r="AS36" s="1040"/>
      <c r="AT36" s="1040"/>
      <c r="AU36" s="1040">
        <v>47</v>
      </c>
      <c r="AV36" s="1040"/>
      <c r="AW36" s="1040"/>
      <c r="AX36" s="1040"/>
      <c r="AY36" s="1040"/>
      <c r="AZ36" s="1111" t="s">
        <v>576</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406</v>
      </c>
      <c r="C37" s="1107"/>
      <c r="D37" s="1107"/>
      <c r="E37" s="1107"/>
      <c r="F37" s="1107"/>
      <c r="G37" s="1107"/>
      <c r="H37" s="1107"/>
      <c r="I37" s="1107"/>
      <c r="J37" s="1107"/>
      <c r="K37" s="1107"/>
      <c r="L37" s="1107"/>
      <c r="M37" s="1107"/>
      <c r="N37" s="1107"/>
      <c r="O37" s="1107"/>
      <c r="P37" s="1108"/>
      <c r="Q37" s="1112">
        <v>83</v>
      </c>
      <c r="R37" s="1113"/>
      <c r="S37" s="1113"/>
      <c r="T37" s="1113"/>
      <c r="U37" s="1113"/>
      <c r="V37" s="1113">
        <v>83</v>
      </c>
      <c r="W37" s="1113"/>
      <c r="X37" s="1113"/>
      <c r="Y37" s="1113"/>
      <c r="Z37" s="1113"/>
      <c r="AA37" s="1113" t="s">
        <v>576</v>
      </c>
      <c r="AB37" s="1113"/>
      <c r="AC37" s="1113"/>
      <c r="AD37" s="1113"/>
      <c r="AE37" s="1114"/>
      <c r="AF37" s="1088" t="s">
        <v>407</v>
      </c>
      <c r="AG37" s="1089"/>
      <c r="AH37" s="1089"/>
      <c r="AI37" s="1089"/>
      <c r="AJ37" s="1090"/>
      <c r="AK37" s="1049">
        <v>16</v>
      </c>
      <c r="AL37" s="1040"/>
      <c r="AM37" s="1040"/>
      <c r="AN37" s="1040"/>
      <c r="AO37" s="1040"/>
      <c r="AP37" s="1040">
        <v>371</v>
      </c>
      <c r="AQ37" s="1040"/>
      <c r="AR37" s="1040"/>
      <c r="AS37" s="1040"/>
      <c r="AT37" s="1040"/>
      <c r="AU37" s="1040">
        <v>203</v>
      </c>
      <c r="AV37" s="1040"/>
      <c r="AW37" s="1040"/>
      <c r="AX37" s="1040"/>
      <c r="AY37" s="1040"/>
      <c r="AZ37" s="1111" t="s">
        <v>576</v>
      </c>
      <c r="BA37" s="1111"/>
      <c r="BB37" s="1111"/>
      <c r="BC37" s="1111"/>
      <c r="BD37" s="1111"/>
      <c r="BE37" s="1101" t="s">
        <v>408</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409</v>
      </c>
      <c r="C38" s="1107"/>
      <c r="D38" s="1107"/>
      <c r="E38" s="1107"/>
      <c r="F38" s="1107"/>
      <c r="G38" s="1107"/>
      <c r="H38" s="1107"/>
      <c r="I38" s="1107"/>
      <c r="J38" s="1107"/>
      <c r="K38" s="1107"/>
      <c r="L38" s="1107"/>
      <c r="M38" s="1107"/>
      <c r="N38" s="1107"/>
      <c r="O38" s="1107"/>
      <c r="P38" s="1108"/>
      <c r="Q38" s="1112">
        <v>493</v>
      </c>
      <c r="R38" s="1113"/>
      <c r="S38" s="1113"/>
      <c r="T38" s="1113"/>
      <c r="U38" s="1113"/>
      <c r="V38" s="1113">
        <v>493</v>
      </c>
      <c r="W38" s="1113"/>
      <c r="X38" s="1113"/>
      <c r="Y38" s="1113"/>
      <c r="Z38" s="1113"/>
      <c r="AA38" s="1113">
        <v>0</v>
      </c>
      <c r="AB38" s="1113"/>
      <c r="AC38" s="1113"/>
      <c r="AD38" s="1113"/>
      <c r="AE38" s="1114"/>
      <c r="AF38" s="1088" t="s">
        <v>404</v>
      </c>
      <c r="AG38" s="1089"/>
      <c r="AH38" s="1089"/>
      <c r="AI38" s="1089"/>
      <c r="AJ38" s="1090"/>
      <c r="AK38" s="1049">
        <v>84</v>
      </c>
      <c r="AL38" s="1040"/>
      <c r="AM38" s="1040"/>
      <c r="AN38" s="1040"/>
      <c r="AO38" s="1040"/>
      <c r="AP38" s="1040">
        <v>1516</v>
      </c>
      <c r="AQ38" s="1040"/>
      <c r="AR38" s="1040"/>
      <c r="AS38" s="1040"/>
      <c r="AT38" s="1040"/>
      <c r="AU38" s="1040">
        <v>925</v>
      </c>
      <c r="AV38" s="1040"/>
      <c r="AW38" s="1040"/>
      <c r="AX38" s="1040"/>
      <c r="AY38" s="1040"/>
      <c r="AZ38" s="1111" t="s">
        <v>590</v>
      </c>
      <c r="BA38" s="1111"/>
      <c r="BB38" s="1111"/>
      <c r="BC38" s="1111"/>
      <c r="BD38" s="1111"/>
      <c r="BE38" s="1101" t="s">
        <v>405</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t="s">
        <v>410</v>
      </c>
      <c r="C39" s="1107"/>
      <c r="D39" s="1107"/>
      <c r="E39" s="1107"/>
      <c r="F39" s="1107"/>
      <c r="G39" s="1107"/>
      <c r="H39" s="1107"/>
      <c r="I39" s="1107"/>
      <c r="J39" s="1107"/>
      <c r="K39" s="1107"/>
      <c r="L39" s="1107"/>
      <c r="M39" s="1107"/>
      <c r="N39" s="1107"/>
      <c r="O39" s="1107"/>
      <c r="P39" s="1108"/>
      <c r="Q39" s="1112">
        <v>227</v>
      </c>
      <c r="R39" s="1113"/>
      <c r="S39" s="1113"/>
      <c r="T39" s="1113"/>
      <c r="U39" s="1113"/>
      <c r="V39" s="1113">
        <v>217</v>
      </c>
      <c r="W39" s="1113"/>
      <c r="X39" s="1113"/>
      <c r="Y39" s="1113"/>
      <c r="Z39" s="1113"/>
      <c r="AA39" s="1113">
        <v>9</v>
      </c>
      <c r="AB39" s="1113"/>
      <c r="AC39" s="1113"/>
      <c r="AD39" s="1113"/>
      <c r="AE39" s="1114"/>
      <c r="AF39" s="1088">
        <v>9</v>
      </c>
      <c r="AG39" s="1089"/>
      <c r="AH39" s="1089"/>
      <c r="AI39" s="1089"/>
      <c r="AJ39" s="1090"/>
      <c r="AK39" s="1049" t="s">
        <v>576</v>
      </c>
      <c r="AL39" s="1040"/>
      <c r="AM39" s="1040"/>
      <c r="AN39" s="1040"/>
      <c r="AO39" s="1040"/>
      <c r="AP39" s="1040">
        <v>467</v>
      </c>
      <c r="AQ39" s="1040"/>
      <c r="AR39" s="1040"/>
      <c r="AS39" s="1040"/>
      <c r="AT39" s="1040"/>
      <c r="AU39" s="1040" t="s">
        <v>576</v>
      </c>
      <c r="AV39" s="1040"/>
      <c r="AW39" s="1040"/>
      <c r="AX39" s="1040"/>
      <c r="AY39" s="1040"/>
      <c r="AZ39" s="1111" t="s">
        <v>590</v>
      </c>
      <c r="BA39" s="1111"/>
      <c r="BB39" s="1111"/>
      <c r="BC39" s="1111"/>
      <c r="BD39" s="1111"/>
      <c r="BE39" s="1101" t="s">
        <v>411</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t="s">
        <v>412</v>
      </c>
      <c r="C40" s="1107"/>
      <c r="D40" s="1107"/>
      <c r="E40" s="1107"/>
      <c r="F40" s="1107"/>
      <c r="G40" s="1107"/>
      <c r="H40" s="1107"/>
      <c r="I40" s="1107"/>
      <c r="J40" s="1107"/>
      <c r="K40" s="1107"/>
      <c r="L40" s="1107"/>
      <c r="M40" s="1107"/>
      <c r="N40" s="1107"/>
      <c r="O40" s="1107"/>
      <c r="P40" s="1108"/>
      <c r="Q40" s="1112">
        <v>56</v>
      </c>
      <c r="R40" s="1113"/>
      <c r="S40" s="1113"/>
      <c r="T40" s="1113"/>
      <c r="U40" s="1113"/>
      <c r="V40" s="1113">
        <v>56</v>
      </c>
      <c r="W40" s="1113"/>
      <c r="X40" s="1113"/>
      <c r="Y40" s="1113"/>
      <c r="Z40" s="1113"/>
      <c r="AA40" s="1113">
        <v>0</v>
      </c>
      <c r="AB40" s="1113"/>
      <c r="AC40" s="1113"/>
      <c r="AD40" s="1113"/>
      <c r="AE40" s="1114"/>
      <c r="AF40" s="1088">
        <v>59</v>
      </c>
      <c r="AG40" s="1089"/>
      <c r="AH40" s="1089"/>
      <c r="AI40" s="1089"/>
      <c r="AJ40" s="1090"/>
      <c r="AK40" s="1049">
        <v>55</v>
      </c>
      <c r="AL40" s="1040"/>
      <c r="AM40" s="1040"/>
      <c r="AN40" s="1040"/>
      <c r="AO40" s="1040"/>
      <c r="AP40" s="1040">
        <v>111</v>
      </c>
      <c r="AQ40" s="1040"/>
      <c r="AR40" s="1040"/>
      <c r="AS40" s="1040"/>
      <c r="AT40" s="1040"/>
      <c r="AU40" s="1040" t="s">
        <v>576</v>
      </c>
      <c r="AV40" s="1040"/>
      <c r="AW40" s="1040"/>
      <c r="AX40" s="1040"/>
      <c r="AY40" s="1040"/>
      <c r="AZ40" s="1111" t="s">
        <v>590</v>
      </c>
      <c r="BA40" s="1111"/>
      <c r="BB40" s="1111"/>
      <c r="BC40" s="1111"/>
      <c r="BD40" s="1111"/>
      <c r="BE40" s="1101" t="s">
        <v>408</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5101</v>
      </c>
      <c r="AG63" s="1028"/>
      <c r="AH63" s="1028"/>
      <c r="AI63" s="1028"/>
      <c r="AJ63" s="1099"/>
      <c r="AK63" s="1100"/>
      <c r="AL63" s="1032"/>
      <c r="AM63" s="1032"/>
      <c r="AN63" s="1032"/>
      <c r="AO63" s="1032"/>
      <c r="AP63" s="1028">
        <f>AP32+AP33+AP34+AP35+AP36+AP37+AP38+AP39+AP40</f>
        <v>33910</v>
      </c>
      <c r="AQ63" s="1028"/>
      <c r="AR63" s="1028"/>
      <c r="AS63" s="1028"/>
      <c r="AT63" s="1028"/>
      <c r="AU63" s="1028">
        <f>AU32+AU33+AU34+AU35+AU36+AU37+AU38</f>
        <v>14961</v>
      </c>
      <c r="AV63" s="1028"/>
      <c r="AW63" s="1028"/>
      <c r="AX63" s="1028"/>
      <c r="AY63" s="1028"/>
      <c r="AZ63" s="1094"/>
      <c r="BA63" s="1094"/>
      <c r="BB63" s="1094"/>
      <c r="BC63" s="1094"/>
      <c r="BD63" s="1094"/>
      <c r="BE63" s="1029"/>
      <c r="BF63" s="1029"/>
      <c r="BG63" s="1029"/>
      <c r="BH63" s="1029"/>
      <c r="BI63" s="1030"/>
      <c r="BJ63" s="1095" t="s">
        <v>415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417</v>
      </c>
      <c r="B66" s="1065"/>
      <c r="C66" s="1065"/>
      <c r="D66" s="1065"/>
      <c r="E66" s="1065"/>
      <c r="F66" s="1065"/>
      <c r="G66" s="1065"/>
      <c r="H66" s="1065"/>
      <c r="I66" s="1065"/>
      <c r="J66" s="1065"/>
      <c r="K66" s="1065"/>
      <c r="L66" s="1065"/>
      <c r="M66" s="1065"/>
      <c r="N66" s="1065"/>
      <c r="O66" s="1065"/>
      <c r="P66" s="1066"/>
      <c r="Q66" s="1070" t="s">
        <v>418</v>
      </c>
      <c r="R66" s="1071"/>
      <c r="S66" s="1071"/>
      <c r="T66" s="1071"/>
      <c r="U66" s="1072"/>
      <c r="V66" s="1070" t="s">
        <v>419</v>
      </c>
      <c r="W66" s="1071"/>
      <c r="X66" s="1071"/>
      <c r="Y66" s="1071"/>
      <c r="Z66" s="1072"/>
      <c r="AA66" s="1070" t="s">
        <v>420</v>
      </c>
      <c r="AB66" s="1071"/>
      <c r="AC66" s="1071"/>
      <c r="AD66" s="1071"/>
      <c r="AE66" s="1072"/>
      <c r="AF66" s="1076" t="s">
        <v>421</v>
      </c>
      <c r="AG66" s="1077"/>
      <c r="AH66" s="1077"/>
      <c r="AI66" s="1077"/>
      <c r="AJ66" s="1078"/>
      <c r="AK66" s="1070" t="s">
        <v>422</v>
      </c>
      <c r="AL66" s="1065"/>
      <c r="AM66" s="1065"/>
      <c r="AN66" s="1065"/>
      <c r="AO66" s="1066"/>
      <c r="AP66" s="1070" t="s">
        <v>423</v>
      </c>
      <c r="AQ66" s="1071"/>
      <c r="AR66" s="1071"/>
      <c r="AS66" s="1071"/>
      <c r="AT66" s="1072"/>
      <c r="AU66" s="1070" t="s">
        <v>424</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2139</v>
      </c>
      <c r="R68" s="1051"/>
      <c r="S68" s="1051"/>
      <c r="T68" s="1051"/>
      <c r="U68" s="1051"/>
      <c r="V68" s="1051">
        <v>1906</v>
      </c>
      <c r="W68" s="1051"/>
      <c r="X68" s="1051"/>
      <c r="Y68" s="1051"/>
      <c r="Z68" s="1051"/>
      <c r="AA68" s="1051">
        <v>233</v>
      </c>
      <c r="AB68" s="1051"/>
      <c r="AC68" s="1051"/>
      <c r="AD68" s="1051"/>
      <c r="AE68" s="1051"/>
      <c r="AF68" s="1051">
        <v>233</v>
      </c>
      <c r="AG68" s="1051"/>
      <c r="AH68" s="1051"/>
      <c r="AI68" s="1051"/>
      <c r="AJ68" s="1051"/>
      <c r="AK68" s="1051">
        <v>2</v>
      </c>
      <c r="AL68" s="1051"/>
      <c r="AM68" s="1051"/>
      <c r="AN68" s="1051"/>
      <c r="AO68" s="1051"/>
      <c r="AP68" s="1051" t="s">
        <v>576</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578</v>
      </c>
      <c r="C69" s="1044"/>
      <c r="D69" s="1044"/>
      <c r="E69" s="1044"/>
      <c r="F69" s="1044"/>
      <c r="G69" s="1044"/>
      <c r="H69" s="1044"/>
      <c r="I69" s="1044"/>
      <c r="J69" s="1044"/>
      <c r="K69" s="1044"/>
      <c r="L69" s="1044"/>
      <c r="M69" s="1044"/>
      <c r="N69" s="1044"/>
      <c r="O69" s="1044"/>
      <c r="P69" s="1045"/>
      <c r="Q69" s="1046">
        <v>20</v>
      </c>
      <c r="R69" s="1040"/>
      <c r="S69" s="1040"/>
      <c r="T69" s="1040"/>
      <c r="U69" s="1040"/>
      <c r="V69" s="1040">
        <v>17</v>
      </c>
      <c r="W69" s="1040"/>
      <c r="X69" s="1040"/>
      <c r="Y69" s="1040"/>
      <c r="Z69" s="1040"/>
      <c r="AA69" s="1040">
        <v>3</v>
      </c>
      <c r="AB69" s="1040"/>
      <c r="AC69" s="1040"/>
      <c r="AD69" s="1040"/>
      <c r="AE69" s="1040"/>
      <c r="AF69" s="1040">
        <v>3</v>
      </c>
      <c r="AG69" s="1040"/>
      <c r="AH69" s="1040"/>
      <c r="AI69" s="1040"/>
      <c r="AJ69" s="1040"/>
      <c r="AK69" s="1040" t="s">
        <v>576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579</v>
      </c>
      <c r="C70" s="1044"/>
      <c r="D70" s="1044"/>
      <c r="E70" s="1044"/>
      <c r="F70" s="1044"/>
      <c r="G70" s="1044"/>
      <c r="H70" s="1044"/>
      <c r="I70" s="1044"/>
      <c r="J70" s="1044"/>
      <c r="K70" s="1044"/>
      <c r="L70" s="1044"/>
      <c r="M70" s="1044"/>
      <c r="N70" s="1044"/>
      <c r="O70" s="1044"/>
      <c r="P70" s="1045"/>
      <c r="Q70" s="1046">
        <v>43</v>
      </c>
      <c r="R70" s="1040"/>
      <c r="S70" s="1040"/>
      <c r="T70" s="1040"/>
      <c r="U70" s="1040"/>
      <c r="V70" s="1040">
        <v>42</v>
      </c>
      <c r="W70" s="1040"/>
      <c r="X70" s="1040"/>
      <c r="Y70" s="1040"/>
      <c r="Z70" s="1040"/>
      <c r="AA70" s="1040">
        <v>2</v>
      </c>
      <c r="AB70" s="1040"/>
      <c r="AC70" s="1040"/>
      <c r="AD70" s="1040"/>
      <c r="AE70" s="1040"/>
      <c r="AF70" s="1040">
        <v>2</v>
      </c>
      <c r="AG70" s="1040"/>
      <c r="AH70" s="1040"/>
      <c r="AI70" s="1040"/>
      <c r="AJ70" s="1040"/>
      <c r="AK70" s="1040">
        <v>17</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204</v>
      </c>
      <c r="R71" s="1040"/>
      <c r="S71" s="1040"/>
      <c r="T71" s="1040"/>
      <c r="U71" s="1040"/>
      <c r="V71" s="1040">
        <v>199</v>
      </c>
      <c r="W71" s="1040"/>
      <c r="X71" s="1040"/>
      <c r="Y71" s="1040"/>
      <c r="Z71" s="1040"/>
      <c r="AA71" s="1040">
        <v>5</v>
      </c>
      <c r="AB71" s="1040"/>
      <c r="AC71" s="1040"/>
      <c r="AD71" s="1040"/>
      <c r="AE71" s="1040"/>
      <c r="AF71" s="1040">
        <v>5</v>
      </c>
      <c r="AG71" s="1040"/>
      <c r="AH71" s="1040"/>
      <c r="AI71" s="1040"/>
      <c r="AJ71" s="1040"/>
      <c r="AK71" s="1040">
        <v>7</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159888</v>
      </c>
      <c r="R72" s="1040"/>
      <c r="S72" s="1040"/>
      <c r="T72" s="1040"/>
      <c r="U72" s="1040"/>
      <c r="V72" s="1040">
        <v>154431</v>
      </c>
      <c r="W72" s="1040"/>
      <c r="X72" s="1040"/>
      <c r="Y72" s="1040"/>
      <c r="Z72" s="1040"/>
      <c r="AA72" s="1040">
        <v>5457</v>
      </c>
      <c r="AB72" s="1040"/>
      <c r="AC72" s="1040"/>
      <c r="AD72" s="1040"/>
      <c r="AE72" s="1040"/>
      <c r="AF72" s="1040">
        <v>5457</v>
      </c>
      <c r="AG72" s="1040"/>
      <c r="AH72" s="1040"/>
      <c r="AI72" s="1040"/>
      <c r="AJ72" s="1040"/>
      <c r="AK72" s="1040">
        <v>766</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425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5700</v>
      </c>
      <c r="AG88" s="1028"/>
      <c r="AH88" s="1028"/>
      <c r="AI88" s="1028"/>
      <c r="AJ88" s="1028"/>
      <c r="AK88" s="1032"/>
      <c r="AL88" s="1032"/>
      <c r="AM88" s="1032"/>
      <c r="AN88" s="1032"/>
      <c r="AO88" s="1032"/>
      <c r="AP88" s="1028" t="s">
        <v>591</v>
      </c>
      <c r="AQ88" s="1028"/>
      <c r="AR88" s="1028"/>
      <c r="AS88" s="1028"/>
      <c r="AT88" s="1028"/>
      <c r="AU88" s="1028" t="s">
        <v>591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426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199</v>
      </c>
      <c r="CS102" s="1020"/>
      <c r="CT102" s="1020"/>
      <c r="CU102" s="1020"/>
      <c r="CV102" s="1021"/>
      <c r="CW102" s="1019">
        <v>43</v>
      </c>
      <c r="CX102" s="1020"/>
      <c r="CY102" s="1020"/>
      <c r="CZ102" s="1020"/>
      <c r="DA102" s="1021"/>
      <c r="DB102" s="1019">
        <v>991</v>
      </c>
      <c r="DC102" s="1020"/>
      <c r="DD102" s="1020"/>
      <c r="DE102" s="1020"/>
      <c r="DF102" s="1021"/>
      <c r="DG102" s="1019" t="s">
        <v>591</v>
      </c>
      <c r="DH102" s="1020"/>
      <c r="DI102" s="1020"/>
      <c r="DJ102" s="1020"/>
      <c r="DK102" s="1021"/>
      <c r="DL102" s="1019" t="s">
        <v>591</v>
      </c>
      <c r="DM102" s="1020"/>
      <c r="DN102" s="1020"/>
      <c r="DO102" s="1020"/>
      <c r="DP102" s="1021"/>
      <c r="DQ102" s="1019" t="s">
        <v>591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434</v>
      </c>
      <c r="AB109" s="963"/>
      <c r="AC109" s="963"/>
      <c r="AD109" s="963"/>
      <c r="AE109" s="964"/>
      <c r="AF109" s="965" t="s">
        <v>299</v>
      </c>
      <c r="AG109" s="963"/>
      <c r="AH109" s="963"/>
      <c r="AI109" s="963"/>
      <c r="AJ109" s="964"/>
      <c r="AK109" s="965" t="s">
        <v>298</v>
      </c>
      <c r="AL109" s="963"/>
      <c r="AM109" s="963"/>
      <c r="AN109" s="963"/>
      <c r="AO109" s="964"/>
      <c r="AP109" s="965" t="s">
        <v>435</v>
      </c>
      <c r="AQ109" s="963"/>
      <c r="AR109" s="963"/>
      <c r="AS109" s="963"/>
      <c r="AT109" s="994"/>
      <c r="AU109" s="962" t="s">
        <v>433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434</v>
      </c>
      <c r="BR109" s="963"/>
      <c r="BS109" s="963"/>
      <c r="BT109" s="963"/>
      <c r="BU109" s="964"/>
      <c r="BV109" s="965" t="s">
        <v>299</v>
      </c>
      <c r="BW109" s="963"/>
      <c r="BX109" s="963"/>
      <c r="BY109" s="963"/>
      <c r="BZ109" s="964"/>
      <c r="CA109" s="965" t="s">
        <v>298</v>
      </c>
      <c r="CB109" s="963"/>
      <c r="CC109" s="963"/>
      <c r="CD109" s="963"/>
      <c r="CE109" s="964"/>
      <c r="CF109" s="1001" t="s">
        <v>435</v>
      </c>
      <c r="CG109" s="1001"/>
      <c r="CH109" s="1001"/>
      <c r="CI109" s="1001"/>
      <c r="CJ109" s="1001"/>
      <c r="CK109" s="965" t="s">
        <v>436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434</v>
      </c>
      <c r="DH109" s="963"/>
      <c r="DI109" s="963"/>
      <c r="DJ109" s="963"/>
      <c r="DK109" s="964"/>
      <c r="DL109" s="965" t="s">
        <v>299</v>
      </c>
      <c r="DM109" s="963"/>
      <c r="DN109" s="963"/>
      <c r="DO109" s="963"/>
      <c r="DP109" s="964"/>
      <c r="DQ109" s="965" t="s">
        <v>298</v>
      </c>
      <c r="DR109" s="963"/>
      <c r="DS109" s="963"/>
      <c r="DT109" s="963"/>
      <c r="DU109" s="964"/>
      <c r="DV109" s="965" t="s">
        <v>435</v>
      </c>
      <c r="DW109" s="963"/>
      <c r="DX109" s="963"/>
      <c r="DY109" s="963"/>
      <c r="DZ109" s="994"/>
    </row>
    <row r="110" spans="1:131" s="226" customFormat="1" ht="26.25" customHeight="1">
      <c r="A110" s="865" t="s">
        <v>437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8242932</v>
      </c>
      <c r="AB110" s="956"/>
      <c r="AC110" s="956"/>
      <c r="AD110" s="956"/>
      <c r="AE110" s="957"/>
      <c r="AF110" s="958">
        <v>8190296</v>
      </c>
      <c r="AG110" s="956"/>
      <c r="AH110" s="956"/>
      <c r="AI110" s="956"/>
      <c r="AJ110" s="957"/>
      <c r="AK110" s="958">
        <v>8003991</v>
      </c>
      <c r="AL110" s="956"/>
      <c r="AM110" s="956"/>
      <c r="AN110" s="956"/>
      <c r="AO110" s="957"/>
      <c r="AP110" s="959">
        <v>22.8</v>
      </c>
      <c r="AQ110" s="960"/>
      <c r="AR110" s="960"/>
      <c r="AS110" s="960"/>
      <c r="AT110" s="961"/>
      <c r="AU110" s="995" t="s">
        <v>67</v>
      </c>
      <c r="AV110" s="996"/>
      <c r="AW110" s="996"/>
      <c r="AX110" s="996"/>
      <c r="AY110" s="996"/>
      <c r="AZ110" s="921" t="s">
        <v>438</v>
      </c>
      <c r="BA110" s="866"/>
      <c r="BB110" s="866"/>
      <c r="BC110" s="866"/>
      <c r="BD110" s="866"/>
      <c r="BE110" s="866"/>
      <c r="BF110" s="866"/>
      <c r="BG110" s="866"/>
      <c r="BH110" s="866"/>
      <c r="BI110" s="866"/>
      <c r="BJ110" s="866"/>
      <c r="BK110" s="866"/>
      <c r="BL110" s="866"/>
      <c r="BM110" s="866"/>
      <c r="BN110" s="866"/>
      <c r="BO110" s="866"/>
      <c r="BP110" s="867"/>
      <c r="BQ110" s="922">
        <v>77541987</v>
      </c>
      <c r="BR110" s="903"/>
      <c r="BS110" s="903"/>
      <c r="BT110" s="903"/>
      <c r="BU110" s="903"/>
      <c r="BV110" s="903">
        <v>75185320</v>
      </c>
      <c r="BW110" s="903"/>
      <c r="BX110" s="903"/>
      <c r="BY110" s="903"/>
      <c r="BZ110" s="903"/>
      <c r="CA110" s="903">
        <v>74446150</v>
      </c>
      <c r="CB110" s="903"/>
      <c r="CC110" s="903"/>
      <c r="CD110" s="903"/>
      <c r="CE110" s="903"/>
      <c r="CF110" s="927">
        <v>211.7</v>
      </c>
      <c r="CG110" s="928"/>
      <c r="CH110" s="928"/>
      <c r="CI110" s="928"/>
      <c r="CJ110" s="928"/>
      <c r="CK110" s="991" t="s">
        <v>439</v>
      </c>
      <c r="CL110" s="877"/>
      <c r="CM110" s="952" t="s">
        <v>440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415</v>
      </c>
      <c r="DH110" s="903"/>
      <c r="DI110" s="903"/>
      <c r="DJ110" s="903"/>
      <c r="DK110" s="903"/>
      <c r="DL110" s="903" t="s">
        <v>441</v>
      </c>
      <c r="DM110" s="903"/>
      <c r="DN110" s="903"/>
      <c r="DO110" s="903"/>
      <c r="DP110" s="903"/>
      <c r="DQ110" s="903" t="s">
        <v>415</v>
      </c>
      <c r="DR110" s="903"/>
      <c r="DS110" s="903"/>
      <c r="DT110" s="903"/>
      <c r="DU110" s="903"/>
      <c r="DV110" s="904" t="s">
        <v>415</v>
      </c>
      <c r="DW110" s="904"/>
      <c r="DX110" s="904"/>
      <c r="DY110" s="904"/>
      <c r="DZ110" s="905"/>
    </row>
    <row r="111" spans="1:131" s="226" customFormat="1" ht="26.25" customHeight="1">
      <c r="A111" s="832" t="s">
        <v>442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415</v>
      </c>
      <c r="AB111" s="984"/>
      <c r="AC111" s="984"/>
      <c r="AD111" s="984"/>
      <c r="AE111" s="985"/>
      <c r="AF111" s="986" t="s">
        <v>415</v>
      </c>
      <c r="AG111" s="984"/>
      <c r="AH111" s="984"/>
      <c r="AI111" s="984"/>
      <c r="AJ111" s="985"/>
      <c r="AK111" s="986" t="s">
        <v>443</v>
      </c>
      <c r="AL111" s="984"/>
      <c r="AM111" s="984"/>
      <c r="AN111" s="984"/>
      <c r="AO111" s="985"/>
      <c r="AP111" s="987" t="s">
        <v>415</v>
      </c>
      <c r="AQ111" s="988"/>
      <c r="AR111" s="988"/>
      <c r="AS111" s="988"/>
      <c r="AT111" s="989"/>
      <c r="AU111" s="997"/>
      <c r="AV111" s="998"/>
      <c r="AW111" s="998"/>
      <c r="AX111" s="998"/>
      <c r="AY111" s="998"/>
      <c r="AZ111" s="873" t="s">
        <v>444</v>
      </c>
      <c r="BA111" s="808"/>
      <c r="BB111" s="808"/>
      <c r="BC111" s="808"/>
      <c r="BD111" s="808"/>
      <c r="BE111" s="808"/>
      <c r="BF111" s="808"/>
      <c r="BG111" s="808"/>
      <c r="BH111" s="808"/>
      <c r="BI111" s="808"/>
      <c r="BJ111" s="808"/>
      <c r="BK111" s="808"/>
      <c r="BL111" s="808"/>
      <c r="BM111" s="808"/>
      <c r="BN111" s="808"/>
      <c r="BO111" s="808"/>
      <c r="BP111" s="809"/>
      <c r="BQ111" s="874">
        <v>403469</v>
      </c>
      <c r="BR111" s="875"/>
      <c r="BS111" s="875"/>
      <c r="BT111" s="875"/>
      <c r="BU111" s="875"/>
      <c r="BV111" s="875">
        <v>267804</v>
      </c>
      <c r="BW111" s="875"/>
      <c r="BX111" s="875"/>
      <c r="BY111" s="875"/>
      <c r="BZ111" s="875"/>
      <c r="CA111" s="875">
        <v>133929</v>
      </c>
      <c r="CB111" s="875"/>
      <c r="CC111" s="875"/>
      <c r="CD111" s="875"/>
      <c r="CE111" s="875"/>
      <c r="CF111" s="936">
        <v>0.4</v>
      </c>
      <c r="CG111" s="937"/>
      <c r="CH111" s="937"/>
      <c r="CI111" s="937"/>
      <c r="CJ111" s="937"/>
      <c r="CK111" s="992"/>
      <c r="CL111" s="879"/>
      <c r="CM111" s="882" t="s">
        <v>445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441</v>
      </c>
      <c r="DH111" s="875"/>
      <c r="DI111" s="875"/>
      <c r="DJ111" s="875"/>
      <c r="DK111" s="875"/>
      <c r="DL111" s="875" t="s">
        <v>407</v>
      </c>
      <c r="DM111" s="875"/>
      <c r="DN111" s="875"/>
      <c r="DO111" s="875"/>
      <c r="DP111" s="875"/>
      <c r="DQ111" s="875" t="s">
        <v>441</v>
      </c>
      <c r="DR111" s="875"/>
      <c r="DS111" s="875"/>
      <c r="DT111" s="875"/>
      <c r="DU111" s="875"/>
      <c r="DV111" s="852" t="s">
        <v>441</v>
      </c>
      <c r="DW111" s="852"/>
      <c r="DX111" s="852"/>
      <c r="DY111" s="852"/>
      <c r="DZ111" s="853"/>
    </row>
    <row r="112" spans="1:131" s="226" customFormat="1" ht="26.25" customHeight="1">
      <c r="A112" s="977" t="s">
        <v>446</v>
      </c>
      <c r="B112" s="978"/>
      <c r="C112" s="808" t="s">
        <v>447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407</v>
      </c>
      <c r="AB112" s="838"/>
      <c r="AC112" s="838"/>
      <c r="AD112" s="838"/>
      <c r="AE112" s="839"/>
      <c r="AF112" s="840" t="s">
        <v>448</v>
      </c>
      <c r="AG112" s="838"/>
      <c r="AH112" s="838"/>
      <c r="AI112" s="838"/>
      <c r="AJ112" s="839"/>
      <c r="AK112" s="840" t="s">
        <v>407</v>
      </c>
      <c r="AL112" s="838"/>
      <c r="AM112" s="838"/>
      <c r="AN112" s="838"/>
      <c r="AO112" s="839"/>
      <c r="AP112" s="885" t="s">
        <v>415</v>
      </c>
      <c r="AQ112" s="886"/>
      <c r="AR112" s="886"/>
      <c r="AS112" s="886"/>
      <c r="AT112" s="887"/>
      <c r="AU112" s="997"/>
      <c r="AV112" s="998"/>
      <c r="AW112" s="998"/>
      <c r="AX112" s="998"/>
      <c r="AY112" s="998"/>
      <c r="AZ112" s="873" t="s">
        <v>449</v>
      </c>
      <c r="BA112" s="808"/>
      <c r="BB112" s="808"/>
      <c r="BC112" s="808"/>
      <c r="BD112" s="808"/>
      <c r="BE112" s="808"/>
      <c r="BF112" s="808"/>
      <c r="BG112" s="808"/>
      <c r="BH112" s="808"/>
      <c r="BI112" s="808"/>
      <c r="BJ112" s="808"/>
      <c r="BK112" s="808"/>
      <c r="BL112" s="808"/>
      <c r="BM112" s="808"/>
      <c r="BN112" s="808"/>
      <c r="BO112" s="808"/>
      <c r="BP112" s="809"/>
      <c r="BQ112" s="874">
        <v>16377865</v>
      </c>
      <c r="BR112" s="875"/>
      <c r="BS112" s="875"/>
      <c r="BT112" s="875"/>
      <c r="BU112" s="875"/>
      <c r="BV112" s="875">
        <v>15665297</v>
      </c>
      <c r="BW112" s="875"/>
      <c r="BX112" s="875"/>
      <c r="BY112" s="875"/>
      <c r="BZ112" s="875"/>
      <c r="CA112" s="875">
        <v>14960240</v>
      </c>
      <c r="CB112" s="875"/>
      <c r="CC112" s="875"/>
      <c r="CD112" s="875"/>
      <c r="CE112" s="875"/>
      <c r="CF112" s="936">
        <v>42.5</v>
      </c>
      <c r="CG112" s="937"/>
      <c r="CH112" s="937"/>
      <c r="CI112" s="937"/>
      <c r="CJ112" s="937"/>
      <c r="CK112" s="992"/>
      <c r="CL112" s="879"/>
      <c r="CM112" s="882" t="s">
        <v>450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407</v>
      </c>
      <c r="DH112" s="875"/>
      <c r="DI112" s="875"/>
      <c r="DJ112" s="875"/>
      <c r="DK112" s="875"/>
      <c r="DL112" s="875" t="s">
        <v>407</v>
      </c>
      <c r="DM112" s="875"/>
      <c r="DN112" s="875"/>
      <c r="DO112" s="875"/>
      <c r="DP112" s="875"/>
      <c r="DQ112" s="875" t="s">
        <v>415</v>
      </c>
      <c r="DR112" s="875"/>
      <c r="DS112" s="875"/>
      <c r="DT112" s="875"/>
      <c r="DU112" s="875"/>
      <c r="DV112" s="852" t="s">
        <v>441</v>
      </c>
      <c r="DW112" s="852"/>
      <c r="DX112" s="852"/>
      <c r="DY112" s="852"/>
      <c r="DZ112" s="853"/>
    </row>
    <row r="113" spans="1:130" s="226" customFormat="1" ht="26.25" customHeight="1">
      <c r="A113" s="979"/>
      <c r="B113" s="980"/>
      <c r="C113" s="808" t="s">
        <v>451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1408938</v>
      </c>
      <c r="AB113" s="984"/>
      <c r="AC113" s="984"/>
      <c r="AD113" s="984"/>
      <c r="AE113" s="985"/>
      <c r="AF113" s="986">
        <v>1413960</v>
      </c>
      <c r="AG113" s="984"/>
      <c r="AH113" s="984"/>
      <c r="AI113" s="984"/>
      <c r="AJ113" s="985"/>
      <c r="AK113" s="986">
        <v>1439163</v>
      </c>
      <c r="AL113" s="984"/>
      <c r="AM113" s="984"/>
      <c r="AN113" s="984"/>
      <c r="AO113" s="985"/>
      <c r="AP113" s="987">
        <v>4.0999999999999996</v>
      </c>
      <c r="AQ113" s="988"/>
      <c r="AR113" s="988"/>
      <c r="AS113" s="988"/>
      <c r="AT113" s="989"/>
      <c r="AU113" s="997"/>
      <c r="AV113" s="998"/>
      <c r="AW113" s="998"/>
      <c r="AX113" s="998"/>
      <c r="AY113" s="998"/>
      <c r="AZ113" s="873" t="s">
        <v>452</v>
      </c>
      <c r="BA113" s="808"/>
      <c r="BB113" s="808"/>
      <c r="BC113" s="808"/>
      <c r="BD113" s="808"/>
      <c r="BE113" s="808"/>
      <c r="BF113" s="808"/>
      <c r="BG113" s="808"/>
      <c r="BH113" s="808"/>
      <c r="BI113" s="808"/>
      <c r="BJ113" s="808"/>
      <c r="BK113" s="808"/>
      <c r="BL113" s="808"/>
      <c r="BM113" s="808"/>
      <c r="BN113" s="808"/>
      <c r="BO113" s="808"/>
      <c r="BP113" s="809"/>
      <c r="BQ113" s="874" t="s">
        <v>441</v>
      </c>
      <c r="BR113" s="875"/>
      <c r="BS113" s="875"/>
      <c r="BT113" s="875"/>
      <c r="BU113" s="875"/>
      <c r="BV113" s="875" t="s">
        <v>448</v>
      </c>
      <c r="BW113" s="875"/>
      <c r="BX113" s="875"/>
      <c r="BY113" s="875"/>
      <c r="BZ113" s="875"/>
      <c r="CA113" s="875" t="s">
        <v>441</v>
      </c>
      <c r="CB113" s="875"/>
      <c r="CC113" s="875"/>
      <c r="CD113" s="875"/>
      <c r="CE113" s="875"/>
      <c r="CF113" s="936" t="s">
        <v>448</v>
      </c>
      <c r="CG113" s="937"/>
      <c r="CH113" s="937"/>
      <c r="CI113" s="937"/>
      <c r="CJ113" s="937"/>
      <c r="CK113" s="992"/>
      <c r="CL113" s="879"/>
      <c r="CM113" s="882" t="s">
        <v>453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393687</v>
      </c>
      <c r="DH113" s="838"/>
      <c r="DI113" s="838"/>
      <c r="DJ113" s="838"/>
      <c r="DK113" s="839"/>
      <c r="DL113" s="840">
        <v>262458</v>
      </c>
      <c r="DM113" s="838"/>
      <c r="DN113" s="838"/>
      <c r="DO113" s="838"/>
      <c r="DP113" s="839"/>
      <c r="DQ113" s="840">
        <v>131229</v>
      </c>
      <c r="DR113" s="838"/>
      <c r="DS113" s="838"/>
      <c r="DT113" s="838"/>
      <c r="DU113" s="839"/>
      <c r="DV113" s="885">
        <v>0.4</v>
      </c>
      <c r="DW113" s="886"/>
      <c r="DX113" s="886"/>
      <c r="DY113" s="886"/>
      <c r="DZ113" s="887"/>
    </row>
    <row r="114" spans="1:130" s="226" customFormat="1" ht="26.25" customHeight="1">
      <c r="A114" s="979"/>
      <c r="B114" s="980"/>
      <c r="C114" s="808" t="s">
        <v>454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448</v>
      </c>
      <c r="AB114" s="838"/>
      <c r="AC114" s="838"/>
      <c r="AD114" s="838"/>
      <c r="AE114" s="839"/>
      <c r="AF114" s="840" t="s">
        <v>407</v>
      </c>
      <c r="AG114" s="838"/>
      <c r="AH114" s="838"/>
      <c r="AI114" s="838"/>
      <c r="AJ114" s="839"/>
      <c r="AK114" s="840" t="s">
        <v>441</v>
      </c>
      <c r="AL114" s="838"/>
      <c r="AM114" s="838"/>
      <c r="AN114" s="838"/>
      <c r="AO114" s="839"/>
      <c r="AP114" s="885" t="s">
        <v>441</v>
      </c>
      <c r="AQ114" s="886"/>
      <c r="AR114" s="886"/>
      <c r="AS114" s="886"/>
      <c r="AT114" s="887"/>
      <c r="AU114" s="997"/>
      <c r="AV114" s="998"/>
      <c r="AW114" s="998"/>
      <c r="AX114" s="998"/>
      <c r="AY114" s="998"/>
      <c r="AZ114" s="873" t="s">
        <v>455</v>
      </c>
      <c r="BA114" s="808"/>
      <c r="BB114" s="808"/>
      <c r="BC114" s="808"/>
      <c r="BD114" s="808"/>
      <c r="BE114" s="808"/>
      <c r="BF114" s="808"/>
      <c r="BG114" s="808"/>
      <c r="BH114" s="808"/>
      <c r="BI114" s="808"/>
      <c r="BJ114" s="808"/>
      <c r="BK114" s="808"/>
      <c r="BL114" s="808"/>
      <c r="BM114" s="808"/>
      <c r="BN114" s="808"/>
      <c r="BO114" s="808"/>
      <c r="BP114" s="809"/>
      <c r="BQ114" s="874">
        <v>11878288</v>
      </c>
      <c r="BR114" s="875"/>
      <c r="BS114" s="875"/>
      <c r="BT114" s="875"/>
      <c r="BU114" s="875"/>
      <c r="BV114" s="875">
        <v>11602428</v>
      </c>
      <c r="BW114" s="875"/>
      <c r="BX114" s="875"/>
      <c r="BY114" s="875"/>
      <c r="BZ114" s="875"/>
      <c r="CA114" s="875">
        <v>11218181</v>
      </c>
      <c r="CB114" s="875"/>
      <c r="CC114" s="875"/>
      <c r="CD114" s="875"/>
      <c r="CE114" s="875"/>
      <c r="CF114" s="936">
        <v>31.9</v>
      </c>
      <c r="CG114" s="937"/>
      <c r="CH114" s="937"/>
      <c r="CI114" s="937"/>
      <c r="CJ114" s="937"/>
      <c r="CK114" s="992"/>
      <c r="CL114" s="879"/>
      <c r="CM114" s="882" t="s">
        <v>456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448</v>
      </c>
      <c r="DM114" s="838"/>
      <c r="DN114" s="838"/>
      <c r="DO114" s="838"/>
      <c r="DP114" s="839"/>
      <c r="DQ114" s="840" t="s">
        <v>441</v>
      </c>
      <c r="DR114" s="838"/>
      <c r="DS114" s="838"/>
      <c r="DT114" s="838"/>
      <c r="DU114" s="839"/>
      <c r="DV114" s="885" t="s">
        <v>441</v>
      </c>
      <c r="DW114" s="886"/>
      <c r="DX114" s="886"/>
      <c r="DY114" s="886"/>
      <c r="DZ114" s="887"/>
    </row>
    <row r="115" spans="1:130" s="226" customFormat="1" ht="26.25" customHeight="1">
      <c r="A115" s="979"/>
      <c r="B115" s="980"/>
      <c r="C115" s="808" t="s">
        <v>457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135808</v>
      </c>
      <c r="AB115" s="984"/>
      <c r="AC115" s="984"/>
      <c r="AD115" s="984"/>
      <c r="AE115" s="985"/>
      <c r="AF115" s="986">
        <v>135808</v>
      </c>
      <c r="AG115" s="984"/>
      <c r="AH115" s="984"/>
      <c r="AI115" s="984"/>
      <c r="AJ115" s="985"/>
      <c r="AK115" s="986">
        <v>133951</v>
      </c>
      <c r="AL115" s="984"/>
      <c r="AM115" s="984"/>
      <c r="AN115" s="984"/>
      <c r="AO115" s="985"/>
      <c r="AP115" s="987">
        <v>0.4</v>
      </c>
      <c r="AQ115" s="988"/>
      <c r="AR115" s="988"/>
      <c r="AS115" s="988"/>
      <c r="AT115" s="989"/>
      <c r="AU115" s="997"/>
      <c r="AV115" s="998"/>
      <c r="AW115" s="998"/>
      <c r="AX115" s="998"/>
      <c r="AY115" s="998"/>
      <c r="AZ115" s="873" t="s">
        <v>458</v>
      </c>
      <c r="BA115" s="808"/>
      <c r="BB115" s="808"/>
      <c r="BC115" s="808"/>
      <c r="BD115" s="808"/>
      <c r="BE115" s="808"/>
      <c r="BF115" s="808"/>
      <c r="BG115" s="808"/>
      <c r="BH115" s="808"/>
      <c r="BI115" s="808"/>
      <c r="BJ115" s="808"/>
      <c r="BK115" s="808"/>
      <c r="BL115" s="808"/>
      <c r="BM115" s="808"/>
      <c r="BN115" s="808"/>
      <c r="BO115" s="808"/>
      <c r="BP115" s="809"/>
      <c r="BQ115" s="874" t="s">
        <v>441</v>
      </c>
      <c r="BR115" s="875"/>
      <c r="BS115" s="875"/>
      <c r="BT115" s="875"/>
      <c r="BU115" s="875"/>
      <c r="BV115" s="875" t="s">
        <v>407</v>
      </c>
      <c r="BW115" s="875"/>
      <c r="BX115" s="875"/>
      <c r="BY115" s="875"/>
      <c r="BZ115" s="875"/>
      <c r="CA115" s="875" t="s">
        <v>407</v>
      </c>
      <c r="CB115" s="875"/>
      <c r="CC115" s="875"/>
      <c r="CD115" s="875"/>
      <c r="CE115" s="875"/>
      <c r="CF115" s="936" t="s">
        <v>441</v>
      </c>
      <c r="CG115" s="937"/>
      <c r="CH115" s="937"/>
      <c r="CI115" s="937"/>
      <c r="CJ115" s="937"/>
      <c r="CK115" s="992"/>
      <c r="CL115" s="879"/>
      <c r="CM115" s="873" t="s">
        <v>459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407</v>
      </c>
      <c r="DH115" s="838"/>
      <c r="DI115" s="838"/>
      <c r="DJ115" s="838"/>
      <c r="DK115" s="839"/>
      <c r="DL115" s="840" t="s">
        <v>443</v>
      </c>
      <c r="DM115" s="838"/>
      <c r="DN115" s="838"/>
      <c r="DO115" s="838"/>
      <c r="DP115" s="839"/>
      <c r="DQ115" s="840" t="s">
        <v>441</v>
      </c>
      <c r="DR115" s="838"/>
      <c r="DS115" s="838"/>
      <c r="DT115" s="838"/>
      <c r="DU115" s="839"/>
      <c r="DV115" s="885" t="s">
        <v>407</v>
      </c>
      <c r="DW115" s="886"/>
      <c r="DX115" s="886"/>
      <c r="DY115" s="886"/>
      <c r="DZ115" s="887"/>
    </row>
    <row r="116" spans="1:130" s="226" customFormat="1" ht="26.25" customHeight="1">
      <c r="A116" s="981"/>
      <c r="B116" s="982"/>
      <c r="C116" s="941" t="s">
        <v>460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407</v>
      </c>
      <c r="AB116" s="838"/>
      <c r="AC116" s="838"/>
      <c r="AD116" s="838"/>
      <c r="AE116" s="839"/>
      <c r="AF116" s="840" t="s">
        <v>448</v>
      </c>
      <c r="AG116" s="838"/>
      <c r="AH116" s="838"/>
      <c r="AI116" s="838"/>
      <c r="AJ116" s="839"/>
      <c r="AK116" s="840">
        <v>67</v>
      </c>
      <c r="AL116" s="838"/>
      <c r="AM116" s="838"/>
      <c r="AN116" s="838"/>
      <c r="AO116" s="839"/>
      <c r="AP116" s="885">
        <v>0</v>
      </c>
      <c r="AQ116" s="886"/>
      <c r="AR116" s="886"/>
      <c r="AS116" s="886"/>
      <c r="AT116" s="887"/>
      <c r="AU116" s="997"/>
      <c r="AV116" s="998"/>
      <c r="AW116" s="998"/>
      <c r="AX116" s="998"/>
      <c r="AY116" s="998"/>
      <c r="AZ116" s="924" t="s">
        <v>461</v>
      </c>
      <c r="BA116" s="925"/>
      <c r="BB116" s="925"/>
      <c r="BC116" s="925"/>
      <c r="BD116" s="925"/>
      <c r="BE116" s="925"/>
      <c r="BF116" s="925"/>
      <c r="BG116" s="925"/>
      <c r="BH116" s="925"/>
      <c r="BI116" s="925"/>
      <c r="BJ116" s="925"/>
      <c r="BK116" s="925"/>
      <c r="BL116" s="925"/>
      <c r="BM116" s="925"/>
      <c r="BN116" s="925"/>
      <c r="BO116" s="925"/>
      <c r="BP116" s="926"/>
      <c r="BQ116" s="874" t="s">
        <v>415</v>
      </c>
      <c r="BR116" s="875"/>
      <c r="BS116" s="875"/>
      <c r="BT116" s="875"/>
      <c r="BU116" s="875"/>
      <c r="BV116" s="875" t="s">
        <v>441</v>
      </c>
      <c r="BW116" s="875"/>
      <c r="BX116" s="875"/>
      <c r="BY116" s="875"/>
      <c r="BZ116" s="875"/>
      <c r="CA116" s="875" t="s">
        <v>448</v>
      </c>
      <c r="CB116" s="875"/>
      <c r="CC116" s="875"/>
      <c r="CD116" s="875"/>
      <c r="CE116" s="875"/>
      <c r="CF116" s="936" t="s">
        <v>441</v>
      </c>
      <c r="CG116" s="937"/>
      <c r="CH116" s="937"/>
      <c r="CI116" s="937"/>
      <c r="CJ116" s="937"/>
      <c r="CK116" s="992"/>
      <c r="CL116" s="879"/>
      <c r="CM116" s="882" t="s">
        <v>462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407</v>
      </c>
      <c r="DH116" s="838"/>
      <c r="DI116" s="838"/>
      <c r="DJ116" s="838"/>
      <c r="DK116" s="839"/>
      <c r="DL116" s="840" t="s">
        <v>448</v>
      </c>
      <c r="DM116" s="838"/>
      <c r="DN116" s="838"/>
      <c r="DO116" s="838"/>
      <c r="DP116" s="839"/>
      <c r="DQ116" s="840" t="s">
        <v>448</v>
      </c>
      <c r="DR116" s="838"/>
      <c r="DS116" s="838"/>
      <c r="DT116" s="838"/>
      <c r="DU116" s="839"/>
      <c r="DV116" s="885" t="s">
        <v>415</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463</v>
      </c>
      <c r="Z117" s="964"/>
      <c r="AA117" s="969">
        <v>9787678</v>
      </c>
      <c r="AB117" s="970"/>
      <c r="AC117" s="970"/>
      <c r="AD117" s="970"/>
      <c r="AE117" s="971"/>
      <c r="AF117" s="972">
        <v>9740064</v>
      </c>
      <c r="AG117" s="970"/>
      <c r="AH117" s="970"/>
      <c r="AI117" s="970"/>
      <c r="AJ117" s="971"/>
      <c r="AK117" s="972">
        <v>9577172</v>
      </c>
      <c r="AL117" s="970"/>
      <c r="AM117" s="970"/>
      <c r="AN117" s="970"/>
      <c r="AO117" s="971"/>
      <c r="AP117" s="973"/>
      <c r="AQ117" s="974"/>
      <c r="AR117" s="974"/>
      <c r="AS117" s="974"/>
      <c r="AT117" s="975"/>
      <c r="AU117" s="997"/>
      <c r="AV117" s="998"/>
      <c r="AW117" s="998"/>
      <c r="AX117" s="998"/>
      <c r="AY117" s="998"/>
      <c r="AZ117" s="924" t="s">
        <v>464</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465</v>
      </c>
      <c r="CB117" s="875"/>
      <c r="CC117" s="875"/>
      <c r="CD117" s="875"/>
      <c r="CE117" s="875"/>
      <c r="CF117" s="936" t="s">
        <v>120</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443</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c r="A118" s="962" t="s">
        <v>436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434</v>
      </c>
      <c r="AB118" s="963"/>
      <c r="AC118" s="963"/>
      <c r="AD118" s="963"/>
      <c r="AE118" s="964"/>
      <c r="AF118" s="965" t="s">
        <v>299</v>
      </c>
      <c r="AG118" s="963"/>
      <c r="AH118" s="963"/>
      <c r="AI118" s="963"/>
      <c r="AJ118" s="964"/>
      <c r="AK118" s="965" t="s">
        <v>298</v>
      </c>
      <c r="AL118" s="963"/>
      <c r="AM118" s="963"/>
      <c r="AN118" s="963"/>
      <c r="AO118" s="964"/>
      <c r="AP118" s="966" t="s">
        <v>435</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443</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c r="A119" s="876" t="s">
        <v>439</v>
      </c>
      <c r="B119" s="877"/>
      <c r="C119" s="952" t="s">
        <v>440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443</v>
      </c>
      <c r="AB119" s="956"/>
      <c r="AC119" s="956"/>
      <c r="AD119" s="956"/>
      <c r="AE119" s="957"/>
      <c r="AF119" s="958" t="s">
        <v>120</v>
      </c>
      <c r="AG119" s="956"/>
      <c r="AH119" s="956"/>
      <c r="AI119" s="956"/>
      <c r="AJ119" s="957"/>
      <c r="AK119" s="958" t="s">
        <v>120</v>
      </c>
      <c r="AL119" s="956"/>
      <c r="AM119" s="956"/>
      <c r="AN119" s="956"/>
      <c r="AO119" s="957"/>
      <c r="AP119" s="959" t="s">
        <v>443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469</v>
      </c>
      <c r="BP119" s="939"/>
      <c r="BQ119" s="943">
        <v>106201609</v>
      </c>
      <c r="BR119" s="906"/>
      <c r="BS119" s="906"/>
      <c r="BT119" s="906"/>
      <c r="BU119" s="906"/>
      <c r="BV119" s="906">
        <v>102720849</v>
      </c>
      <c r="BW119" s="906"/>
      <c r="BX119" s="906"/>
      <c r="BY119" s="906"/>
      <c r="BZ119" s="906"/>
      <c r="CA119" s="906">
        <v>100758500</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9782</v>
      </c>
      <c r="DH119" s="821"/>
      <c r="DI119" s="821"/>
      <c r="DJ119" s="821"/>
      <c r="DK119" s="822"/>
      <c r="DL119" s="823">
        <v>5346</v>
      </c>
      <c r="DM119" s="821"/>
      <c r="DN119" s="821"/>
      <c r="DO119" s="821"/>
      <c r="DP119" s="822"/>
      <c r="DQ119" s="823">
        <v>2700</v>
      </c>
      <c r="DR119" s="821"/>
      <c r="DS119" s="821"/>
      <c r="DT119" s="821"/>
      <c r="DU119" s="822"/>
      <c r="DV119" s="909">
        <v>0</v>
      </c>
      <c r="DW119" s="910"/>
      <c r="DX119" s="910"/>
      <c r="DY119" s="910"/>
      <c r="DZ119" s="911"/>
    </row>
    <row r="120" spans="1:130" s="226" customFormat="1" ht="26.25" customHeight="1">
      <c r="A120" s="878"/>
      <c r="B120" s="879"/>
      <c r="C120" s="882" t="s">
        <v>445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32684294</v>
      </c>
      <c r="BR120" s="903"/>
      <c r="BS120" s="903"/>
      <c r="BT120" s="903"/>
      <c r="BU120" s="903"/>
      <c r="BV120" s="903">
        <v>36410815</v>
      </c>
      <c r="BW120" s="903"/>
      <c r="BX120" s="903"/>
      <c r="BY120" s="903"/>
      <c r="BZ120" s="903"/>
      <c r="CA120" s="903">
        <v>38235442</v>
      </c>
      <c r="CB120" s="903"/>
      <c r="CC120" s="903"/>
      <c r="CD120" s="903"/>
      <c r="CE120" s="903"/>
      <c r="CF120" s="927">
        <v>108.7</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11266600</v>
      </c>
      <c r="DH120" s="903"/>
      <c r="DI120" s="903"/>
      <c r="DJ120" s="903"/>
      <c r="DK120" s="903"/>
      <c r="DL120" s="903">
        <v>10844686</v>
      </c>
      <c r="DM120" s="903"/>
      <c r="DN120" s="903"/>
      <c r="DO120" s="903"/>
      <c r="DP120" s="903"/>
      <c r="DQ120" s="903">
        <v>10339374</v>
      </c>
      <c r="DR120" s="903"/>
      <c r="DS120" s="903"/>
      <c r="DT120" s="903"/>
      <c r="DU120" s="903"/>
      <c r="DV120" s="904">
        <v>29.4</v>
      </c>
      <c r="DW120" s="904"/>
      <c r="DX120" s="904"/>
      <c r="DY120" s="904"/>
      <c r="DZ120" s="905"/>
    </row>
    <row r="121" spans="1:130" s="226" customFormat="1" ht="26.25" customHeight="1">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131229</v>
      </c>
      <c r="AB121" s="838"/>
      <c r="AC121" s="838"/>
      <c r="AD121" s="838"/>
      <c r="AE121" s="839"/>
      <c r="AF121" s="840">
        <v>131229</v>
      </c>
      <c r="AG121" s="838"/>
      <c r="AH121" s="838"/>
      <c r="AI121" s="838"/>
      <c r="AJ121" s="839"/>
      <c r="AK121" s="840">
        <v>131229</v>
      </c>
      <c r="AL121" s="838"/>
      <c r="AM121" s="838"/>
      <c r="AN121" s="838"/>
      <c r="AO121" s="839"/>
      <c r="AP121" s="885">
        <v>0.4</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9120368</v>
      </c>
      <c r="BR121" s="875"/>
      <c r="BS121" s="875"/>
      <c r="BT121" s="875"/>
      <c r="BU121" s="875"/>
      <c r="BV121" s="875">
        <v>9066875</v>
      </c>
      <c r="BW121" s="875"/>
      <c r="BX121" s="875"/>
      <c r="BY121" s="875"/>
      <c r="BZ121" s="875"/>
      <c r="CA121" s="875">
        <v>8741477</v>
      </c>
      <c r="CB121" s="875"/>
      <c r="CC121" s="875"/>
      <c r="CD121" s="875"/>
      <c r="CE121" s="875"/>
      <c r="CF121" s="936">
        <v>24.9</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3715841</v>
      </c>
      <c r="DH121" s="875"/>
      <c r="DI121" s="875"/>
      <c r="DJ121" s="875"/>
      <c r="DK121" s="875"/>
      <c r="DL121" s="875">
        <v>3439592</v>
      </c>
      <c r="DM121" s="875"/>
      <c r="DN121" s="875"/>
      <c r="DO121" s="875"/>
      <c r="DP121" s="875"/>
      <c r="DQ121" s="875">
        <v>3089823</v>
      </c>
      <c r="DR121" s="875"/>
      <c r="DS121" s="875"/>
      <c r="DT121" s="875"/>
      <c r="DU121" s="875"/>
      <c r="DV121" s="852">
        <v>8.8000000000000007</v>
      </c>
      <c r="DW121" s="852"/>
      <c r="DX121" s="852"/>
      <c r="DY121" s="852"/>
      <c r="DZ121" s="853"/>
    </row>
    <row r="122" spans="1:130" s="226" customFormat="1" ht="26.25" customHeight="1">
      <c r="A122" s="878"/>
      <c r="B122" s="879"/>
      <c r="C122" s="882" t="s">
        <v>456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71244204</v>
      </c>
      <c r="BR122" s="906"/>
      <c r="BS122" s="906"/>
      <c r="BT122" s="906"/>
      <c r="BU122" s="906"/>
      <c r="BV122" s="906">
        <v>69162447</v>
      </c>
      <c r="BW122" s="906"/>
      <c r="BX122" s="906"/>
      <c r="BY122" s="906"/>
      <c r="BZ122" s="906"/>
      <c r="CA122" s="906">
        <v>68403729</v>
      </c>
      <c r="CB122" s="906"/>
      <c r="CC122" s="906"/>
      <c r="CD122" s="906"/>
      <c r="CE122" s="906"/>
      <c r="CF122" s="907">
        <v>194.5</v>
      </c>
      <c r="CG122" s="908"/>
      <c r="CH122" s="908"/>
      <c r="CI122" s="908"/>
      <c r="CJ122" s="908"/>
      <c r="CK122" s="930"/>
      <c r="CL122" s="916"/>
      <c r="CM122" s="916"/>
      <c r="CN122" s="916"/>
      <c r="CO122" s="917"/>
      <c r="CP122" s="896" t="s">
        <v>409</v>
      </c>
      <c r="CQ122" s="897"/>
      <c r="CR122" s="897"/>
      <c r="CS122" s="897"/>
      <c r="CT122" s="897"/>
      <c r="CU122" s="897"/>
      <c r="CV122" s="897"/>
      <c r="CW122" s="897"/>
      <c r="CX122" s="897"/>
      <c r="CY122" s="897"/>
      <c r="CZ122" s="897"/>
      <c r="DA122" s="897"/>
      <c r="DB122" s="897"/>
      <c r="DC122" s="897"/>
      <c r="DD122" s="897"/>
      <c r="DE122" s="897"/>
      <c r="DF122" s="898"/>
      <c r="DG122" s="874">
        <v>659769</v>
      </c>
      <c r="DH122" s="875"/>
      <c r="DI122" s="875"/>
      <c r="DJ122" s="875"/>
      <c r="DK122" s="875"/>
      <c r="DL122" s="875">
        <v>783609</v>
      </c>
      <c r="DM122" s="875"/>
      <c r="DN122" s="875"/>
      <c r="DO122" s="875"/>
      <c r="DP122" s="875"/>
      <c r="DQ122" s="875">
        <v>924666</v>
      </c>
      <c r="DR122" s="875"/>
      <c r="DS122" s="875"/>
      <c r="DT122" s="875"/>
      <c r="DU122" s="875"/>
      <c r="DV122" s="852">
        <v>2.6</v>
      </c>
      <c r="DW122" s="852"/>
      <c r="DX122" s="852"/>
      <c r="DY122" s="852"/>
      <c r="DZ122" s="853"/>
    </row>
    <row r="123" spans="1:130" s="226" customFormat="1" ht="26.25" customHeight="1">
      <c r="A123" s="878"/>
      <c r="B123" s="879"/>
      <c r="C123" s="882" t="s">
        <v>462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443</v>
      </c>
      <c r="AG123" s="838"/>
      <c r="AH123" s="838"/>
      <c r="AI123" s="838"/>
      <c r="AJ123" s="839"/>
      <c r="AK123" s="840" t="s">
        <v>120</v>
      </c>
      <c r="AL123" s="838"/>
      <c r="AM123" s="838"/>
      <c r="AN123" s="838"/>
      <c r="AO123" s="839"/>
      <c r="AP123" s="885" t="s">
        <v>443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479</v>
      </c>
      <c r="BP123" s="939"/>
      <c r="BQ123" s="893">
        <v>113048866</v>
      </c>
      <c r="BR123" s="894"/>
      <c r="BS123" s="894"/>
      <c r="BT123" s="894"/>
      <c r="BU123" s="894"/>
      <c r="BV123" s="894">
        <v>114640137</v>
      </c>
      <c r="BW123" s="894"/>
      <c r="BX123" s="894"/>
      <c r="BY123" s="894"/>
      <c r="BZ123" s="894"/>
      <c r="CA123" s="894">
        <v>115380648</v>
      </c>
      <c r="CB123" s="894"/>
      <c r="CC123" s="894"/>
      <c r="CD123" s="894"/>
      <c r="CE123" s="894"/>
      <c r="CF123" s="804"/>
      <c r="CG123" s="805"/>
      <c r="CH123" s="805"/>
      <c r="CI123" s="805"/>
      <c r="CJ123" s="895"/>
      <c r="CK123" s="930"/>
      <c r="CL123" s="916"/>
      <c r="CM123" s="916"/>
      <c r="CN123" s="916"/>
      <c r="CO123" s="917"/>
      <c r="CP123" s="896" t="s">
        <v>480</v>
      </c>
      <c r="CQ123" s="897"/>
      <c r="CR123" s="897"/>
      <c r="CS123" s="897"/>
      <c r="CT123" s="897"/>
      <c r="CU123" s="897"/>
      <c r="CV123" s="897"/>
      <c r="CW123" s="897"/>
      <c r="CX123" s="897"/>
      <c r="CY123" s="897"/>
      <c r="CZ123" s="897"/>
      <c r="DA123" s="897"/>
      <c r="DB123" s="897"/>
      <c r="DC123" s="897"/>
      <c r="DD123" s="897"/>
      <c r="DE123" s="897"/>
      <c r="DF123" s="898"/>
      <c r="DG123" s="837">
        <v>501579</v>
      </c>
      <c r="DH123" s="838"/>
      <c r="DI123" s="838"/>
      <c r="DJ123" s="838"/>
      <c r="DK123" s="839"/>
      <c r="DL123" s="840">
        <v>407272</v>
      </c>
      <c r="DM123" s="838"/>
      <c r="DN123" s="838"/>
      <c r="DO123" s="838"/>
      <c r="DP123" s="839"/>
      <c r="DQ123" s="840">
        <v>319532</v>
      </c>
      <c r="DR123" s="838"/>
      <c r="DS123" s="838"/>
      <c r="DT123" s="838"/>
      <c r="DU123" s="839"/>
      <c r="DV123" s="885">
        <v>0.9</v>
      </c>
      <c r="DW123" s="886"/>
      <c r="DX123" s="886"/>
      <c r="DY123" s="886"/>
      <c r="DZ123" s="887"/>
    </row>
    <row r="124" spans="1:130" s="226" customFormat="1" ht="26.25" customHeight="1" thickBot="1">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443</v>
      </c>
      <c r="AB124" s="838"/>
      <c r="AC124" s="838"/>
      <c r="AD124" s="838"/>
      <c r="AE124" s="839"/>
      <c r="AF124" s="840" t="s">
        <v>120</v>
      </c>
      <c r="AG124" s="838"/>
      <c r="AH124" s="838"/>
      <c r="AI124" s="838"/>
      <c r="AJ124" s="839"/>
      <c r="AK124" s="840" t="s">
        <v>120</v>
      </c>
      <c r="AL124" s="838"/>
      <c r="AM124" s="838"/>
      <c r="AN124" s="838"/>
      <c r="AO124" s="839"/>
      <c r="AP124" s="885" t="s">
        <v>443</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443</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v>234076</v>
      </c>
      <c r="DH124" s="821"/>
      <c r="DI124" s="821"/>
      <c r="DJ124" s="821"/>
      <c r="DK124" s="822"/>
      <c r="DL124" s="823">
        <v>190138</v>
      </c>
      <c r="DM124" s="821"/>
      <c r="DN124" s="821"/>
      <c r="DO124" s="821"/>
      <c r="DP124" s="822"/>
      <c r="DQ124" s="823">
        <v>286845</v>
      </c>
      <c r="DR124" s="821"/>
      <c r="DS124" s="821"/>
      <c r="DT124" s="821"/>
      <c r="DU124" s="822"/>
      <c r="DV124" s="909">
        <v>0.8</v>
      </c>
      <c r="DW124" s="910"/>
      <c r="DX124" s="910"/>
      <c r="DY124" s="910"/>
      <c r="DZ124" s="911"/>
    </row>
    <row r="125" spans="1:130" s="226" customFormat="1" ht="26.25" customHeight="1">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443</v>
      </c>
      <c r="AB125" s="838"/>
      <c r="AC125" s="838"/>
      <c r="AD125" s="838"/>
      <c r="AE125" s="839"/>
      <c r="AF125" s="840" t="s">
        <v>443</v>
      </c>
      <c r="AG125" s="838"/>
      <c r="AH125" s="838"/>
      <c r="AI125" s="838"/>
      <c r="AJ125" s="839"/>
      <c r="AK125" s="840" t="s">
        <v>443</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443</v>
      </c>
      <c r="DH125" s="903"/>
      <c r="DI125" s="903"/>
      <c r="DJ125" s="903"/>
      <c r="DK125" s="903"/>
      <c r="DL125" s="903" t="s">
        <v>443</v>
      </c>
      <c r="DM125" s="903"/>
      <c r="DN125" s="903"/>
      <c r="DO125" s="903"/>
      <c r="DP125" s="903"/>
      <c r="DQ125" s="903" t="s">
        <v>443</v>
      </c>
      <c r="DR125" s="903"/>
      <c r="DS125" s="903"/>
      <c r="DT125" s="903"/>
      <c r="DU125" s="903"/>
      <c r="DV125" s="904" t="s">
        <v>443</v>
      </c>
      <c r="DW125" s="904"/>
      <c r="DX125" s="904"/>
      <c r="DY125" s="904"/>
      <c r="DZ125" s="905"/>
    </row>
    <row r="126" spans="1:130" s="226" customFormat="1" ht="26.25" customHeight="1" thickBot="1">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443</v>
      </c>
      <c r="AB126" s="838"/>
      <c r="AC126" s="838"/>
      <c r="AD126" s="838"/>
      <c r="AE126" s="839"/>
      <c r="AF126" s="840" t="s">
        <v>443</v>
      </c>
      <c r="AG126" s="838"/>
      <c r="AH126" s="838"/>
      <c r="AI126" s="838"/>
      <c r="AJ126" s="839"/>
      <c r="AK126" s="840" t="s">
        <v>443</v>
      </c>
      <c r="AL126" s="838"/>
      <c r="AM126" s="838"/>
      <c r="AN126" s="838"/>
      <c r="AO126" s="839"/>
      <c r="AP126" s="885" t="s">
        <v>443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443</v>
      </c>
      <c r="DH126" s="875"/>
      <c r="DI126" s="875"/>
      <c r="DJ126" s="875"/>
      <c r="DK126" s="875"/>
      <c r="DL126" s="875" t="s">
        <v>443</v>
      </c>
      <c r="DM126" s="875"/>
      <c r="DN126" s="875"/>
      <c r="DO126" s="875"/>
      <c r="DP126" s="875"/>
      <c r="DQ126" s="875" t="s">
        <v>443</v>
      </c>
      <c r="DR126" s="875"/>
      <c r="DS126" s="875"/>
      <c r="DT126" s="875"/>
      <c r="DU126" s="875"/>
      <c r="DV126" s="852" t="s">
        <v>443</v>
      </c>
      <c r="DW126" s="852"/>
      <c r="DX126" s="852"/>
      <c r="DY126" s="852"/>
      <c r="DZ126" s="853"/>
    </row>
    <row r="127" spans="1:130" s="226" customFormat="1" ht="26.25" customHeight="1">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4579</v>
      </c>
      <c r="AB127" s="838"/>
      <c r="AC127" s="838"/>
      <c r="AD127" s="838"/>
      <c r="AE127" s="839"/>
      <c r="AF127" s="840">
        <v>4579</v>
      </c>
      <c r="AG127" s="838"/>
      <c r="AH127" s="838"/>
      <c r="AI127" s="838"/>
      <c r="AJ127" s="839"/>
      <c r="AK127" s="840">
        <v>2722</v>
      </c>
      <c r="AL127" s="838"/>
      <c r="AM127" s="838"/>
      <c r="AN127" s="838"/>
      <c r="AO127" s="839"/>
      <c r="AP127" s="885">
        <v>0</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443</v>
      </c>
      <c r="DH127" s="875"/>
      <c r="DI127" s="875"/>
      <c r="DJ127" s="875"/>
      <c r="DK127" s="875"/>
      <c r="DL127" s="875" t="s">
        <v>443</v>
      </c>
      <c r="DM127" s="875"/>
      <c r="DN127" s="875"/>
      <c r="DO127" s="875"/>
      <c r="DP127" s="875"/>
      <c r="DQ127" s="875" t="s">
        <v>443</v>
      </c>
      <c r="DR127" s="875"/>
      <c r="DS127" s="875"/>
      <c r="DT127" s="875"/>
      <c r="DU127" s="875"/>
      <c r="DV127" s="852" t="s">
        <v>443</v>
      </c>
      <c r="DW127" s="852"/>
      <c r="DX127" s="852"/>
      <c r="DY127" s="852"/>
      <c r="DZ127" s="853"/>
    </row>
    <row r="128" spans="1:130" s="226" customFormat="1" ht="26.25" customHeight="1" thickBot="1">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861557</v>
      </c>
      <c r="AB128" s="859"/>
      <c r="AC128" s="859"/>
      <c r="AD128" s="859"/>
      <c r="AE128" s="860"/>
      <c r="AF128" s="861">
        <v>906231</v>
      </c>
      <c r="AG128" s="859"/>
      <c r="AH128" s="859"/>
      <c r="AI128" s="859"/>
      <c r="AJ128" s="860"/>
      <c r="AK128" s="861">
        <v>882920</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120</v>
      </c>
      <c r="BG128" s="845"/>
      <c r="BH128" s="845"/>
      <c r="BI128" s="845"/>
      <c r="BJ128" s="845"/>
      <c r="BK128" s="845"/>
      <c r="BL128" s="868"/>
      <c r="BM128" s="844">
        <v>11.41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42595007</v>
      </c>
      <c r="AB129" s="838"/>
      <c r="AC129" s="838"/>
      <c r="AD129" s="838"/>
      <c r="AE129" s="839"/>
      <c r="AF129" s="840">
        <v>42509967</v>
      </c>
      <c r="AG129" s="838"/>
      <c r="AH129" s="838"/>
      <c r="AI129" s="838"/>
      <c r="AJ129" s="839"/>
      <c r="AK129" s="840">
        <v>41994766</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443</v>
      </c>
      <c r="BG129" s="828"/>
      <c r="BH129" s="828"/>
      <c r="BI129" s="828"/>
      <c r="BJ129" s="828"/>
      <c r="BK129" s="828"/>
      <c r="BL129" s="829"/>
      <c r="BM129" s="827">
        <v>16.41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7101745</v>
      </c>
      <c r="AB130" s="838"/>
      <c r="AC130" s="838"/>
      <c r="AD130" s="838"/>
      <c r="AE130" s="839"/>
      <c r="AF130" s="840">
        <v>7036551</v>
      </c>
      <c r="AG130" s="838"/>
      <c r="AH130" s="838"/>
      <c r="AI130" s="838"/>
      <c r="AJ130" s="839"/>
      <c r="AK130" s="840">
        <v>6822837</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5.0999999999999996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35493262</v>
      </c>
      <c r="AB131" s="821"/>
      <c r="AC131" s="821"/>
      <c r="AD131" s="821"/>
      <c r="AE131" s="822"/>
      <c r="AF131" s="823">
        <v>35473416</v>
      </c>
      <c r="AG131" s="821"/>
      <c r="AH131" s="821"/>
      <c r="AI131" s="821"/>
      <c r="AJ131" s="822"/>
      <c r="AK131" s="823">
        <v>35171929</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5.1400629220000003</v>
      </c>
      <c r="AB132" s="801"/>
      <c r="AC132" s="801"/>
      <c r="AD132" s="801"/>
      <c r="AE132" s="802"/>
      <c r="AF132" s="803">
        <v>5.0665602659999998</v>
      </c>
      <c r="AG132" s="801"/>
      <c r="AH132" s="801"/>
      <c r="AI132" s="801"/>
      <c r="AJ132" s="802"/>
      <c r="AK132" s="803">
        <v>5.3207630440000004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5.5</v>
      </c>
      <c r="AB133" s="780"/>
      <c r="AC133" s="780"/>
      <c r="AD133" s="780"/>
      <c r="AE133" s="781"/>
      <c r="AF133" s="779">
        <v>5.0999999999999996</v>
      </c>
      <c r="AG133" s="780"/>
      <c r="AH133" s="780"/>
      <c r="AI133" s="780"/>
      <c r="AJ133" s="781"/>
      <c r="AK133" s="779">
        <v>5.0999999999999996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JKDYs/pNdGzMTHb1kQK2uH2IlTipXPFXrwsG2R1qhcRg4GJNJBX9GaRW4oYRO9dFNx3z9AiVpHyBsp3aY99EQ==" saltValue="PCezQvunvGcNPHmLboVH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dATxf1ejBrZydBYdawxhU+IKJFXC4sxqKGyy+dTG3IyghSDpoBB5wid7vHuSlMztAnOSoU/RmsBdLRSPoYr3Q==" saltValue="3k18SF5meGusYpaF3XHR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uDBsxZWaHaL3diid0Y234FLnPRKZ1brqoVD0dT6xYqfwBd56qmV39ytePakIBMGQPFntEzf1NPI0cppdzu6vw==" saltValue="dWPi9XX3ydOQsi9Bseja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10815371</v>
      </c>
      <c r="AP9" s="292">
        <v>64993</v>
      </c>
      <c r="AQ9" s="293">
        <v>56379</v>
      </c>
      <c r="AR9" s="294">
        <v>15.3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799779</v>
      </c>
      <c r="AP10" s="295">
        <v>4806</v>
      </c>
      <c r="AQ10" s="296">
        <v>2875</v>
      </c>
      <c r="AR10" s="297">
        <v>67.2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294</v>
      </c>
      <c r="AP11" s="295">
        <v>2</v>
      </c>
      <c r="AQ11" s="296">
        <v>2286</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v>31550</v>
      </c>
      <c r="AP12" s="295">
        <v>190</v>
      </c>
      <c r="AQ12" s="296">
        <v>389</v>
      </c>
      <c r="AR12" s="297">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v>16436</v>
      </c>
      <c r="AP13" s="295">
        <v>99</v>
      </c>
      <c r="AQ13" s="296">
        <v>18</v>
      </c>
      <c r="AR13" s="297">
        <v>450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543164</v>
      </c>
      <c r="AP14" s="295">
        <v>3264</v>
      </c>
      <c r="AQ14" s="296">
        <v>2591</v>
      </c>
      <c r="AR14" s="297">
        <v>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150715</v>
      </c>
      <c r="AP15" s="295">
        <v>906</v>
      </c>
      <c r="AQ15" s="296">
        <v>1153</v>
      </c>
      <c r="AR15" s="297">
        <v>-21.4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-1098124</v>
      </c>
      <c r="AP16" s="295">
        <v>-6599</v>
      </c>
      <c r="AQ16" s="296">
        <v>-4687</v>
      </c>
      <c r="AR16" s="297">
        <v>40.799999999999997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11259185</v>
      </c>
      <c r="AP17" s="295">
        <v>67660</v>
      </c>
      <c r="AQ17" s="296">
        <v>61004</v>
      </c>
      <c r="AR17" s="297">
        <v>10.9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7.49</v>
      </c>
      <c r="AP21" s="308">
        <v>6.03</v>
      </c>
      <c r="AQ21" s="309">
        <v>1.46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98.6</v>
      </c>
      <c r="AP22" s="313">
        <v>98.9</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8003991</v>
      </c>
      <c r="AP32" s="322">
        <v>48098</v>
      </c>
      <c r="AQ32" s="323">
        <v>35909</v>
      </c>
      <c r="AR32" s="324">
        <v>33.9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534</v>
      </c>
      <c r="AP33" s="322" t="s">
        <v>534</v>
      </c>
      <c r="AQ33" s="323">
        <v>21</v>
      </c>
      <c r="AR33" s="324" t="s">
        <v>534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534</v>
      </c>
      <c r="AP34" s="322" t="s">
        <v>534</v>
      </c>
      <c r="AQ34" s="323">
        <v>14</v>
      </c>
      <c r="AR34" s="324" t="s">
        <v>534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1439163</v>
      </c>
      <c r="AP35" s="322">
        <v>8648</v>
      </c>
      <c r="AQ35" s="323">
        <v>5374</v>
      </c>
      <c r="AR35" s="324">
        <v>60.9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t="s">
        <v>534</v>
      </c>
      <c r="AP36" s="322" t="s">
        <v>534</v>
      </c>
      <c r="AQ36" s="323">
        <v>1388</v>
      </c>
      <c r="AR36" s="324" t="s">
        <v>534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v>133951</v>
      </c>
      <c r="AP37" s="322">
        <v>805</v>
      </c>
      <c r="AQ37" s="323">
        <v>1331</v>
      </c>
      <c r="AR37" s="324">
        <v>-39.5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v>67</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-882920</v>
      </c>
      <c r="AP39" s="322">
        <v>-5306</v>
      </c>
      <c r="AQ39" s="323">
        <v>-8211</v>
      </c>
      <c r="AR39" s="324">
        <v>-35.4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-6822837</v>
      </c>
      <c r="AP40" s="322">
        <v>-41000</v>
      </c>
      <c r="AQ40" s="323">
        <v>-26164</v>
      </c>
      <c r="AR40" s="324">
        <v>56.7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1871415</v>
      </c>
      <c r="AP41" s="322">
        <v>11246</v>
      </c>
      <c r="AQ41" s="323">
        <v>9663</v>
      </c>
      <c r="AR41" s="324">
        <v>16.399999999999999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15148768</v>
      </c>
      <c r="AN51" s="344">
        <v>88825</v>
      </c>
      <c r="AO51" s="345">
        <v>107.4</v>
      </c>
      <c r="AP51" s="346">
        <v>43141</v>
      </c>
      <c r="AQ51" s="347">
        <v>9.4</v>
      </c>
      <c r="AR51" s="348">
        <v>98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6210845</v>
      </c>
      <c r="AN52" s="352">
        <v>36417</v>
      </c>
      <c r="AO52" s="353">
        <v>35</v>
      </c>
      <c r="AP52" s="354">
        <v>21887</v>
      </c>
      <c r="AQ52" s="355">
        <v>-2.4</v>
      </c>
      <c r="AR52" s="356">
        <v>37.4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15547594</v>
      </c>
      <c r="AN53" s="344">
        <v>91747</v>
      </c>
      <c r="AO53" s="345">
        <v>3.3</v>
      </c>
      <c r="AP53" s="346">
        <v>45117</v>
      </c>
      <c r="AQ53" s="347">
        <v>4.5999999999999996</v>
      </c>
      <c r="AR53" s="348">
        <v>-1.3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8791217</v>
      </c>
      <c r="AN54" s="352">
        <v>51878</v>
      </c>
      <c r="AO54" s="353">
        <v>42.5</v>
      </c>
      <c r="AP54" s="354">
        <v>25589</v>
      </c>
      <c r="AQ54" s="355">
        <v>16.899999999999999</v>
      </c>
      <c r="AR54" s="356">
        <v>25.6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8326257</v>
      </c>
      <c r="AN55" s="344">
        <v>49429</v>
      </c>
      <c r="AO55" s="345">
        <v>-46.1</v>
      </c>
      <c r="AP55" s="346">
        <v>43532</v>
      </c>
      <c r="AQ55" s="347">
        <v>-3.5</v>
      </c>
      <c r="AR55" s="348">
        <v>-42.6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4766745</v>
      </c>
      <c r="AN56" s="352">
        <v>28298</v>
      </c>
      <c r="AO56" s="353">
        <v>-45.5</v>
      </c>
      <c r="AP56" s="354">
        <v>25435</v>
      </c>
      <c r="AQ56" s="355">
        <v>-0.6</v>
      </c>
      <c r="AR56" s="356">
        <v>-44.9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9679837</v>
      </c>
      <c r="AN57" s="344">
        <v>57842</v>
      </c>
      <c r="AO57" s="345">
        <v>17</v>
      </c>
      <c r="AP57" s="346">
        <v>47673</v>
      </c>
      <c r="AQ57" s="347">
        <v>9.5</v>
      </c>
      <c r="AR57" s="348">
        <v>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4004550</v>
      </c>
      <c r="AN58" s="352">
        <v>23929</v>
      </c>
      <c r="AO58" s="353">
        <v>-15.4</v>
      </c>
      <c r="AP58" s="354">
        <v>28383</v>
      </c>
      <c r="AQ58" s="355">
        <v>11.6</v>
      </c>
      <c r="AR58" s="356">
        <v>-27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14465274</v>
      </c>
      <c r="AN59" s="344">
        <v>86926</v>
      </c>
      <c r="AO59" s="345">
        <v>50.3</v>
      </c>
      <c r="AP59" s="346">
        <v>54233</v>
      </c>
      <c r="AQ59" s="347">
        <v>13.8</v>
      </c>
      <c r="AR59" s="348">
        <v>36.5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5373591</v>
      </c>
      <c r="AN60" s="352">
        <v>32291</v>
      </c>
      <c r="AO60" s="353">
        <v>34.9</v>
      </c>
      <c r="AP60" s="354">
        <v>26058</v>
      </c>
      <c r="AQ60" s="355">
        <v>-8.1999999999999993</v>
      </c>
      <c r="AR60" s="356">
        <v>43.1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12633546</v>
      </c>
      <c r="AN61" s="359">
        <v>74954</v>
      </c>
      <c r="AO61" s="360">
        <v>26.4</v>
      </c>
      <c r="AP61" s="361">
        <v>46739</v>
      </c>
      <c r="AQ61" s="362">
        <v>6.8</v>
      </c>
      <c r="AR61" s="348">
        <v>19.600000000000001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5829390</v>
      </c>
      <c r="AN62" s="352">
        <v>34563</v>
      </c>
      <c r="AO62" s="353">
        <v>10.3</v>
      </c>
      <c r="AP62" s="354">
        <v>25470</v>
      </c>
      <c r="AQ62" s="355">
        <v>3.5</v>
      </c>
      <c r="AR62" s="356">
        <v>6.8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xsuJ8nj/OrY3K87Pu/7FTeXQ8cYQ70O0OIdOv/suFRy19AwNugEDOiaMY1fRGS+tWVsHG6Z1dOnfq9DpvMNBA==" saltValue="z0Sd5F7ApL8JMEyYDhmO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hg59P8+F8QZwnWjX+RYsQ2osQuCa7lz0cEBoCjR0fl9T9WN5URdA+FxZPp8iM0/GWdlUDFCQ+ns15LGd5sEHQ==" saltValue="rs9mg2rPo0xTPlYwI2C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DTF+JxnVx0jihDmUbOdcdWpki80vo2ybEB83xpgPqsLqTPqcjkof/A2sQEmD3pGFYYmRB4JTmX7ndQceVvc+w==" saltValue="PxJaErVmSddmXbW/KyLS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8.93</v>
      </c>
      <c r="G47" s="12">
        <v>9</v>
      </c>
      <c r="H47" s="12">
        <v>8.8800000000000008</v>
      </c>
      <c r="I47" s="12">
        <v>8.9</v>
      </c>
      <c r="J47" s="13">
        <v>9.01</v>
      </c>
    </row>
    <row r="48" spans="2:10" ht="57.75" customHeight="1">
      <c r="B48" s="14"/>
      <c r="C48" s="1214" t="s">
        <v>4</v>
      </c>
      <c r="D48" s="1214"/>
      <c r="E48" s="1215"/>
      <c r="F48" s="15">
        <v>2.95</v>
      </c>
      <c r="G48" s="16">
        <v>3.01</v>
      </c>
      <c r="H48" s="16">
        <v>3.03</v>
      </c>
      <c r="I48" s="16">
        <v>3.1</v>
      </c>
      <c r="J48" s="17">
        <v>3.19</v>
      </c>
    </row>
    <row r="49" spans="2:10" ht="57.75" customHeight="1" thickBot="1">
      <c r="B49" s="18"/>
      <c r="C49" s="1216" t="s">
        <v>5</v>
      </c>
      <c r="D49" s="1216"/>
      <c r="E49" s="1217"/>
      <c r="F49" s="19">
        <v>1.9</v>
      </c>
      <c r="G49" s="20">
        <v>0.03</v>
      </c>
      <c r="H49" s="20">
        <v>2.08</v>
      </c>
      <c r="I49" s="20">
        <v>0.06</v>
      </c>
      <c r="J49" s="21">
        <v>2.34</v>
      </c>
    </row>
    <row r="50" spans="2:10" ht="13.5" customHeight="1"/>
    <row r="51" spans="2:10" ht="13.5" hidden="1" customHeight="1"/>
    <row r="52" spans="2:10" ht="13.5" hidden="1" customHeight="1"/>
    <row r="53" spans="2:10" ht="13.5" hidden="1" customHeight="1"/>
  </sheetData>
  <sheetProtection algorithmName="SHA-512" hashValue="PNBOeEqf5SVZn5tILYOyeDJlpxx2pnYgjpObs5AhQwFAufxPRFXS31zxxPmt7QRwkZr+o6hpCI+TZIa41+XPwQ==" saltValue="vT6Ebt+r3xsiGzDPZiHB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杉村　史朗</cp:lastModifiedBy>
  <cp:lastPrinted>2019-03-04T06:38:17Z</cp:lastPrinted>
  <dcterms:created xsi:type="dcterms:W3CDTF">2019-02-14T05:17:58Z</dcterms:created>
  <dcterms:modified xsi:type="dcterms:W3CDTF">2019-10-21T07:43:13Z</dcterms:modified>
  <cp:category/>
</cp:coreProperties>
</file>