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HICHOSON-ZAI\disk1\03-04 【決　算】財政状況資料集(H24～)\財政状況資料集(H29年度決算分)\10追加提出（市町村→県）\"/>
    </mc:Choice>
  </mc:AlternateContent>
  <xr:revisionPtr revIDLastSave="0" documentId="13_ncr:1_{4EBDA076-180C-469F-9CA1-4BFA874DEF87}"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AM37" i="10"/>
  <c r="U37" i="10"/>
  <c r="C37" i="10"/>
  <c r="CO36" i="10"/>
  <c r="AM36" i="10"/>
  <c r="CO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l="1"/>
  <c r="AM35" i="10" l="1"/>
  <c r="BE34" i="10"/>
  <c r="BE35" i="10" s="1"/>
  <c r="BE36" i="10" s="1"/>
  <c r="BE37" i="10" s="1"/>
  <c r="BW34" i="10"/>
  <c r="BW35" i="10" s="1"/>
  <c r="BW36" i="10" s="1"/>
  <c r="BW37" i="10" s="1"/>
  <c r="CO34" i="10" l="1"/>
</calcChain>
</file>

<file path=xl/sharedStrings.xml><?xml version="1.0" encoding="utf-8"?>
<sst xmlns="http://schemas.openxmlformats.org/spreadsheetml/2006/main" count="1076" uniqueCount="608">
  <si>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</si>
  <si>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</si>
  <si>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</si>
  <si>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</si>
  <si>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</si>
  <si>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</si>
  <si>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</si>
  <si>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</si>
  <si>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</si>
  <si>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</si>
  <si>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</si>
  <si>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</si>
  <si>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</si>
  <si>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</si>
  <si>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</si>
  <si>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</si>
  <si>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</si>
  <si>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</si>
  <si>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</si>
  <si>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</si>
  <si>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</si>
  <si>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</si>
  <si>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</si>
  <si>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</si>
  <si>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</si>
  <si>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</si>
  <si>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</si>
  <si>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</si>
  <si>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</si>
  <si>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</si>
  <si>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</si>
  <si>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</si>
  <si>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</si>
  <si>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</si>
  <si>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</si>
  <si>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</si>
  <si>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</si>
  <si>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</si>
  <si>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</si>
  <si>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</si>
  <si>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</si>
  <si>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</si>
  <si>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</si>
  <si>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</si>
  <si>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</si>
  <si>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</si>
  <si>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</si>
  <si>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</si>
  <si>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</si>
  <si>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</si>
  <si>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</si>
  <si>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</si>
  <si>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</si>
  <si>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</si>
  <si>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</si>
  <si>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</si>
  <si>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</si>
  <si>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</si>
  <si>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</si>
  <si>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</si>
  <si>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</si>
  <si>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</si>
  <si>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</si>
  <si>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</si>
  <si>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</si>
  <si>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</si>
  <si>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</si>
  <si>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</si>
  <si>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</si>
  <si>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</si>
  <si>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</si>
  <si>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</si>
  <si>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</si>
  <si>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</si>
  <si>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</si>
  <si>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</si>
  <si>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</si>
  <si>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</si>
  <si>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</si>
  <si>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</si>
  <si>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</si>
  <si>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</si>
  <si>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</si>
  <si>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</si>
  <si>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</si>
  <si>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</si>
  <si>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</si>
  <si>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</si>
  <si>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</si>
  <si>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</si>
  <si>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</si>
  <si>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</si>
  <si>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串間市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</si>
  <si>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</si>
  <si>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</si>
  <si>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</si>
  <si>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</si>
  <si>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</si>
  <si>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</si>
  <si>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</si>
  <si>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</si>
  <si>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</si>
  <si>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</si>
  <si>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</si>
  <si>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</si>
  <si>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</si>
  <si>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</si>
  <si>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</si>
  <si>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</si>
  <si>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</si>
  <si>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</si>
  <si>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</si>
  <si>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</si>
  <si>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</si>
  <si>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</si>
  <si>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</si>
  <si>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</si>
  <si>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</si>
  <si>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</si>
  <si>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</si>
  <si>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</si>
  <si>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</si>
  <si>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</si>
  <si>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</si>
  <si>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</si>
  <si>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</si>
  <si>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</si>
  <si>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</si>
  <si>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</si>
  <si>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</si>
  <si>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</si>
  <si>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</si>
  <si>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</si>
  <si>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</si>
  <si>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</si>
  <si>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</si>
  <si>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</si>
  <si>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</si>
  <si>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</si>
  <si>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</si>
  <si>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</si>
  <si>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</si>
  <si>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</si>
  <si>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</si>
  <si>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</si>
  <si>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</si>
  <si>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</si>
  <si>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</si>
  <si>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</si>
  <si>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</si>
  <si>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</si>
  <si>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</si>
  <si>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</si>
  <si>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</si>
  <si>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</si>
  <si>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</si>
  <si>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</si>
  <si>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</si>
  <si>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</si>
  <si>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</si>
  <si>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</si>
  <si>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</si>
  <si>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</si>
  <si>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</si>
  <si>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</si>
  <si>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</si>
  <si>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</si>
  <si>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</si>
  <si>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</si>
  <si>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</si>
  <si>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</si>
  <si>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</si>
  <si>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</si>
  <si>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</si>
  <si>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</si>
  <si>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</si>
  <si>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</si>
  <si>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</si>
  <si>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</si>
  <si>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</si>
  <si>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</si>
  <si>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</si>
  <si>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</si>
  <si>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</si>
  <si>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</si>
  <si>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</si>
  <si>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</si>
  <si>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</si>
  <si>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</si>
  <si>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</si>
  <si>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</si>
  <si>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</si>
  <si>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</si>
  <si>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</si>
  <si>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</si>
  <si>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</si>
  <si>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</si>
  <si>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</si>
  <si>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</si>
  <si>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</si>
  <si>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</si>
  <si>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</si>
  <si>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</si>
  <si>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</si>
  <si>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</si>
  <si>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</si>
  <si>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</si>
  <si>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</si>
  <si>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</si>
  <si>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</si>
  <si>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</si>
  <si>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</si>
  <si>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</si>
  <si>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</si>
  <si>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宮崎県串間市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</si>
  <si>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</si>
  <si>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</si>
  <si>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</si>
  <si>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</si>
  <si>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</si>
  <si>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</si>
  <si>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</si>
  <si>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</si>
  <si>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</si>
  <si>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</si>
  <si>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</si>
  <si>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</si>
  <si>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</si>
  <si>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</si>
  <si>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</si>
  <si>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</si>
  <si>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</si>
  <si>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</si>
  <si>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</si>
  <si>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</si>
  <si>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</si>
  <si>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</si>
  <si>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</si>
  <si>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</si>
  <si>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</si>
  <si>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</si>
  <si>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</si>
  <si>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</si>
  <si>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</si>
  <si>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</si>
  <si>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</si>
  <si>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</si>
  <si>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</si>
  <si>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</si>
  <si>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</si>
  <si>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</si>
  <si>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</si>
  <si>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</si>
  <si>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</si>
  <si>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</si>
  <si>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</si>
  <si>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</si>
  <si>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</si>
  <si>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</si>
  <si>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</si>
  <si>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</si>
  <si>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</si>
  <si>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</si>
  <si>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</si>
  <si>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</si>
  <si>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</si>
  <si>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</si>
  <si>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</si>
  <si>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</si>
  <si>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</si>
  <si>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</si>
  <si>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</si>
  <si>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</si>
  <si>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</si>
  <si>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</si>
  <si>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</si>
  <si>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</si>
  <si>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</si>
  <si>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</si>
  <si>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</si>
  <si>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</si>
  <si>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</si>
  <si>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</si>
  <si>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</si>
  <si>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</si>
  <si>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</si>
  <si>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</si>
  <si>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</si>
  <si>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</si>
  <si>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</si>
  <si>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</si>
  <si>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</si>
  <si>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</si>
  <si>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</si>
  <si>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</si>
  <si>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</si>
  <si>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</si>
  <si>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</si>
  <si>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</si>
  <si>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</si>
  <si>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</si>
  <si>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</si>
  <si>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</si>
  <si>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</si>
  <si>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</si>
  <si>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</si>
  <si>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</si>
  <si>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</si>
  <si>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</si>
  <si>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</si>
  <si>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</si>
  <si>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</si>
  <si>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</si>
  <si>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</si>
  <si>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</si>
  <si>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</si>
  <si>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</si>
  <si>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</si>
  <si>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</si>
  <si>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</si>
  <si>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</si>
  <si>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</si>
  <si>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</si>
  <si>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</si>
  <si>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</si>
  <si>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</si>
  <si>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</si>
  <si>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</si>
  <si>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</si>
  <si>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</si>
  <si>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</si>
  <si>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</si>
  <si>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</si>
  <si>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</si>
  <si>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</si>
  <si>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</si>
  <si>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</si>
  <si>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</si>
  <si>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</si>
  <si>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</si>
  <si>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</si>
  <si>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</si>
  <si>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</si>
  <si>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</si>
  <si>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</si>
  <si>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</si>
  <si>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</si>
  <si>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</si>
  <si>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</si>
  <si>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</si>
  <si>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</si>
  <si>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</si>
  <si>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</si>
  <si>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</si>
  <si>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</si>
  <si>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</si>
  <si>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</si>
  <si>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</si>
  <si>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</si>
  <si>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</si>
  <si>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</si>
  <si>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</si>
  <si>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</si>
  <si>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</si>
  <si>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宮崎県串間市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</si>
  <si>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</si>
  <si>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</si>
  <si>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</si>
  <si>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</si>
  <si>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</si>
  <si>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</si>
  <si>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</si>
  <si>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</si>
  <si>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</si>
  <si>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</si>
  <si>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</si>
  <si>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</si>
  <si>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</si>
  <si>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</si>
  <si>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</si>
  <si>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</si>
  <si>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</si>
  <si>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</si>
  <si>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</si>
  <si>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</si>
  <si>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物品特別会計</t>
    <phoneticPr fontId="5"/>
  </si>
  <si>
    <t>-</t>
    <phoneticPr fontId="5"/>
  </si>
  <si>
    <t>市木診療所特別会計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</si>
  <si>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</si>
  <si>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</si>
  <si>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</si>
  <si>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</si>
  <si>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</si>
  <si>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</si>
  <si>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</si>
  <si>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</si>
  <si>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</si>
  <si>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</si>
  <si>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</si>
  <si>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</si>
  <si>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</si>
  <si>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</si>
  <si>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</si>
  <si>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介護保険特別会計（事業勘定）</t>
    <phoneticPr fontId="5"/>
  </si>
  <si>
    <t>後期高齢者医療特別会計</t>
    <phoneticPr fontId="5"/>
  </si>
  <si>
    <t>水道事業会計</t>
    <phoneticPr fontId="5"/>
  </si>
  <si>
    <t>法適用企業</t>
    <phoneticPr fontId="5"/>
  </si>
  <si>
    <t>市民病院事業会計</t>
    <phoneticPr fontId="5"/>
  </si>
  <si>
    <t>法適用企業</t>
    <phoneticPr fontId="5"/>
  </si>
  <si>
    <t>簡易水道特別会計</t>
    <phoneticPr fontId="5"/>
  </si>
  <si>
    <t>法非適用企業</t>
    <phoneticPr fontId="5"/>
  </si>
  <si>
    <t>農業集落排水事業特別会計</t>
    <phoneticPr fontId="5"/>
  </si>
  <si>
    <t>公共下水道事業特別会計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</si>
  <si>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</si>
  <si>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</si>
  <si>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</si>
  <si>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</si>
  <si>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</si>
  <si>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</si>
  <si>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</si>
  <si>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</si>
  <si>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</si>
  <si>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</si>
  <si>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</si>
  <si>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</si>
  <si>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</si>
  <si>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</si>
  <si>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</si>
  <si>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</si>
  <si>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</si>
  <si>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</si>
  <si>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</si>
  <si>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</si>
  <si>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</si>
  <si>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</si>
  <si>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</si>
  <si>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</si>
  <si>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</si>
  <si>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</si>
  <si>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</si>
  <si>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</si>
  <si>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</si>
  <si>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</si>
  <si>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</si>
  <si>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</si>
  <si>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</si>
  <si>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</si>
  <si>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</si>
  <si>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</si>
  <si>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</si>
  <si>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</si>
  <si>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</si>
  <si>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</si>
  <si>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</si>
  <si>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</si>
  <si>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</si>
  <si>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</si>
  <si>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</si>
  <si>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</si>
  <si>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</si>
  <si>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</si>
  <si>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</si>
  <si>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</si>
  <si>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</si>
  <si>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</si>
  <si>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</si>
  <si>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</si>
  <si>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</si>
  <si>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</si>
  <si>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</si>
  <si>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</si>
  <si>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</si>
  <si>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</si>
  <si>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市民病院事業会計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</si>
  <si>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</si>
  <si>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</si>
  <si>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</si>
  <si>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</si>
  <si>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</si>
  <si>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農業集落排水事業特別会計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</si>
  <si>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</si>
  <si>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</si>
  <si>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</si>
  <si>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</si>
  <si>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</si>
  <si>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</si>
  <si>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</si>
  <si>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</si>
  <si>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</si>
  <si>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</si>
  <si>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</si>
  <si>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</si>
  <si>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</si>
  <si>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</si>
  <si>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</si>
  <si>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</si>
  <si>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</si>
  <si>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</si>
  <si>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</si>
  <si>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</si>
  <si>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</si>
  <si>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</si>
  <si>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</si>
  <si>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</si>
  <si>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</si>
  <si>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</si>
  <si>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</si>
  <si>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</si>
  <si>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</si>
  <si>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</si>
  <si>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</si>
  <si>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</si>
  <si>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</si>
  <si>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</si>
  <si>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</si>
  <si>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</si>
  <si>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</si>
  <si>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</si>
  <si>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</si>
  <si>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</si>
  <si>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</si>
  <si>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</si>
  <si>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</si>
  <si>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</si>
  <si>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</si>
  <si>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</si>
  <si>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</si>
  <si>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</si>
  <si>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</si>
  <si>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</si>
  <si>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</si>
  <si>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</si>
  <si>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</si>
  <si>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</si>
  <si>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</si>
  <si>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</si>
  <si>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</si>
  <si>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</si>
  <si>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</si>
  <si>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</si>
  <si>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</si>
  <si>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</si>
  <si>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</si>
  <si>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</si>
  <si>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</si>
  <si>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</si>
  <si>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</si>
  <si>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</si>
  <si>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</si>
  <si>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</si>
  <si>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</si>
  <si>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</si>
  <si>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</si>
  <si>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</si>
  <si>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</si>
  <si>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</si>
  <si>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</si>
  <si>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</si>
  <si>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</si>
  <si>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</si>
  <si>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</si>
  <si>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</si>
  <si>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</si>
  <si>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</si>
  <si>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</si>
  <si>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</si>
  <si>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</si>
  <si>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</si>
  <si>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</si>
  <si>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</si>
  <si>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</si>
  <si>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0.10</t>
  </si>
  <si>
    <t>水道事業会計</t>
  </si>
  <si>
    <t>一般会計</t>
  </si>
  <si>
    <t>市民病院事業会計</t>
  </si>
  <si>
    <t>▲ 1.97</t>
  </si>
  <si>
    <t>簡易水道特別会計</t>
  </si>
  <si>
    <t>国民健康保険特別会計（事業勘定）</t>
  </si>
  <si>
    <t>介護保険特別会計（事業勘定）</t>
  </si>
  <si>
    <t>公共下水道事業特別会計</t>
  </si>
  <si>
    <t>▲ 0.55</t>
  </si>
  <si>
    <t>市木診療所特別会計</t>
  </si>
  <si>
    <t>その他会計（赤字）</t>
  </si>
  <si>
    <t>その他会計（黒字）</t>
  </si>
  <si>
    <t>南那珂森林組合</t>
    <phoneticPr fontId="2"/>
  </si>
  <si>
    <t>-</t>
    <phoneticPr fontId="2"/>
  </si>
  <si>
    <t>○</t>
    <phoneticPr fontId="2"/>
  </si>
  <si>
    <t>日南串間広域不燃物処理組合</t>
    <rPh sb="0" eb="2">
      <t>ニチナン</t>
    </rPh>
    <rPh sb="2" eb="4">
      <t>クシマ</t>
    </rPh>
    <rPh sb="4" eb="6">
      <t>コウイキ</t>
    </rPh>
    <rPh sb="6" eb="9">
      <t>フネンブツ</t>
    </rPh>
    <rPh sb="9" eb="11">
      <t>ショリ</t>
    </rPh>
    <rPh sb="11" eb="13">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</si>
  <si>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</si>
  <si>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2"/>
  </si>
  <si>
    <t>宮崎県自治会館管理組合</t>
    <rPh sb="0" eb="3">
      <t>ミヤザキケン</t>
    </rPh>
    <rPh sb="3" eb="5">
      <t>ジチ</t>
    </rPh>
    <rPh sb="5" eb="7">
      <t>カイカン</t>
    </rPh>
    <rPh sb="7" eb="9">
      <t>カンリ</t>
    </rPh>
    <rPh sb="9" eb="11">
      <t>クミアイ</t>
    </rPh>
    <phoneticPr fontId="2"/>
  </si>
  <si>
    <t>公共施設等整備資金積立基金</t>
    <phoneticPr fontId="2"/>
  </si>
  <si>
    <t>退職手当基金</t>
    <phoneticPr fontId="2"/>
  </si>
  <si>
    <t>過疎自立促進基金</t>
    <phoneticPr fontId="2"/>
  </si>
  <si>
    <t>地域福祉事業基金</t>
    <phoneticPr fontId="2"/>
  </si>
  <si>
    <t>がんばっどふるさと応援基金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</si>
  <si>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</si>
  <si>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</si>
  <si>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</si>
  <si>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</si>
  <si>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</si>
  <si>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</si>
  <si>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</si>
  <si>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</si>
  <si>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</si>
  <si>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及び実質公債費比率ともに類似団体と比較して低くなっている。これは、原則的に、一般会計の地方債新規発行額を当該年度元金償還額以下とする抑制を継続してきたためである。ただし、平成２７年度以降は大型事業の実施により、償還額以上の新規発行をすることとなったため、地方債残高が増えたことにより将来負担比率が増え、数年後には元利償還額が増となり実質公債費比率も高くなる見込みである。事業終了後は、従来の市債発行額抑制に努め、公債費の適正化に取り組んでいくこととしている。
</t>
    <rPh sb="97" eb="99">
      <t>イコウ</t>
    </rPh>
    <rPh sb="133" eb="135">
      <t>チホウ</t>
    </rPh>
    <rPh sb="135" eb="136">
      <t>サイ</t>
    </rPh>
    <rPh sb="136" eb="137">
      <t>ザン</t>
    </rPh>
    <rPh sb="137" eb="138">
      <t>ダカ</t>
    </rPh>
    <rPh sb="139" eb="140">
      <t>フ</t>
    </rPh>
    <rPh sb="147" eb="149">
      <t>ショウライ</t>
    </rPh>
    <rPh sb="149" eb="151">
      <t>フタン</t>
    </rPh>
    <rPh sb="151" eb="153">
      <t>ヒリツ</t>
    </rPh>
    <rPh sb="154" eb="155">
      <t>フ</t>
    </rPh>
    <rPh sb="163" eb="164">
      <t>リ</t>
    </rPh>
    <rPh sb="166" eb="167">
      <t>ガク</t>
    </rPh>
    <rPh sb="172" eb="174">
      <t>ジッシツ</t>
    </rPh>
    <rPh sb="174" eb="176">
      <t>コウサイ</t>
    </rPh>
    <rPh sb="176" eb="177">
      <t>ヒ</t>
    </rPh>
    <phoneticPr fontId="5"/>
  </si>
  <si>
    <t>実質公債費比率</t>
    <phoneticPr fontId="5"/>
  </si>
  <si>
    <t>平成２７年度以降は大型事業の実施があったため、将来負担比率が増加しているが、類似団体と比べて低い水準にある。今後も引き続き、大型事業の起債により、将来負担比率が増加する見込みであるが、事業終了後は、従来の市債発行額抑制に努め、数値の改善を目指していく。また、有形固定資産減価償却率においても類似団体より若干低い水準にあるが、大型施設の更新等によるものと考えられる。今後も人口減少していくことが見込まれるため、公共施設等総合管理計画に基づき、老朽化した施設の除却、民間譲渡を行っていくなど、公共施設のダウンサイジング化に取り組んでいくこととしている。</t>
    <rPh sb="6" eb="8">
      <t>イコウ</t>
    </rPh>
    <rPh sb="30" eb="32">
      <t>ゾウカ</t>
    </rPh>
    <rPh sb="57" eb="58">
      <t>ヒ</t>
    </rPh>
    <rPh sb="59" eb="60">
      <t>ツヅ</t>
    </rPh>
    <rPh sb="77" eb="79">
      <t>ヒリツ</t>
    </rPh>
    <rPh sb="151" eb="153">
      <t>ジャッカン</t>
    </rPh>
    <rPh sb="164" eb="166">
      <t>シセツ</t>
    </rPh>
    <rPh sb="185" eb="188">
      <t>ジンコウゲン</t>
    </rPh>
    <rPh sb="188" eb="189">
      <t>ショウ</t>
    </rPh>
    <rPh sb="196" eb="198">
      <t>ミコ</t>
    </rPh>
    <rPh sb="231" eb="233">
      <t>ミンカン</t>
    </rPh>
    <rPh sb="233" eb="235">
      <t>ジョウト</t>
    </rPh>
    <rPh sb="257" eb="258">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</si>
</sst>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83280</c:v>
                </c:pt>
                <c:pt idx="4">
                  <c:v>88968</c:v>
                </c:pt>
              </c:numCache>
            </c:numRef>
          </c:val>
          <c:smooth val="0"/>
          <c:extLst>
            <c:ext xmlns:c16="http://schemas.microsoft.com/office/drawing/2014/chart" uri="{C3380CC4-5D6E-409C-BE32-E72D297353CC}">
              <c16:uniqueId val="{00000000-F347-4A29-AC10-BA2544BCC9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71361</c:v>
                </c:pt>
                <c:pt idx="1">
                  <c:v>70766</c:v>
                </c:pt>
                <c:pt idx="2">
                  <c:v>89729</c:v>
                </c:pt>
                <c:pt idx="3">
                  <c:v>81004</c:v>
                </c:pt>
                <c:pt idx="4">
                  <c:v>69966</c:v>
                </c:pt>
              </c:numCache>
            </c:numRef>
          </c:val>
          <c:smooth val="0"/>
          <c:extLst>
            <c:ext xmlns:c16="http://schemas.microsoft.com/office/drawing/2014/chart" uri="{C3380CC4-5D6E-409C-BE32-E72D297353CC}">
              <c16:uniqueId val="{00000001-F347-4A29-AC10-BA2544BCC92F}"/>
            </c:ext>
          </c:extLst>
        </c:ser>
        <c:dLbls>
          <c:showLegendKey val="0"/>
          <c:showVal val="0"/>
          <c:showCatName val="0"/>
          <c:showSerName val="0"/>
          <c:showPercent val="0"/>
          <c:showBubbleSize val="0"/>
        </c:dLbls>
        <c:marker val="1"/>
        <c:smooth val="0"/>
        <c:axId val="504438696"/>
        <c:axId val="504437128"/>
      </c:lineChart>
      <c:catAx>
        <c:axId val="504438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4437128"/>
        <c:crosses val="autoZero"/>
        <c:auto val="1"/>
        <c:lblAlgn val="ctr"/>
        <c:lblOffset val="100"/>
        <c:tickLblSkip val="1"/>
        <c:tickMarkSkip val="1"/>
        <c:noMultiLvlLbl val="0"/>
      </c:catAx>
      <c:valAx>
        <c:axId val="50443712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4438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6.53</c:v>
                </c:pt>
                <c:pt idx="1">
                  <c:v>4.6900000000000004</c:v>
                </c:pt>
                <c:pt idx="2">
                  <c:v>4.6399999999999997</c:v>
                </c:pt>
                <c:pt idx="3">
                  <c:v>4.97</c:v>
                </c:pt>
                <c:pt idx="4">
                  <c:v>4.5</c:v>
                </c:pt>
              </c:numCache>
            </c:numRef>
          </c:val>
          <c:extLst>
            <c:ext xmlns:c16="http://schemas.microsoft.com/office/drawing/2014/chart" uri="{C3380CC4-5D6E-409C-BE32-E72D297353CC}">
              <c16:uniqueId val="{00000000-95F9-41E4-B8CB-8AE1F3E440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17.75</c:v>
                </c:pt>
                <c:pt idx="1">
                  <c:v>20.8</c:v>
                </c:pt>
                <c:pt idx="2">
                  <c:v>23.73</c:v>
                </c:pt>
                <c:pt idx="3">
                  <c:v>24.48</c:v>
                </c:pt>
                <c:pt idx="4">
                  <c:v>25.01</c:v>
                </c:pt>
              </c:numCache>
            </c:numRef>
          </c:val>
          <c:extLst>
            <c:ext xmlns:c16="http://schemas.microsoft.com/office/drawing/2014/chart" uri="{C3380CC4-5D6E-409C-BE32-E72D297353CC}">
              <c16:uniqueId val="{00000001-95F9-41E4-B8CB-8AE1F3E4402C}"/>
            </c:ext>
          </c:extLst>
        </c:ser>
        <c:dLbls>
          <c:showLegendKey val="0"/>
          <c:showVal val="0"/>
          <c:showCatName val="0"/>
          <c:showSerName val="0"/>
          <c:showPercent val="0"/>
          <c:showBubbleSize val="0"/>
        </c:dLbls>
        <c:gapWidth val="250"/>
        <c:overlap val="100"/>
        <c:axId val="504439088"/>
        <c:axId val="504442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5.1100000000000003</c:v>
                </c:pt>
                <c:pt idx="1">
                  <c:v>0.76</c:v>
                </c:pt>
                <c:pt idx="2">
                  <c:v>3.31</c:v>
                </c:pt>
                <c:pt idx="3">
                  <c:v>0.54</c:v>
                </c:pt>
                <c:pt idx="4">
                  <c:v>-0.1</c:v>
                </c:pt>
              </c:numCache>
            </c:numRef>
          </c:val>
          <c:smooth val="0"/>
          <c:extLst>
            <c:ext xmlns:c16="http://schemas.microsoft.com/office/drawing/2014/chart" uri="{C3380CC4-5D6E-409C-BE32-E72D297353CC}">
              <c16:uniqueId val="{00000002-95F9-41E4-B8CB-8AE1F3E4402C}"/>
            </c:ext>
          </c:extLst>
        </c:ser>
        <c:dLbls>
          <c:showLegendKey val="0"/>
          <c:showVal val="0"/>
          <c:showCatName val="0"/>
          <c:showSerName val="0"/>
          <c:showPercent val="0"/>
          <c:showBubbleSize val="0"/>
        </c:dLbls>
        <c:marker val="1"/>
        <c:smooth val="0"/>
        <c:axId val="504439088"/>
        <c:axId val="504442224"/>
      </c:lineChart>
      <c:catAx>
        <c:axId val="50443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4442224"/>
        <c:crosses val="autoZero"/>
        <c:auto val="1"/>
        <c:lblAlgn val="ctr"/>
        <c:lblOffset val="100"/>
        <c:tickLblSkip val="1"/>
        <c:tickMarkSkip val="1"/>
        <c:noMultiLvlLbl val="0"/>
      </c:catAx>
      <c:valAx>
        <c:axId val="50444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43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c:v>
                </c:pt>
                <c:pt idx="2">
                  <c:v>#N/A</c:v>
                </c:pt>
                <c:pt idx="3">
                  <c:v>0.03</c:v>
                </c:pt>
                <c:pt idx="4">
                  <c:v>#N/A</c:v>
                </c:pt>
                <c:pt idx="5">
                  <c:v>0.02</c:v>
                </c:pt>
                <c:pt idx="6">
                  <c:v>#N/A</c:v>
                </c:pt>
                <c:pt idx="7">
                  <c:v>0.04</c:v>
                </c:pt>
                <c:pt idx="8">
                  <c:v>#N/A</c:v>
                </c:pt>
                <c:pt idx="9">
                  <c:v>0.03</c:v>
                </c:pt>
              </c:numCache>
            </c:numRef>
          </c:val>
          <c:extLst>
            <c:ext xmlns:c16="http://schemas.microsoft.com/office/drawing/2014/chart" uri="{C3380CC4-5D6E-409C-BE32-E72D297353CC}">
              <c16:uniqueId val="{00000000-7D23-4F9F-B2F7-DE89DFABA0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23-4F9F-B2F7-DE89DFABA04C}"/>
            </c:ext>
          </c:extLst>
        </c:ser>
        <c:ser>
          <c:idx val="2"/>
          <c:order val="2"/>
          <c:tx>
            <c:strRef>
              <c:f>データシート!$A$29</c:f>
              <c:strCache>
                <c:ptCount val="1"/>
                <c:pt idx="0">
                  <c:v>市木診療所特別会計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0.03</c:v>
                </c:pt>
                <c:pt idx="4">
                  <c:v>#N/A</c:v>
                </c:pt>
                <c:pt idx="5">
                  <c:v>0</c:v>
                </c:pt>
                <c:pt idx="6">
                  <c:v>#N/A</c:v>
                </c:pt>
                <c:pt idx="7">
                  <c:v>0.04</c:v>
                </c:pt>
                <c:pt idx="8">
                  <c:v>#N/A</c:v>
                </c:pt>
                <c:pt idx="9">
                  <c:v>0.05</c:v>
                </c:pt>
              </c:numCache>
            </c:numRef>
          </c:val>
          <c:extLst>
            <c:ext xmlns:c16="http://schemas.microsoft.com/office/drawing/2014/chart" uri="{C3380CC4-5D6E-409C-BE32-E72D297353CC}">
              <c16:uniqueId val="{00000002-7D23-4F9F-B2F7-DE89DFABA04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0.55000000000000004</c:v>
                </c:pt>
                <c:pt idx="1">
                  <c:v>#N/A</c:v>
                </c:pt>
                <c:pt idx="2">
                  <c:v>#N/A</c:v>
                </c:pt>
                <c:pt idx="3">
                  <c:v>0.02</c:v>
                </c:pt>
                <c:pt idx="4">
                  <c:v>#N/A</c:v>
                </c:pt>
                <c:pt idx="5">
                  <c:v>0.02</c:v>
                </c:pt>
                <c:pt idx="6">
                  <c:v>#N/A</c:v>
                </c:pt>
                <c:pt idx="7">
                  <c:v>0.04</c:v>
                </c:pt>
                <c:pt idx="8">
                  <c:v>#N/A</c:v>
                </c:pt>
                <c:pt idx="9">
                  <c:v>7.0000000000000007E-2</c:v>
                </c:pt>
              </c:numCache>
            </c:numRef>
          </c:val>
          <c:extLst>
            <c:ext xmlns:c16="http://schemas.microsoft.com/office/drawing/2014/chart" uri="{C3380CC4-5D6E-409C-BE32-E72D297353CC}">
              <c16:uniqueId val="{00000003-7D23-4F9F-B2F7-DE89DFABA04C}"/>
            </c:ext>
          </c:extLst>
        </c:ser>
        <c:ser>
          <c:idx val="4"/>
          <c:order val="4"/>
          <c:tx>
            <c:strRef>
              <c:f>データシート!$A$31</c:f>
              <c:strCache>
                <c:ptCount val="1"/>
                <c:pt idx="0">
                  <c:v>介護保険特別会計（事業勘定）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0.88</c:v>
                </c:pt>
                <c:pt idx="2">
                  <c:v>#N/A</c:v>
                </c:pt>
                <c:pt idx="3">
                  <c:v>0.42</c:v>
                </c:pt>
                <c:pt idx="4">
                  <c:v>#N/A</c:v>
                </c:pt>
                <c:pt idx="5">
                  <c:v>1.45</c:v>
                </c:pt>
                <c:pt idx="6">
                  <c:v>#N/A</c:v>
                </c:pt>
                <c:pt idx="7">
                  <c:v>1.06</c:v>
                </c:pt>
                <c:pt idx="8">
                  <c:v>#N/A</c:v>
                </c:pt>
                <c:pt idx="9">
                  <c:v>1.45</c:v>
                </c:pt>
              </c:numCache>
            </c:numRef>
          </c:val>
          <c:extLst>
            <c:ext xmlns:c16="http://schemas.microsoft.com/office/drawing/2014/chart" uri="{C3380CC4-5D6E-409C-BE32-E72D297353CC}">
              <c16:uniqueId val="{00000004-7D23-4F9F-B2F7-DE89DFABA04C}"/>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2.58</c:v>
                </c:pt>
                <c:pt idx="2">
                  <c:v>#N/A</c:v>
                </c:pt>
                <c:pt idx="3">
                  <c:v>1.86</c:v>
                </c:pt>
                <c:pt idx="4">
                  <c:v>#N/A</c:v>
                </c:pt>
                <c:pt idx="5">
                  <c:v>1.74</c:v>
                </c:pt>
                <c:pt idx="6">
                  <c:v>#N/A</c:v>
                </c:pt>
                <c:pt idx="7">
                  <c:v>1.26</c:v>
                </c:pt>
                <c:pt idx="8">
                  <c:v>#N/A</c:v>
                </c:pt>
                <c:pt idx="9">
                  <c:v>2.09</c:v>
                </c:pt>
              </c:numCache>
            </c:numRef>
          </c:val>
          <c:extLst>
            <c:ext xmlns:c16="http://schemas.microsoft.com/office/drawing/2014/chart" uri="{C3380CC4-5D6E-409C-BE32-E72D297353CC}">
              <c16:uniqueId val="{00000005-7D23-4F9F-B2F7-DE89DFABA04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0.04</c:v>
                </c:pt>
                <c:pt idx="4">
                  <c:v>#N/A</c:v>
                </c:pt>
                <c:pt idx="5">
                  <c:v>0.11</c:v>
                </c:pt>
                <c:pt idx="6">
                  <c:v>#N/A</c:v>
                </c:pt>
                <c:pt idx="7">
                  <c:v>0.11</c:v>
                </c:pt>
                <c:pt idx="8">
                  <c:v>#N/A</c:v>
                </c:pt>
                <c:pt idx="9">
                  <c:v>2.27</c:v>
                </c:pt>
              </c:numCache>
            </c:numRef>
          </c:val>
          <c:extLst>
            <c:ext xmlns:c16="http://schemas.microsoft.com/office/drawing/2014/chart" uri="{C3380CC4-5D6E-409C-BE32-E72D297353CC}">
              <c16:uniqueId val="{00000006-7D23-4F9F-B2F7-DE89DFABA04C}"/>
            </c:ext>
          </c:extLst>
        </c:ser>
        <c:ser>
          <c:idx val="7"/>
          <c:order val="7"/>
          <c:tx>
            <c:strRef>
              <c:f>データシート!$A$34</c:f>
              <c:strCache>
                <c:ptCount val="1"/>
                <c:pt idx="0">
                  <c:v>市民病院事業会計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7.6</c:v>
                </c:pt>
                <c:pt idx="2">
                  <c:v>#N/A</c:v>
                </c:pt>
                <c:pt idx="3">
                  <c:v>6.69</c:v>
                </c:pt>
                <c:pt idx="4">
                  <c:v>#N/A</c:v>
                </c:pt>
                <c:pt idx="5">
                  <c:v>2.5299999999999998</c:v>
                </c:pt>
                <c:pt idx="6">
                  <c:v>1.97</c:v>
                </c:pt>
                <c:pt idx="7">
                  <c:v>#N/A</c:v>
                </c:pt>
                <c:pt idx="8">
                  <c:v>#N/A</c:v>
                </c:pt>
                <c:pt idx="9">
                  <c:v>2.34</c:v>
                </c:pt>
              </c:numCache>
            </c:numRef>
          </c:val>
          <c:extLst>
            <c:ext xmlns:c16="http://schemas.microsoft.com/office/drawing/2014/chart" uri="{C3380CC4-5D6E-409C-BE32-E72D297353CC}">
              <c16:uniqueId val="{00000007-7D23-4F9F-B2F7-DE89DFABA04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6.5</c:v>
                </c:pt>
                <c:pt idx="2">
                  <c:v>#N/A</c:v>
                </c:pt>
                <c:pt idx="3">
                  <c:v>4.6500000000000004</c:v>
                </c:pt>
                <c:pt idx="4">
                  <c:v>#N/A</c:v>
                </c:pt>
                <c:pt idx="5">
                  <c:v>4.6399999999999997</c:v>
                </c:pt>
                <c:pt idx="6">
                  <c:v>#N/A</c:v>
                </c:pt>
                <c:pt idx="7">
                  <c:v>4.92</c:v>
                </c:pt>
                <c:pt idx="8">
                  <c:v>#N/A</c:v>
                </c:pt>
                <c:pt idx="9">
                  <c:v>4.45</c:v>
                </c:pt>
              </c:numCache>
            </c:numRef>
          </c:val>
          <c:extLst>
            <c:ext xmlns:c16="http://schemas.microsoft.com/office/drawing/2014/chart" uri="{C3380CC4-5D6E-409C-BE32-E72D297353CC}">
              <c16:uniqueId val="{00000008-7D23-4F9F-B2F7-DE89DFABA04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6.49</c:v>
                </c:pt>
                <c:pt idx="2">
                  <c:v>#N/A</c:v>
                </c:pt>
                <c:pt idx="3">
                  <c:v>6.03</c:v>
                </c:pt>
                <c:pt idx="4">
                  <c:v>#N/A</c:v>
                </c:pt>
                <c:pt idx="5">
                  <c:v>5.13</c:v>
                </c:pt>
                <c:pt idx="6">
                  <c:v>#N/A</c:v>
                </c:pt>
                <c:pt idx="7">
                  <c:v>5.74</c:v>
                </c:pt>
                <c:pt idx="8">
                  <c:v>#N/A</c:v>
                </c:pt>
                <c:pt idx="9">
                  <c:v>6.38</c:v>
                </c:pt>
              </c:numCache>
            </c:numRef>
          </c:val>
          <c:extLst>
            <c:ext xmlns:c16="http://schemas.microsoft.com/office/drawing/2014/chart" uri="{C3380CC4-5D6E-409C-BE32-E72D297353CC}">
              <c16:uniqueId val="{00000009-7D23-4F9F-B2F7-DE89DFABA04C}"/>
            </c:ext>
          </c:extLst>
        </c:ser>
        <c:dLbls>
          <c:showLegendKey val="0"/>
          <c:showVal val="0"/>
          <c:showCatName val="0"/>
          <c:showSerName val="0"/>
          <c:showPercent val="0"/>
          <c:showBubbleSize val="0"/>
        </c:dLbls>
        <c:gapWidth val="150"/>
        <c:overlap val="100"/>
        <c:axId val="504437912"/>
        <c:axId val="504441048"/>
      </c:barChart>
      <c:catAx>
        <c:axId val="504437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441048"/>
        <c:crosses val="autoZero"/>
        <c:auto val="1"/>
        <c:lblAlgn val="ctr"/>
        <c:lblOffset val="100"/>
        <c:tickLblSkip val="1"/>
        <c:tickMarkSkip val="1"/>
        <c:noMultiLvlLbl val="0"/>
      </c:catAx>
      <c:valAx>
        <c:axId val="504441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437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1091</c:v>
                </c:pt>
                <c:pt idx="5">
                  <c:v>1083</c:v>
                </c:pt>
                <c:pt idx="8">
                  <c:v>1031</c:v>
                </c:pt>
                <c:pt idx="11">
                  <c:v>978</c:v>
                </c:pt>
                <c:pt idx="14">
                  <c:v>937</c:v>
                </c:pt>
              </c:numCache>
            </c:numRef>
          </c:val>
          <c:extLst>
            <c:ext xmlns:c16="http://schemas.microsoft.com/office/drawing/2014/chart" uri="{C3380CC4-5D6E-409C-BE32-E72D297353CC}">
              <c16:uniqueId val="{00000000-A6F2-420E-BAA0-29189AF926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F2-420E-BAA0-29189AF926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c:v>
                </c:pt>
                <c:pt idx="6">
                  <c:v>1</c:v>
                </c:pt>
                <c:pt idx="9">
                  <c:v>1</c:v>
                </c:pt>
                <c:pt idx="12">
                  <c:v>0</c:v>
                </c:pt>
              </c:numCache>
            </c:numRef>
          </c:val>
          <c:extLst>
            <c:ext xmlns:c16="http://schemas.microsoft.com/office/drawing/2014/chart" uri="{C3380CC4-5D6E-409C-BE32-E72D297353CC}">
              <c16:uniqueId val="{00000002-A6F2-420E-BAA0-29189AF926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c:v>
                </c:pt>
                <c:pt idx="3">
                  <c:v>20</c:v>
                </c:pt>
                <c:pt idx="6">
                  <c:v>20</c:v>
                </c:pt>
                <c:pt idx="9">
                  <c:v>18</c:v>
                </c:pt>
                <c:pt idx="12">
                  <c:v>14</c:v>
                </c:pt>
              </c:numCache>
            </c:numRef>
          </c:val>
          <c:extLst>
            <c:ext xmlns:c16="http://schemas.microsoft.com/office/drawing/2014/chart" uri="{C3380CC4-5D6E-409C-BE32-E72D297353CC}">
              <c16:uniqueId val="{00000003-A6F2-420E-BAA0-29189AF926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263</c:v>
                </c:pt>
                <c:pt idx="3">
                  <c:v>241</c:v>
                </c:pt>
                <c:pt idx="6">
                  <c:v>220</c:v>
                </c:pt>
                <c:pt idx="9">
                  <c:v>258</c:v>
                </c:pt>
                <c:pt idx="12">
                  <c:v>257</c:v>
                </c:pt>
              </c:numCache>
            </c:numRef>
          </c:val>
          <c:extLst>
            <c:ext xmlns:c16="http://schemas.microsoft.com/office/drawing/2014/chart" uri="{C3380CC4-5D6E-409C-BE32-E72D297353CC}">
              <c16:uniqueId val="{00000004-A6F2-420E-BAA0-29189AF926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F2-420E-BAA0-29189AF926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F2-420E-BAA0-29189AF926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1196</c:v>
                </c:pt>
                <c:pt idx="3">
                  <c:v>1153</c:v>
                </c:pt>
                <c:pt idx="6">
                  <c:v>1025</c:v>
                </c:pt>
                <c:pt idx="9">
                  <c:v>987</c:v>
                </c:pt>
                <c:pt idx="12">
                  <c:v>969</c:v>
                </c:pt>
              </c:numCache>
            </c:numRef>
          </c:val>
          <c:extLst>
            <c:ext xmlns:c16="http://schemas.microsoft.com/office/drawing/2014/chart" uri="{C3380CC4-5D6E-409C-BE32-E72D297353CC}">
              <c16:uniqueId val="{00000007-A6F2-420E-BAA0-29189AF92673}"/>
            </c:ext>
          </c:extLst>
        </c:ser>
        <c:dLbls>
          <c:showLegendKey val="0"/>
          <c:showVal val="0"/>
          <c:showCatName val="0"/>
          <c:showSerName val="0"/>
          <c:showPercent val="0"/>
          <c:showBubbleSize val="0"/>
        </c:dLbls>
        <c:gapWidth val="100"/>
        <c:overlap val="100"/>
        <c:axId val="504436736"/>
        <c:axId val="379087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390</c:v>
                </c:pt>
                <c:pt idx="2">
                  <c:v>#N/A</c:v>
                </c:pt>
                <c:pt idx="3">
                  <c:v>#N/A</c:v>
                </c:pt>
                <c:pt idx="4">
                  <c:v>333</c:v>
                </c:pt>
                <c:pt idx="5">
                  <c:v>#N/A</c:v>
                </c:pt>
                <c:pt idx="6">
                  <c:v>#N/A</c:v>
                </c:pt>
                <c:pt idx="7">
                  <c:v>235</c:v>
                </c:pt>
                <c:pt idx="8">
                  <c:v>#N/A</c:v>
                </c:pt>
                <c:pt idx="9">
                  <c:v>#N/A</c:v>
                </c:pt>
                <c:pt idx="10">
                  <c:v>286</c:v>
                </c:pt>
                <c:pt idx="11">
                  <c:v>#N/A</c:v>
                </c:pt>
                <c:pt idx="12">
                  <c:v>#N/A</c:v>
                </c:pt>
                <c:pt idx="13">
                  <c:v>303</c:v>
                </c:pt>
                <c:pt idx="14">
                  <c:v>#N/A</c:v>
                </c:pt>
              </c:numCache>
            </c:numRef>
          </c:val>
          <c:smooth val="0"/>
          <c:extLst>
            <c:ext xmlns:c16="http://schemas.microsoft.com/office/drawing/2014/chart" uri="{C3380CC4-5D6E-409C-BE32-E72D297353CC}">
              <c16:uniqueId val="{00000008-A6F2-420E-BAA0-29189AF92673}"/>
            </c:ext>
          </c:extLst>
        </c:ser>
        <c:dLbls>
          <c:showLegendKey val="0"/>
          <c:showVal val="0"/>
          <c:showCatName val="0"/>
          <c:showSerName val="0"/>
          <c:showPercent val="0"/>
          <c:showBubbleSize val="0"/>
        </c:dLbls>
        <c:marker val="1"/>
        <c:smooth val="0"/>
        <c:axId val="504436736"/>
        <c:axId val="379087400"/>
      </c:lineChart>
      <c:catAx>
        <c:axId val="50443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9087400"/>
        <c:crosses val="autoZero"/>
        <c:auto val="1"/>
        <c:lblAlgn val="ctr"/>
        <c:lblOffset val="100"/>
        <c:tickLblSkip val="1"/>
        <c:tickMarkSkip val="1"/>
        <c:noMultiLvlLbl val="0"/>
      </c:catAx>
      <c:valAx>
        <c:axId val="379087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43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8977</c:v>
                </c:pt>
                <c:pt idx="5">
                  <c:v>8797</c:v>
                </c:pt>
                <c:pt idx="8">
                  <c:v>8747</c:v>
                </c:pt>
                <c:pt idx="11">
                  <c:v>8201</c:v>
                </c:pt>
                <c:pt idx="14">
                  <c:v>7674</c:v>
                </c:pt>
              </c:numCache>
            </c:numRef>
          </c:val>
          <c:extLst>
            <c:ext xmlns:c16="http://schemas.microsoft.com/office/drawing/2014/chart" uri="{C3380CC4-5D6E-409C-BE32-E72D297353CC}">
              <c16:uniqueId val="{00000000-43E2-41C5-B685-5977736B2B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429</c:v>
                </c:pt>
                <c:pt idx="5">
                  <c:v>477</c:v>
                </c:pt>
                <c:pt idx="8">
                  <c:v>609</c:v>
                </c:pt>
                <c:pt idx="11">
                  <c:v>571</c:v>
                </c:pt>
                <c:pt idx="14">
                  <c:v>551</c:v>
                </c:pt>
              </c:numCache>
            </c:numRef>
          </c:val>
          <c:extLst>
            <c:ext xmlns:c16="http://schemas.microsoft.com/office/drawing/2014/chart" uri="{C3380CC4-5D6E-409C-BE32-E72D297353CC}">
              <c16:uniqueId val="{00000001-43E2-41C5-B685-5977736B2B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3458</c:v>
                </c:pt>
                <c:pt idx="5">
                  <c:v>3575</c:v>
                </c:pt>
                <c:pt idx="8">
                  <c:v>3792</c:v>
                </c:pt>
                <c:pt idx="11">
                  <c:v>3838</c:v>
                </c:pt>
                <c:pt idx="14">
                  <c:v>3838</c:v>
                </c:pt>
              </c:numCache>
            </c:numRef>
          </c:val>
          <c:extLst>
            <c:ext xmlns:c16="http://schemas.microsoft.com/office/drawing/2014/chart" uri="{C3380CC4-5D6E-409C-BE32-E72D297353CC}">
              <c16:uniqueId val="{00000002-43E2-41C5-B685-5977736B2B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E2-41C5-B685-5977736B2B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E2-41C5-B685-5977736B2B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3</c:v>
                </c:pt>
                <c:pt idx="12">
                  <c:v>3</c:v>
                </c:pt>
              </c:numCache>
            </c:numRef>
          </c:val>
          <c:extLst>
            <c:ext xmlns:c16="http://schemas.microsoft.com/office/drawing/2014/chart" uri="{C3380CC4-5D6E-409C-BE32-E72D297353CC}">
              <c16:uniqueId val="{00000005-43E2-41C5-B685-5977736B2B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2082</c:v>
                </c:pt>
                <c:pt idx="3">
                  <c:v>1809</c:v>
                </c:pt>
                <c:pt idx="6">
                  <c:v>1763</c:v>
                </c:pt>
                <c:pt idx="9">
                  <c:v>1757</c:v>
                </c:pt>
                <c:pt idx="12">
                  <c:v>1681</c:v>
                </c:pt>
              </c:numCache>
            </c:numRef>
          </c:val>
          <c:extLst>
            <c:ext xmlns:c16="http://schemas.microsoft.com/office/drawing/2014/chart" uri="{C3380CC4-5D6E-409C-BE32-E72D297353CC}">
              <c16:uniqueId val="{00000006-43E2-41C5-B685-5977736B2B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71</c:v>
                </c:pt>
                <c:pt idx="3">
                  <c:v>51</c:v>
                </c:pt>
                <c:pt idx="6">
                  <c:v>32</c:v>
                </c:pt>
                <c:pt idx="9">
                  <c:v>14</c:v>
                </c:pt>
                <c:pt idx="12">
                  <c:v>0</c:v>
                </c:pt>
              </c:numCache>
            </c:numRef>
          </c:val>
          <c:extLst>
            <c:ext xmlns:c16="http://schemas.microsoft.com/office/drawing/2014/chart" uri="{C3380CC4-5D6E-409C-BE32-E72D297353CC}">
              <c16:uniqueId val="{00000007-43E2-41C5-B685-5977736B2B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3255</c:v>
                </c:pt>
                <c:pt idx="3">
                  <c:v>3368</c:v>
                </c:pt>
                <c:pt idx="6">
                  <c:v>3298</c:v>
                </c:pt>
                <c:pt idx="9">
                  <c:v>3302</c:v>
                </c:pt>
                <c:pt idx="12">
                  <c:v>3258</c:v>
                </c:pt>
              </c:numCache>
            </c:numRef>
          </c:val>
          <c:extLst>
            <c:ext xmlns:c16="http://schemas.microsoft.com/office/drawing/2014/chart" uri="{C3380CC4-5D6E-409C-BE32-E72D297353CC}">
              <c16:uniqueId val="{00000008-43E2-41C5-B685-5977736B2B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c:v>
                </c:pt>
                <c:pt idx="3">
                  <c:v>2</c:v>
                </c:pt>
                <c:pt idx="6">
                  <c:v>1</c:v>
                </c:pt>
                <c:pt idx="9">
                  <c:v>0</c:v>
                </c:pt>
                <c:pt idx="12">
                  <c:v>0</c:v>
                </c:pt>
              </c:numCache>
            </c:numRef>
          </c:val>
          <c:extLst>
            <c:ext xmlns:c16="http://schemas.microsoft.com/office/drawing/2014/chart" uri="{C3380CC4-5D6E-409C-BE32-E72D297353CC}">
              <c16:uniqueId val="{00000009-43E2-41C5-B685-5977736B2B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9377</c:v>
                </c:pt>
                <c:pt idx="3">
                  <c:v>9284</c:v>
                </c:pt>
                <c:pt idx="6">
                  <c:v>9491</c:v>
                </c:pt>
                <c:pt idx="9">
                  <c:v>9584</c:v>
                </c:pt>
                <c:pt idx="12">
                  <c:v>9598</c:v>
                </c:pt>
              </c:numCache>
            </c:numRef>
          </c:val>
          <c:extLst>
            <c:ext xmlns:c16="http://schemas.microsoft.com/office/drawing/2014/chart" uri="{C3380CC4-5D6E-409C-BE32-E72D297353CC}">
              <c16:uniqueId val="{0000000A-43E2-41C5-B685-5977736B2BA8}"/>
            </c:ext>
          </c:extLst>
        </c:ser>
        <c:dLbls>
          <c:showLegendKey val="0"/>
          <c:showVal val="0"/>
          <c:showCatName val="0"/>
          <c:showSerName val="0"/>
          <c:showPercent val="0"/>
          <c:showBubbleSize val="0"/>
        </c:dLbls>
        <c:gapWidth val="100"/>
        <c:overlap val="100"/>
        <c:axId val="379084264"/>
        <c:axId val="379079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1924</c:v>
                </c:pt>
                <c:pt idx="2">
                  <c:v>#N/A</c:v>
                </c:pt>
                <c:pt idx="3">
                  <c:v>#N/A</c:v>
                </c:pt>
                <c:pt idx="4">
                  <c:v>1666</c:v>
                </c:pt>
                <c:pt idx="5">
                  <c:v>#N/A</c:v>
                </c:pt>
                <c:pt idx="6">
                  <c:v>#N/A</c:v>
                </c:pt>
                <c:pt idx="7">
                  <c:v>1438</c:v>
                </c:pt>
                <c:pt idx="8">
                  <c:v>#N/A</c:v>
                </c:pt>
                <c:pt idx="9">
                  <c:v>#N/A</c:v>
                </c:pt>
                <c:pt idx="10">
                  <c:v>2050</c:v>
                </c:pt>
                <c:pt idx="11">
                  <c:v>#N/A</c:v>
                </c:pt>
                <c:pt idx="12">
                  <c:v>#N/A</c:v>
                </c:pt>
                <c:pt idx="13">
                  <c:v>2478</c:v>
                </c:pt>
                <c:pt idx="14">
                  <c:v>#N/A</c:v>
                </c:pt>
              </c:numCache>
            </c:numRef>
          </c:val>
          <c:smooth val="0"/>
          <c:extLst>
            <c:ext xmlns:c16="http://schemas.microsoft.com/office/drawing/2014/chart" uri="{C3380CC4-5D6E-409C-BE32-E72D297353CC}">
              <c16:uniqueId val="{0000000B-43E2-41C5-B685-5977736B2BA8}"/>
            </c:ext>
          </c:extLst>
        </c:ser>
        <c:dLbls>
          <c:showLegendKey val="0"/>
          <c:showVal val="0"/>
          <c:showCatName val="0"/>
          <c:showSerName val="0"/>
          <c:showPercent val="0"/>
          <c:showBubbleSize val="0"/>
        </c:dLbls>
        <c:marker val="1"/>
        <c:smooth val="0"/>
        <c:axId val="379084264"/>
        <c:axId val="379079952"/>
      </c:lineChart>
      <c:catAx>
        <c:axId val="379084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9079952"/>
        <c:crosses val="autoZero"/>
        <c:auto val="1"/>
        <c:lblAlgn val="ctr"/>
        <c:lblOffset val="100"/>
        <c:tickLblSkip val="1"/>
        <c:tickMarkSkip val="1"/>
        <c:noMultiLvlLbl val="0"/>
      </c:catAx>
      <c:valAx>
        <c:axId val="37907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084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1635</c:v>
                </c:pt>
                <c:pt idx="1">
                  <c:v>1655</c:v>
                </c:pt>
                <c:pt idx="2">
                  <c:v>1682</c:v>
                </c:pt>
              </c:numCache>
            </c:numRef>
          </c:val>
          <c:extLst>
            <c:ext xmlns:c16="http://schemas.microsoft.com/office/drawing/2014/chart" uri="{C3380CC4-5D6E-409C-BE32-E72D297353CC}">
              <c16:uniqueId val="{00000000-D1A8-4948-91BB-31155CFAD2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158</c:v>
                </c:pt>
                <c:pt idx="1">
                  <c:v>159</c:v>
                </c:pt>
                <c:pt idx="2">
                  <c:v>159</c:v>
                </c:pt>
              </c:numCache>
            </c:numRef>
          </c:val>
          <c:extLst>
            <c:ext xmlns:c16="http://schemas.microsoft.com/office/drawing/2014/chart" uri="{C3380CC4-5D6E-409C-BE32-E72D297353CC}">
              <c16:uniqueId val="{00000001-D1A8-4948-91BB-31155CFAD2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1865</c:v>
                </c:pt>
                <c:pt idx="1">
                  <c:v>1887</c:v>
                </c:pt>
                <c:pt idx="2">
                  <c:v>1874</c:v>
                </c:pt>
              </c:numCache>
            </c:numRef>
          </c:val>
          <c:extLst>
            <c:ext xmlns:c16="http://schemas.microsoft.com/office/drawing/2014/chart" uri="{C3380CC4-5D6E-409C-BE32-E72D297353CC}">
              <c16:uniqueId val="{00000002-D1A8-4948-91BB-31155CFAD2CA}"/>
            </c:ext>
          </c:extLst>
        </c:ser>
        <c:dLbls>
          <c:showLegendKey val="0"/>
          <c:showVal val="0"/>
          <c:showCatName val="0"/>
          <c:showSerName val="0"/>
          <c:showPercent val="0"/>
          <c:showBubbleSize val="0"/>
        </c:dLbls>
        <c:gapWidth val="120"/>
        <c:overlap val="100"/>
        <c:axId val="379082696"/>
        <c:axId val="379083088"/>
      </c:barChart>
      <c:catAx>
        <c:axId val="379082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9083088"/>
        <c:crosses val="autoZero"/>
        <c:auto val="1"/>
        <c:lblAlgn val="ctr"/>
        <c:lblOffset val="100"/>
        <c:tickLblSkip val="1"/>
        <c:tickMarkSkip val="1"/>
        <c:noMultiLvlLbl val="0"/>
      </c:catAx>
      <c:valAx>
        <c:axId val="379083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9082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{DB1839C4-0B31-4CC5-9C1F-4EEDD6CF5B88}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92D-4B93-B7BC-18561C717F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{6FB5C5E7-FBB0-4044-95A9-502B99330769}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2D-4B93-B7BC-18561C717F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{5C66D7CB-2BA2-46AC-B77F-4E670724C62D}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2D-4B93-B7BC-18561C717F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{9960ECA3-7D81-4359-996D-96EC92BEC164}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2D-4B93-B7BC-18561C717F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{E192A5E1-3F18-402B-97FE-E7AD9CB21CCA}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2D-4B93-B7BC-18561C717F8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{11DCBC56-CE54-43BA-8EB9-4131977E6A2A}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92D-4B93-B7BC-18561C717F8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{95883DF4-E826-415D-9535-A295B4706A4E}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92D-4B93-B7BC-18561C717F8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{49508DDF-F8A4-4068-9713-52B7EE73C2D9}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92D-4B93-B7BC-18561C717F8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{5E64D2E1-F6D5-4DDF-B052-610009547206}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92D-4B93-B7BC-18561C717F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56.5</c:v>
                </c:pt>
                <c:pt idx="24">
                  <c:v>52</c:v>
                </c:pt>
                <c:pt idx="32">
                  <c:v>53.5</c:v>
                </c:pt>
              </c:numCache>
            </c:numRef>
          </c:xVal>
          <c:yVal>
            <c:numRef>
              <c:f>公会計指標分析・財政指標組合せ分析表!$BP$51:$DC$51</c:f>
              <c:numCache>
                <c:formatCode>#,##0.0;"▲ "#,##0.0</c:formatCode>
                <c:ptCount val="40"/>
                <c:pt idx="16">
                  <c:v>24.3</c:v>
                </c:pt>
                <c:pt idx="24">
                  <c:v>35.200000000000003</c:v>
                </c:pt>
                <c:pt idx="32">
                  <c:v>42.6</c:v>
                </c:pt>
              </c:numCache>
            </c:numRef>
          </c:yVal>
          <c:smooth val="0"/>
          <c:extLst>
            <c:ext xmlns:c16="http://schemas.microsoft.com/office/drawing/2014/chart" uri="{C3380CC4-5D6E-409C-BE32-E72D297353CC}">
              <c16:uniqueId val="{00000009-192D-4B93-B7BC-18561C717F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{26A93030-5C7D-459C-90A1-8786E5C5106F}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92D-4B93-B7BC-18561C717F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{34E9CEDB-2516-4D87-8743-3524373ECF86}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2D-4B93-B7BC-18561C717F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{F7FD588F-3FA8-495C-BEC7-F11A1132EAE0}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2D-4B93-B7BC-18561C717F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{6F95D82C-1154-49B7-BC56-B407D8CB8049}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2D-4B93-B7BC-18561C717F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{13351DCF-844A-49A8-A111-115B05664FF9}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2D-4B93-B7BC-18561C717F8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{92C4E3E6-606C-4BF7-8D79-108211804E90}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92D-4B93-B7BC-18561C717F81}"/>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{F4401220-8A7F-41F6-9937-615FAA312B8E}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92D-4B93-B7BC-18561C717F81}"/>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{A8D76A4F-6B4C-469F-BB1E-B2739D4A988D}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92D-4B93-B7BC-18561C717F81}"/>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{7EDB7E6D-1702-4EF0-B922-CF9C1562667B}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92D-4B93-B7BC-18561C717F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58.3</c:v>
                </c:pt>
                <c:pt idx="32">
                  <c:v>58.8</c:v>
                </c:pt>
              </c:numCache>
            </c:numRef>
          </c:xVal>
          <c:yVal>
            <c:numRef>
              <c:f>公会計指標分析・財政指標組合せ分析表!$BP$55:$DC$55</c:f>
              <c:numCache>
                <c:formatCode>#,##0.0;"▲ "#,##0.0</c:formatCode>
                <c:ptCount val="40"/>
                <c:pt idx="16">
                  <c:v>32.799999999999997</c:v>
                </c:pt>
                <c:pt idx="24">
                  <c:v>54.6</c:v>
                </c:pt>
                <c:pt idx="32">
                  <c:v>53.2</c:v>
                </c:pt>
              </c:numCache>
            </c:numRef>
          </c:yVal>
          <c:smooth val="0"/>
          <c:extLst>
            <c:ext xmlns:c16="http://schemas.microsoft.com/office/drawing/2014/chart" uri="{C3380CC4-5D6E-409C-BE32-E72D297353CC}">
              <c16:uniqueId val="{00000013-192D-4B93-B7BC-18561C717F81}"/>
            </c:ext>
          </c:extLst>
        </c:ser>
        <c:dLbls>
          <c:showLegendKey val="0"/>
          <c:showVal val="1"/>
          <c:showCatName val="0"/>
          <c:showSerName val="0"/>
          <c:showPercent val="0"/>
          <c:showBubbleSize val="0"/>
        </c:dLbls>
        <c:axId val="379086224"/>
        <c:axId val="379087008"/>
      </c:scatterChart>
      <c:valAx>
        <c:axId val="379086224"/>
        <c:scaling>
          <c:orientation val="minMax"/>
          <c:max val="59.4"/>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9087008"/>
        <c:crosses val="autoZero"/>
        <c:crossBetween val="midCat"/>
      </c:valAx>
      <c:valAx>
        <c:axId val="379087008"/>
        <c:scaling>
          <c:orientation val="minMax"/>
          <c:max val="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9086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{90A3E75E-9047-44BE-9215-0A85013F3841}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7EB-4DDA-9E8C-D2236B38F6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{CE59DFBE-1E10-4CC0-9B24-63F7E43FB1C3}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EB-4DDA-9E8C-D2236B38F6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{029A0BB6-8ABB-41B4-A2BC-976AB34A978F}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EB-4DDA-9E8C-D2236B38F6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{4B7C626A-2F09-4A36-8020-B11486297AB9}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EB-4DDA-9E8C-D2236B38F6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{4DBBC729-5AAB-47B7-A757-E6A83C087817}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EB-4DDA-9E8C-D2236B38F64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{C517D0C0-0691-4345-9E9A-1A165863DC57}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7EB-4DDA-9E8C-D2236B38F64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{5F6DCCD9-FB6D-4016-B3E9-066EC3725B15}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7EB-4DDA-9E8C-D2236B38F64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{648C753D-614D-4EFC-9E96-899BA64EE8F0}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7EB-4DDA-9E8C-D2236B38F64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{8FE1D3AA-6604-4B9D-A437-BB0652067B96}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7EB-4DDA-9E8C-D2236B38F6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6.7</c:v>
                </c:pt>
                <c:pt idx="16">
                  <c:v>5.4</c:v>
                </c:pt>
                <c:pt idx="24">
                  <c:v>4.9000000000000004</c:v>
                </c:pt>
                <c:pt idx="32">
                  <c:v>4.5999999999999996</c:v>
                </c:pt>
              </c:numCache>
            </c:numRef>
          </c:xVal>
          <c:yVal>
            <c:numRef>
              <c:f>公会計指標分析・財政指標組合せ分析表!$BP$73:$DC$73</c:f>
              <c:numCache>
                <c:formatCode>#,##0.0;"▲ "#,##0.0</c:formatCode>
                <c:ptCount val="40"/>
                <c:pt idx="0">
                  <c:v>32.9</c:v>
                </c:pt>
                <c:pt idx="8">
                  <c:v>29.1</c:v>
                </c:pt>
                <c:pt idx="16">
                  <c:v>24.3</c:v>
                </c:pt>
                <c:pt idx="24">
                  <c:v>35.200000000000003</c:v>
                </c:pt>
                <c:pt idx="32">
                  <c:v>42.6</c:v>
                </c:pt>
              </c:numCache>
            </c:numRef>
          </c:yVal>
          <c:smooth val="0"/>
          <c:extLst>
            <c:ext xmlns:c16="http://schemas.microsoft.com/office/drawing/2014/chart" uri="{C3380CC4-5D6E-409C-BE32-E72D297353CC}">
              <c16:uniqueId val="{00000009-67EB-4DDA-9E8C-D2236B38F6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{15890878-6F6D-49A9-8094-EEDDF9F989F8}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7EB-4DDA-9E8C-D2236B38F6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{1C100A71-2B31-4D07-8D1B-57A91B65EC41}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EB-4DDA-9E8C-D2236B38F6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{6F29BCAA-E0B7-46FC-9F10-02C972A80810}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EB-4DDA-9E8C-D2236B38F6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{D7033ED6-1DDD-413D-AD6C-0B931F87E066}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EB-4DDA-9E8C-D2236B38F6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{ACFF75D0-1AC7-43FB-A61C-F1F9FCFEDCE2}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EB-4DDA-9E8C-D2236B38F64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{9034D3C7-2B84-4094-8777-C4A329CFEFEC}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7EB-4DDA-9E8C-D2236B38F64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{1E5F7ADB-B45D-4CC6-A588-F9BFDC9179E6}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7EB-4DDA-9E8C-D2236B38F648}"/>
                </c:ext>
              </c:extLst>
            </c:dLbl>
            <c:dLbl>
              <c:idx val="24"/>
              <c:layout>
                <c:manualLayout>
                  <c:x val="0"/>
                  <c:y val="-5.285781902545827E-3"/>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{A1F97285-A0B9-4873-8181-A4A59C3D62D2}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7EB-4DDA-9E8C-D2236B38F648}"/>
                </c:ext>
              </c:extLst>
            </c:dLbl>
            <c:dLbl>
              <c:idx val="32"/>
              <c:layout>
                <c:manualLayout>
                  <c:x val="0"/>
                  <c:y val="5.285781902545827E-3"/>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{9DD76318-370E-498D-A4DC-54AF77731834}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7EB-4DDA-9E8C-D2236B38F6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9.8000000000000007</c:v>
                </c:pt>
              </c:numCache>
            </c:numRef>
          </c:xVal>
          <c:yVal>
            <c:numRef>
              <c:f>公会計指標分析・財政指標組合せ分析表!$BP$77:$DC$77</c:f>
              <c:numCache>
                <c:formatCode>#,##0.0;"▲ "#,##0.0</c:formatCode>
                <c:ptCount val="40"/>
                <c:pt idx="0">
                  <c:v>52.8</c:v>
                </c:pt>
                <c:pt idx="8">
                  <c:v>48.6</c:v>
                </c:pt>
                <c:pt idx="16">
                  <c:v>32.799999999999997</c:v>
                </c:pt>
                <c:pt idx="24">
                  <c:v>54.6</c:v>
                </c:pt>
                <c:pt idx="32">
                  <c:v>53.2</c:v>
                </c:pt>
              </c:numCache>
            </c:numRef>
          </c:yVal>
          <c:smooth val="0"/>
          <c:extLst>
            <c:ext xmlns:c16="http://schemas.microsoft.com/office/drawing/2014/chart" uri="{C3380CC4-5D6E-409C-BE32-E72D297353CC}">
              <c16:uniqueId val="{00000013-67EB-4DDA-9E8C-D2236B38F648}"/>
            </c:ext>
          </c:extLst>
        </c:ser>
        <c:dLbls>
          <c:showLegendKey val="0"/>
          <c:showVal val="1"/>
          <c:showCatName val="0"/>
          <c:showSerName val="0"/>
          <c:showPercent val="0"/>
          <c:showBubbleSize val="0"/>
        </c:dLbls>
        <c:axId val="379086616"/>
        <c:axId val="379084656"/>
      </c:scatterChart>
      <c:valAx>
        <c:axId val="379086616"/>
        <c:scaling>
          <c:orientation val="minMax"/>
          <c:max val="12.1"/>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9084656"/>
        <c:crosses val="autoZero"/>
        <c:crossBetween val="midCat"/>
      </c:valAx>
      <c:valAx>
        <c:axId val="379084656"/>
        <c:scaling>
          <c:orientation val="minMax"/>
          <c:max val="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90866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については、市債発行額の抑制等による市債残高の減少により年々減少を続けている。原則的には一般会計の地方債新規発行額を当該年度元金償還額以下とする抑制を継続してきたが、平成２７、２８年度に続き、平成２９年度も大型事業の実施があったため、償還額以上の新規発行をすることとなり、元金償還が始まる平成３２年度以降は実質公債費比率が悪化する見込みである。</a:t>
          </a:r>
        </a:p>
        <a:p>
          <a:r>
            <a:rPr kumimoji="1" lang="ja-JP" altLang="en-US" sz="1400">
              <a:latin typeface="ＭＳ ゴシック" pitchFamily="49" charset="-128"/>
              <a:ea typeface="ＭＳ ゴシック" pitchFamily="49" charset="-128"/>
            </a:rPr>
            <a:t>　今後も大型事業が数年続くことが見込まれるが、事業終了後は従来の市債発行額抑制に努めていく。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将来負担額は、平成２７、２８年度に引き続き、平成２９年度は大型事業の実施があったため、償還額以上の新規発行をすることとなり、地方債残高が増加している。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今後も大型事業が数年続くことから償還額以上の発行が見込まれ、将来負担比率も増加傾向にあるが、事業終了後は従来の市債発行額抑制に努め、数値の改善を目指すものである。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宮崎県串間市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災害関係や大型事業等の経費の財源に充てるため財政調整基金を１億５千万円取り崩した一方、固定資産税等の増収により財政調整基金を１億７千万円積み立てたこと、「がんばっどふるさと応援基金」（ふるさと納税関連基金）を取り崩し額以上に積み立てたこと等により、基金全体としては１千４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平成２９年度に作成した「中期財政収支見通し」では、人口減少による市税の減、社会保障の充実・多様化による扶助費の増、近年続く大型事業の増により、減少傾向にある。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地域福祉事業基金：高齢者保健福祉の増進を図る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がんばっどふるさと応援基金：豊かな自然環境を次世代に引き継ぎ、誰もが快適に住むことのできるまちに発展することを願い寄附された寄附金を魅力あるまちづくりに関する事業の財源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文化振興基金：地域文化の振興を図り、やすらぎとゆとりある豊かなまちづくりに資する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退職手当基金：平成２９年度末に退職した職員に対する退職手当の財源として１千８百万円を充当したことによる減少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がんばっどふるさと応援基金：魅力あるまちづくりに関する事業の財源として２千２百万円充当した一方で、寄附金から返礼事務費等を差引額として３千万円を積み立てたことにより、８百万円の増加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資金積立基金：今後、本庁舎改修工事のための積立てを行う予定であるが、公共施設等総合管理計画に基づく施設統廃合等の工事や維持補修費が増加する見込みであるため、必要最低限の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固定資産税等の増収により１億７千万円積み立てたことによる増加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財政調整基金の残高は、標準財政規模の２０％程度となるように努めることとしているが、平成２９年度に作成した「中期財政収支見通し」では、２０％を下回って減少していく見込み。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預金利息を６０万円積み立てたことによる増加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平成３５年度に地方債償還のピークを迎えるため、それに備えて積立てを行う予定。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18,904
18,807
295.16
12,441,266
12,114,437
302,857
6,723,765
9,598,012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当市では、平成２８年度に策定の公共施設等総合管理計画において、延床面積を今後４０年間で約６０％圧縮するという目標を掲げ、公共施設の新規整備の抑制や既存施設の複合化・除却を進める方針である。有形固定資産減価償却率について、平成２７年度が５６．５％、大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の更新</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により、平成２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５３．５％となった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。今後も当該計画に基づいた施設の維持管理に適切に取り組んでいく。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D00-000043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D00-000045000000}"/>
            </a:ext>
          </a:extLst>
        </xdr:cNvPr>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D00-000047000000}"/>
            </a:ext>
          </a:extLst>
        </xdr:cNvPr>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D00-000049000000}"/>
            </a:ext>
          </a:extLst>
        </xdr:cNvPr>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3238500" y="601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70644</xdr:rowOff>
    </xdr:from>
    <xdr:to>
      <xdr:col>23</xdr:col>
      <xdr:colOff>136525</xdr:colOff>
      <xdr:row>32</xdr:row>
      <xdr:rowOff>794</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4711700" y="61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49071</xdr:rowOff>
    </xdr:from>
    <xdr:ext cx="405111" cy="259045"/>
    <xdr:sp macro="" textlink="">
      <xdr:nvSpPr>
        <xdr:cNvPr id="83" name="有形固定資産減価償却率該当値テキスト">
          <a:extLst>
            <a:ext uri="{FF2B5EF4-FFF2-40B4-BE49-F238E27FC236}">
              <a16:creationId xmlns:a16="http://schemas.microsoft.com/office/drawing/2014/main" id="{00000000-0008-0000-0D00-000053000000}"/>
            </a:ext>
          </a:extLst>
        </xdr:cNvPr>
        <xdr:cNvSpPr txBox="1"/>
      </xdr:nvSpPr>
      <xdr:spPr>
        <a:xfrm>
          <a:off x="4813300" y="613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111125</xdr:rowOff>
    </xdr:from>
    <xdr:to>
      <xdr:col>19</xdr:col>
      <xdr:colOff>187325</xdr:colOff>
      <xdr:row>32</xdr:row>
      <xdr:rowOff>41275</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400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121444</xdr:rowOff>
    </xdr:from>
    <xdr:to>
      <xdr:col>23</xdr:col>
      <xdr:colOff>85725</xdr:colOff>
      <xdr:row>31</xdr:row>
      <xdr:rowOff>161925</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flipV="1">
          <a:off x="4051300" y="6207919"/>
          <a:ext cx="711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161131</xdr:rowOff>
    </xdr:from>
    <xdr:to>
      <xdr:col>15</xdr:col>
      <xdr:colOff>187325</xdr:colOff>
      <xdr:row>31</xdr:row>
      <xdr:rowOff>91281</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3238500" y="60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40481</xdr:rowOff>
    </xdr:from>
    <xdr:to>
      <xdr:col>19</xdr:col>
      <xdr:colOff>136525</xdr:colOff>
      <xdr:row>31</xdr:row>
      <xdr:rowOff>161925</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a:off x="3289300" y="6126956"/>
          <a:ext cx="762000" cy="1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a:extLst>
            <a:ext uri="{FF2B5EF4-FFF2-40B4-BE49-F238E27FC236}">
              <a16:creationId xmlns:a16="http://schemas.microsoft.com/office/drawing/2014/main" id="{00000000-0008-0000-0D00-000058000000}"/>
            </a:ext>
          </a:extLst>
        </xdr:cNvPr>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89" name="n_2aveValue有形固定資産減価償却率">
          <a:extLst>
            <a:ext uri="{FF2B5EF4-FFF2-40B4-BE49-F238E27FC236}">
              <a16:creationId xmlns:a16="http://schemas.microsoft.com/office/drawing/2014/main" id="{00000000-0008-0000-0D00-000059000000}"/>
            </a:ext>
          </a:extLst>
        </xdr:cNvPr>
        <xdr:cNvSpPr txBox="1"/>
      </xdr:nvSpPr>
      <xdr:spPr>
        <a:xfrm>
          <a:off x="3086744" y="579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32402</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82408</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616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平成２９年度は全国平均と同程度の年数となった。平成２７年度以降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大型事業の実施があったため、償還額以上の新規発行を行ったことから、債務償還可能年数は、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それ以降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は長くなる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である。大型事業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了後は、従来の市債発行額抑制を行い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、償還原資の確保に努めていく。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00000000-0008-0000-0D00-00007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a:extLst>
            <a:ext uri="{FF2B5EF4-FFF2-40B4-BE49-F238E27FC236}">
              <a16:creationId xmlns:a16="http://schemas.microsoft.com/office/drawing/2014/main" id="{00000000-0008-0000-0D00-00007B000000}"/>
            </a:ext>
          </a:extLst>
        </xdr:cNvPr>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a:extLst>
            <a:ext uri="{FF2B5EF4-FFF2-40B4-BE49-F238E27FC236}">
              <a16:creationId xmlns:a16="http://schemas.microsoft.com/office/drawing/2014/main" id="{00000000-0008-0000-0D00-00007D000000}"/>
            </a:ext>
          </a:extLst>
        </xdr:cNvPr>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a:extLst>
            <a:ext uri="{FF2B5EF4-FFF2-40B4-BE49-F238E27FC236}">
              <a16:creationId xmlns:a16="http://schemas.microsoft.com/office/drawing/2014/main" id="{00000000-0008-0000-0D00-00007F000000}"/>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8315</xdr:rowOff>
    </xdr:from>
    <xdr:to>
      <xdr:col>76</xdr:col>
      <xdr:colOff>73025</xdr:colOff>
      <xdr:row>31</xdr:row>
      <xdr:rowOff>109915</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744700" y="60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158192</xdr:rowOff>
    </xdr:from>
    <xdr:ext cx="340478" cy="259045"/>
    <xdr:sp macro="" textlink="">
      <xdr:nvSpPr>
        <xdr:cNvPr id="135" name="債務償還可能年数該当値テキスト">
          <a:extLst>
            <a:ext uri="{FF2B5EF4-FFF2-40B4-BE49-F238E27FC236}">
              <a16:creationId xmlns:a16="http://schemas.microsoft.com/office/drawing/2014/main" id="{00000000-0008-0000-0D00-000087000000}"/>
            </a:ext>
          </a:extLst>
        </xdr:cNvPr>
        <xdr:cNvSpPr txBox="1"/>
      </xdr:nvSpPr>
      <xdr:spPr>
        <a:xfrm>
          <a:off x="14846300" y="60732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0000000-0008-0000-0D00-00008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00000000-0008-0000-0D00-00008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18,904
18,807
295.16
12,441,266
12,114,437
302,857
6,723,765
9,598,012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76835</xdr:rowOff>
    </xdr:from>
    <xdr:to>
      <xdr:col>24</xdr:col>
      <xdr:colOff>114300</xdr:colOff>
      <xdr:row>39</xdr:row>
      <xdr:rowOff>6985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55262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114935</xdr:rowOff>
    </xdr:from>
    <xdr:to>
      <xdr:col>20</xdr:col>
      <xdr:colOff>38100</xdr:colOff>
      <xdr:row>39</xdr:row>
      <xdr:rowOff>45085</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127635</xdr:rowOff>
    </xdr:from>
    <xdr:to>
      <xdr:col>24</xdr:col>
      <xdr:colOff>63500</xdr:colOff>
      <xdr:row>38</xdr:row>
      <xdr:rowOff>165735</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66427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E00-00004A000000}"/>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E00-00004B000000}"/>
            </a:ext>
          </a:extLst>
        </xdr:cNvPr>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36212</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E00-00004C000000}"/>
            </a:ext>
          </a:extLst>
        </xdr:cNvPr>
        <xdr:cNvSpPr txBox="1"/>
      </xdr:nvSpPr>
      <xdr:spPr>
        <a:xfrm>
          <a:off x="3582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100936</xdr:rowOff>
    </xdr:from>
    <xdr:to>
      <xdr:col>55</xdr:col>
      <xdr:colOff>50800</xdr:colOff>
      <xdr:row>40</xdr:row>
      <xdr:rowOff>31086</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10426700" y="678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79363</xdr:rowOff>
    </xdr:from>
    <xdr:ext cx="534377" cy="259045"/>
    <xdr:sp macro="" textlink="">
      <xdr:nvSpPr>
        <xdr:cNvPr id="118" name="【道路】&#10;一人当たり延長該当値テキスト">
          <a:extLst>
            <a:ext uri="{FF2B5EF4-FFF2-40B4-BE49-F238E27FC236}">
              <a16:creationId xmlns:a16="http://schemas.microsoft.com/office/drawing/2014/main" id="{00000000-0008-0000-0E00-000076000000}"/>
            </a:ext>
          </a:extLst>
        </xdr:cNvPr>
        <xdr:cNvSpPr txBox="1"/>
      </xdr:nvSpPr>
      <xdr:spPr>
        <a:xfrm>
          <a:off x="10515600" y="676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115207</xdr:rowOff>
    </xdr:from>
    <xdr:to>
      <xdr:col>50</xdr:col>
      <xdr:colOff>165100</xdr:colOff>
      <xdr:row>40</xdr:row>
      <xdr:rowOff>45357</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9588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151736</xdr:rowOff>
    </xdr:from>
    <xdr:to>
      <xdr:col>55</xdr:col>
      <xdr:colOff>0</xdr:colOff>
      <xdr:row>39</xdr:row>
      <xdr:rowOff>166007</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flipV="1">
          <a:off x="9639300" y="6838286"/>
          <a:ext cx="8382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1" name="n_1aveValue【道路】&#10;一人当たり延長">
          <a:extLst>
            <a:ext uri="{FF2B5EF4-FFF2-40B4-BE49-F238E27FC236}">
              <a16:creationId xmlns:a16="http://schemas.microsoft.com/office/drawing/2014/main" id="{00000000-0008-0000-0E00-000079000000}"/>
            </a:ext>
          </a:extLst>
        </xdr:cNvPr>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62015</xdr:rowOff>
    </xdr:from>
    <xdr:ext cx="534377" cy="259045"/>
    <xdr:sp macro="" textlink="">
      <xdr:nvSpPr>
        <xdr:cNvPr id="122" name="n_2aveValue【道路】&#10;一人当たり延長">
          <a:extLst>
            <a:ext uri="{FF2B5EF4-FFF2-40B4-BE49-F238E27FC236}">
              <a16:creationId xmlns:a16="http://schemas.microsoft.com/office/drawing/2014/main" id="{00000000-0008-0000-0E00-00007A000000}"/>
            </a:ext>
          </a:extLst>
        </xdr:cNvPr>
        <xdr:cNvSpPr txBox="1"/>
      </xdr:nvSpPr>
      <xdr:spPr>
        <a:xfrm>
          <a:off x="8483111" y="64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36484</xdr:rowOff>
    </xdr:from>
    <xdr:ext cx="534377" cy="259045"/>
    <xdr:sp macro="" textlink="">
      <xdr:nvSpPr>
        <xdr:cNvPr id="123" name="n_1mainValue【道路】&#10;一人当たり延長">
          <a:extLst>
            <a:ext uri="{FF2B5EF4-FFF2-40B4-BE49-F238E27FC236}">
              <a16:creationId xmlns:a16="http://schemas.microsoft.com/office/drawing/2014/main" id="{00000000-0008-0000-0E00-00007B000000}"/>
            </a:ext>
          </a:extLst>
        </xdr:cNvPr>
        <xdr:cNvSpPr txBox="1"/>
      </xdr:nvSpPr>
      <xdr:spPr>
        <a:xfrm>
          <a:off x="9359411" y="689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00000000-0008-0000-0E00-00009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a:extLst>
            <a:ext uri="{FF2B5EF4-FFF2-40B4-BE49-F238E27FC236}">
              <a16:creationId xmlns:a16="http://schemas.microsoft.com/office/drawing/2014/main" id="{00000000-0008-0000-0E00-000094000000}"/>
            </a:ext>
          </a:extLst>
        </xdr:cNvPr>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id="{00000000-0008-0000-0E00-000096000000}"/>
            </a:ext>
          </a:extLst>
        </xdr:cNvPr>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00000000-0008-0000-0E00-000098000000}"/>
            </a:ext>
          </a:extLst>
        </xdr:cNvPr>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a:extLst>
            <a:ext uri="{FF2B5EF4-FFF2-40B4-BE49-F238E27FC236}">
              <a16:creationId xmlns:a16="http://schemas.microsoft.com/office/drawing/2014/main" id="{00000000-0008-0000-0E00-000099000000}"/>
            </a:ext>
          </a:extLst>
        </xdr:cNvPr>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a:extLst>
            <a:ext uri="{FF2B5EF4-FFF2-40B4-BE49-F238E27FC236}">
              <a16:creationId xmlns:a16="http://schemas.microsoft.com/office/drawing/2014/main" id="{00000000-0008-0000-0E00-00009A000000}"/>
            </a:ext>
          </a:extLst>
        </xdr:cNvPr>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55" name="フローチャート: 判断 154">
          <a:extLst>
            <a:ext uri="{FF2B5EF4-FFF2-40B4-BE49-F238E27FC236}">
              <a16:creationId xmlns:a16="http://schemas.microsoft.com/office/drawing/2014/main" id="{00000000-0008-0000-0E00-00009B000000}"/>
            </a:ext>
          </a:extLst>
        </xdr:cNvPr>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27305</xdr:rowOff>
    </xdr:from>
    <xdr:to>
      <xdr:col>24</xdr:col>
      <xdr:colOff>114300</xdr:colOff>
      <xdr:row>58</xdr:row>
      <xdr:rowOff>128905</xdr:rowOff>
    </xdr:to>
    <xdr:sp macro="" textlink="">
      <xdr:nvSpPr>
        <xdr:cNvPr id="161" name="楕円 160">
          <a:extLst>
            <a:ext uri="{FF2B5EF4-FFF2-40B4-BE49-F238E27FC236}">
              <a16:creationId xmlns:a16="http://schemas.microsoft.com/office/drawing/2014/main" id="{00000000-0008-0000-0E00-0000A1000000}"/>
            </a:ext>
          </a:extLst>
        </xdr:cNvPr>
        <xdr:cNvSpPr/>
      </xdr:nvSpPr>
      <xdr:spPr>
        <a:xfrm>
          <a:off x="45847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5732</xdr:rowOff>
    </xdr:from>
    <xdr:ext cx="405111" cy="259045"/>
    <xdr:sp macro="" textlink="">
      <xdr:nvSpPr>
        <xdr:cNvPr id="162" name="【橋りょう・トンネル】&#10;有形固定資産減価償却率該当値テキスト">
          <a:extLst>
            <a:ext uri="{FF2B5EF4-FFF2-40B4-BE49-F238E27FC236}">
              <a16:creationId xmlns:a16="http://schemas.microsoft.com/office/drawing/2014/main" id="{00000000-0008-0000-0E00-0000A2000000}"/>
            </a:ext>
          </a:extLst>
        </xdr:cNvPr>
        <xdr:cNvSpPr txBox="1"/>
      </xdr:nvSpPr>
      <xdr:spPr>
        <a:xfrm>
          <a:off x="4673600" y="994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59690</xdr:rowOff>
    </xdr:from>
    <xdr:to>
      <xdr:col>20</xdr:col>
      <xdr:colOff>38100</xdr:colOff>
      <xdr:row>58</xdr:row>
      <xdr:rowOff>161290</xdr:rowOff>
    </xdr:to>
    <xdr:sp macro="" textlink="">
      <xdr:nvSpPr>
        <xdr:cNvPr id="163" name="楕円 162">
          <a:extLst>
            <a:ext uri="{FF2B5EF4-FFF2-40B4-BE49-F238E27FC236}">
              <a16:creationId xmlns:a16="http://schemas.microsoft.com/office/drawing/2014/main" id="{00000000-0008-0000-0E00-0000A3000000}"/>
            </a:ext>
          </a:extLst>
        </xdr:cNvPr>
        <xdr:cNvSpPr/>
      </xdr:nvSpPr>
      <xdr:spPr>
        <a:xfrm>
          <a:off x="3746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78105</xdr:rowOff>
    </xdr:from>
    <xdr:to>
      <xdr:col>24</xdr:col>
      <xdr:colOff>63500</xdr:colOff>
      <xdr:row>58</xdr:row>
      <xdr:rowOff>110490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3797300" y="100222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id="{00000000-0008-0000-0E00-0000A5000000}"/>
            </a:ext>
          </a:extLst>
        </xdr:cNvPr>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id="{00000000-0008-0000-0E00-0000A6000000}"/>
            </a:ext>
          </a:extLst>
        </xdr:cNvPr>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152417</xdr:rowOff>
    </xdr:from>
    <xdr:ext cx="405111" cy="259045"/>
    <xdr:sp macro="" textlink="">
      <xdr:nvSpPr>
        <xdr:cNvPr id="167" name="n_1mainValue【橋りょう・トンネル】&#10;有形固定資産減価償却率">
          <a:extLst>
            <a:ext uri="{FF2B5EF4-FFF2-40B4-BE49-F238E27FC236}">
              <a16:creationId xmlns:a16="http://schemas.microsoft.com/office/drawing/2014/main" id="{00000000-0008-0000-0E00-0000A7000000}"/>
            </a:ext>
          </a:extLst>
        </xdr:cNvPr>
        <xdr:cNvSpPr txBox="1"/>
      </xdr:nvSpPr>
      <xdr:spPr>
        <a:xfrm>
          <a:off x="358204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id="{00000000-0008-0000-0E00-0000B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a:extLst>
            <a:ext uri="{FF2B5EF4-FFF2-40B4-BE49-F238E27FC236}">
              <a16:creationId xmlns:a16="http://schemas.microsoft.com/office/drawing/2014/main" id="{00000000-0008-0000-0E00-0000BE000000}"/>
            </a:ext>
          </a:extLst>
        </xdr:cNvPr>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a:extLst>
            <a:ext uri="{FF2B5EF4-FFF2-40B4-BE49-F238E27FC236}">
              <a16:creationId xmlns:a16="http://schemas.microsoft.com/office/drawing/2014/main" id="{00000000-0008-0000-0E00-0000C0000000}"/>
            </a:ext>
          </a:extLst>
        </xdr:cNvPr>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id="{00000000-0008-0000-0E00-0000C2000000}"/>
            </a:ext>
          </a:extLst>
        </xdr:cNvPr>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a:extLst>
            <a:ext uri="{FF2B5EF4-FFF2-40B4-BE49-F238E27FC236}">
              <a16:creationId xmlns:a16="http://schemas.microsoft.com/office/drawing/2014/main" id="{00000000-0008-0000-0E00-0000C3000000}"/>
            </a:ext>
          </a:extLst>
        </xdr:cNvPr>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197" name="フローチャート: 判断 196">
          <a:extLst>
            <a:ext uri="{FF2B5EF4-FFF2-40B4-BE49-F238E27FC236}">
              <a16:creationId xmlns:a16="http://schemas.microsoft.com/office/drawing/2014/main" id="{00000000-0008-0000-0E00-0000C5000000}"/>
            </a:ext>
          </a:extLst>
        </xdr:cNvPr>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34672</xdr:rowOff>
    </xdr:from>
    <xdr:to>
      <xdr:col>55</xdr:col>
      <xdr:colOff>50800</xdr:colOff>
      <xdr:row>63</xdr:row>
      <xdr:rowOff>136272</xdr:rowOff>
    </xdr:to>
    <xdr:sp macro="" textlink="">
      <xdr:nvSpPr>
        <xdr:cNvPr id="203" name="楕円 202">
          <a:extLst>
            <a:ext uri="{FF2B5EF4-FFF2-40B4-BE49-F238E27FC236}">
              <a16:creationId xmlns:a16="http://schemas.microsoft.com/office/drawing/2014/main" id="{00000000-0008-0000-0E00-0000CB000000}"/>
            </a:ext>
          </a:extLst>
        </xdr:cNvPr>
        <xdr:cNvSpPr/>
      </xdr:nvSpPr>
      <xdr:spPr>
        <a:xfrm>
          <a:off x="10426700" y="1083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121049</xdr:rowOff>
    </xdr:from>
    <xdr:ext cx="534377" cy="259045"/>
    <xdr:sp macro="" textlink="">
      <xdr:nvSpPr>
        <xdr:cNvPr id="204" name="【橋りょう・トンネル】&#10;一人当たり有形固定資産（償却資産）額該当値テキスト">
          <a:extLst>
            <a:ext uri="{FF2B5EF4-FFF2-40B4-BE49-F238E27FC236}">
              <a16:creationId xmlns:a16="http://schemas.microsoft.com/office/drawing/2014/main" id="{00000000-0008-0000-0E00-0000CC000000}"/>
            </a:ext>
          </a:extLst>
        </xdr:cNvPr>
        <xdr:cNvSpPr txBox="1"/>
      </xdr:nvSpPr>
      <xdr:spPr>
        <a:xfrm>
          <a:off x="10515600" y="107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36230</xdr:rowOff>
    </xdr:from>
    <xdr:to>
      <xdr:col>50</xdr:col>
      <xdr:colOff>165100</xdr:colOff>
      <xdr:row>63</xdr:row>
      <xdr:rowOff>137830</xdr:rowOff>
    </xdr:to>
    <xdr:sp macro="" textlink="">
      <xdr:nvSpPr>
        <xdr:cNvPr id="205" name="楕円 204">
          <a:extLst>
            <a:ext uri="{FF2B5EF4-FFF2-40B4-BE49-F238E27FC236}">
              <a16:creationId xmlns:a16="http://schemas.microsoft.com/office/drawing/2014/main" id="{00000000-0008-0000-0E00-0000CD000000}"/>
            </a:ext>
          </a:extLst>
        </xdr:cNvPr>
        <xdr:cNvSpPr/>
      </xdr:nvSpPr>
      <xdr:spPr>
        <a:xfrm>
          <a:off x="9588500" y="108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85472</xdr:rowOff>
    </xdr:from>
    <xdr:to>
      <xdr:col>55</xdr:col>
      <xdr:colOff>0</xdr:colOff>
      <xdr:row>63</xdr:row>
      <xdr:rowOff>87030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flipV="1">
          <a:off x="9639300" y="10886822"/>
          <a:ext cx="8382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7" name="n_1aveValue【橋りょう・トンネル】&#10;一人当たり有形固定資産（償却資産）額">
          <a:extLst>
            <a:ext uri="{FF2B5EF4-FFF2-40B4-BE49-F238E27FC236}">
              <a16:creationId xmlns:a16="http://schemas.microsoft.com/office/drawing/2014/main" id="{00000000-0008-0000-0E00-0000CF000000}"/>
            </a:ext>
          </a:extLst>
        </xdr:cNvPr>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161220</xdr:rowOff>
    </xdr:from>
    <xdr:ext cx="599010" cy="259045"/>
    <xdr:sp macro="" textlink="">
      <xdr:nvSpPr>
        <xdr:cNvPr id="208" name="n_2aveValue【橋りょう・トンネル】&#10;一人当たり有形固定資産（償却資産）額">
          <a:extLst>
            <a:ext uri="{FF2B5EF4-FFF2-40B4-BE49-F238E27FC236}">
              <a16:creationId xmlns:a16="http://schemas.microsoft.com/office/drawing/2014/main" id="{00000000-0008-0000-0E00-0000D0000000}"/>
            </a:ext>
          </a:extLst>
        </xdr:cNvPr>
        <xdr:cNvSpPr txBox="1"/>
      </xdr:nvSpPr>
      <xdr:spPr>
        <a:xfrm>
          <a:off x="8450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128957</xdr:rowOff>
    </xdr:from>
    <xdr:ext cx="534377" cy="259045"/>
    <xdr:sp macro="" textlink="">
      <xdr:nvSpPr>
        <xdr:cNvPr id="209" name="n_1mainValue【橋りょう・トンネル】&#10;一人当たり有形固定資産（償却資産）額">
          <a:extLst>
            <a:ext uri="{FF2B5EF4-FFF2-40B4-BE49-F238E27FC236}">
              <a16:creationId xmlns:a16="http://schemas.microsoft.com/office/drawing/2014/main" id="{00000000-0008-0000-0E00-0000D1000000}"/>
            </a:ext>
          </a:extLst>
        </xdr:cNvPr>
        <xdr:cNvSpPr txBox="1"/>
      </xdr:nvSpPr>
      <xdr:spPr>
        <a:xfrm>
          <a:off x="9359411" y="109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a:extLst>
            <a:ext uri="{FF2B5EF4-FFF2-40B4-BE49-F238E27FC236}">
              <a16:creationId xmlns:a16="http://schemas.microsoft.com/office/drawing/2014/main" id="{00000000-0008-0000-0E00-0000E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a:extLst>
            <a:ext uri="{FF2B5EF4-FFF2-40B4-BE49-F238E27FC236}">
              <a16:creationId xmlns:a16="http://schemas.microsoft.com/office/drawing/2014/main" id="{00000000-0008-0000-0E00-0000EB000000}"/>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a:extLst>
            <a:ext uri="{FF2B5EF4-FFF2-40B4-BE49-F238E27FC236}">
              <a16:creationId xmlns:a16="http://schemas.microsoft.com/office/drawing/2014/main" id="{00000000-0008-0000-0E00-0000ED00000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39" name="【公営住宅】&#10;有形固定資産減価償却率平均値テキスト">
          <a:extLst>
            <a:ext uri="{FF2B5EF4-FFF2-40B4-BE49-F238E27FC236}">
              <a16:creationId xmlns:a16="http://schemas.microsoft.com/office/drawing/2014/main" id="{00000000-0008-0000-0E00-0000EF000000}"/>
            </a:ext>
          </a:extLst>
        </xdr:cNvPr>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45847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32402</xdr:rowOff>
    </xdr:from>
    <xdr:ext cx="405111" cy="259045"/>
    <xdr:sp macro="" textlink="">
      <xdr:nvSpPr>
        <xdr:cNvPr id="249" name="【公営住宅】&#10;有形固定資産減価償却率該当値テキスト">
          <a:extLst>
            <a:ext uri="{FF2B5EF4-FFF2-40B4-BE49-F238E27FC236}">
              <a16:creationId xmlns:a16="http://schemas.microsoft.com/office/drawing/2014/main" id="{00000000-0008-0000-0E00-0000F9000000}"/>
            </a:ext>
          </a:extLst>
        </xdr:cNvPr>
        <xdr:cNvSpPr txBox="1"/>
      </xdr:nvSpPr>
      <xdr:spPr>
        <a:xfrm>
          <a:off x="4673600"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92075</xdr:rowOff>
    </xdr:from>
    <xdr:to>
      <xdr:col>20</xdr:col>
      <xdr:colOff>38100</xdr:colOff>
      <xdr:row>83</xdr:row>
      <xdr:rowOff>22225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3746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104775</xdr:rowOff>
    </xdr:from>
    <xdr:to>
      <xdr:col>24</xdr:col>
      <xdr:colOff>63500</xdr:colOff>
      <xdr:row>82</xdr:row>
      <xdr:rowOff>142875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3797300" y="141636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65405</xdr:rowOff>
    </xdr:from>
    <xdr:to>
      <xdr:col>15</xdr:col>
      <xdr:colOff>101600</xdr:colOff>
      <xdr:row>83</xdr:row>
      <xdr:rowOff>167005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2857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142875</xdr:rowOff>
    </xdr:from>
    <xdr:to>
      <xdr:col>19</xdr:col>
      <xdr:colOff>177800</xdr:colOff>
      <xdr:row>83</xdr:row>
      <xdr:rowOff>116205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2908300" y="1420177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54" name="n_1aveValue【公営住宅】&#10;有形固定資産減価償却率">
          <a:extLst>
            <a:ext uri="{FF2B5EF4-FFF2-40B4-BE49-F238E27FC236}">
              <a16:creationId xmlns:a16="http://schemas.microsoft.com/office/drawing/2014/main" id="{00000000-0008-0000-0E00-0000FE000000}"/>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55" name="n_2aveValue【公営住宅】&#10;有形固定資産減価償却率">
          <a:extLst>
            <a:ext uri="{FF2B5EF4-FFF2-40B4-BE49-F238E27FC236}">
              <a16:creationId xmlns:a16="http://schemas.microsoft.com/office/drawing/2014/main" id="{00000000-0008-0000-0E00-0000FF000000}"/>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13352</xdr:rowOff>
    </xdr:from>
    <xdr:ext cx="405111" cy="259045"/>
    <xdr:sp macro="" textlink="">
      <xdr:nvSpPr>
        <xdr:cNvPr id="256" name="n_1mainValue【公営住宅】&#10;有形固定資産減価償却率">
          <a:extLst>
            <a:ext uri="{FF2B5EF4-FFF2-40B4-BE49-F238E27FC236}">
              <a16:creationId xmlns:a16="http://schemas.microsoft.com/office/drawing/2014/main" id="{00000000-0008-0000-0E00-000000010000}"/>
            </a:ext>
          </a:extLst>
        </xdr:cNvPr>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257" name="n_2mainValue【公営住宅】&#10;有形固定資産減価償却率">
          <a:extLst>
            <a:ext uri="{FF2B5EF4-FFF2-40B4-BE49-F238E27FC236}">
              <a16:creationId xmlns:a16="http://schemas.microsoft.com/office/drawing/2014/main" id="{00000000-0008-0000-0E00-000001010000}"/>
            </a:ext>
          </a:extLst>
        </xdr:cNvPr>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a:extLst>
            <a:ext uri="{FF2B5EF4-FFF2-40B4-BE49-F238E27FC236}">
              <a16:creationId xmlns:a16="http://schemas.microsoft.com/office/drawing/2014/main" id="{00000000-0008-0000-0E00-00001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82" name="【公営住宅】&#10;一人当たり面積最小値テキスト">
          <a:extLst>
            <a:ext uri="{FF2B5EF4-FFF2-40B4-BE49-F238E27FC236}">
              <a16:creationId xmlns:a16="http://schemas.microsoft.com/office/drawing/2014/main" id="{00000000-0008-0000-0E00-00001A010000}"/>
            </a:ext>
          </a:extLst>
        </xdr:cNvPr>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4" name="【公営住宅】&#10;一人当たり面積最大値テキスト">
          <a:extLst>
            <a:ext uri="{FF2B5EF4-FFF2-40B4-BE49-F238E27FC236}">
              <a16:creationId xmlns:a16="http://schemas.microsoft.com/office/drawing/2014/main" id="{00000000-0008-0000-0E00-00001C010000}"/>
            </a:ext>
          </a:extLst>
        </xdr:cNvPr>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6" name="【公営住宅】&#10;一人当たり面積平均値テキスト">
          <a:extLst>
            <a:ext uri="{FF2B5EF4-FFF2-40B4-BE49-F238E27FC236}">
              <a16:creationId xmlns:a16="http://schemas.microsoft.com/office/drawing/2014/main" id="{00000000-0008-0000-0E00-00001E010000}"/>
            </a:ext>
          </a:extLst>
        </xdr:cNvPr>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636</xdr:rowOff>
    </xdr:from>
    <xdr:to>
      <xdr:col>55</xdr:col>
      <xdr:colOff>50800</xdr:colOff>
      <xdr:row>83</xdr:row>
      <xdr:rowOff>102236</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10426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23513</xdr:rowOff>
    </xdr:from>
    <xdr:ext cx="469744" cy="259045"/>
    <xdr:sp macro="" textlink="">
      <xdr:nvSpPr>
        <xdr:cNvPr id="296" name="【公営住宅】&#10;一人当たり面積該当値テキスト">
          <a:extLst>
            <a:ext uri="{FF2B5EF4-FFF2-40B4-BE49-F238E27FC236}">
              <a16:creationId xmlns:a16="http://schemas.microsoft.com/office/drawing/2014/main" id="{00000000-0008-0000-0E00-000028010000}"/>
            </a:ext>
          </a:extLst>
        </xdr:cNvPr>
        <xdr:cNvSpPr txBox="1"/>
      </xdr:nvSpPr>
      <xdr:spPr>
        <a:xfrm>
          <a:off x="10515600" y="1408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11303</xdr:rowOff>
    </xdr:from>
    <xdr:to>
      <xdr:col>50</xdr:col>
      <xdr:colOff>165100</xdr:colOff>
      <xdr:row>83</xdr:row>
      <xdr:rowOff>112903</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9588500" y="1424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51436</xdr:rowOff>
    </xdr:from>
    <xdr:to>
      <xdr:col>55</xdr:col>
      <xdr:colOff>0</xdr:colOff>
      <xdr:row>83</xdr:row>
      <xdr:rowOff>62103</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flipV="1">
          <a:off x="9639300" y="14281786"/>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42163</xdr:rowOff>
    </xdr:from>
    <xdr:to>
      <xdr:col>46</xdr:col>
      <xdr:colOff>38100</xdr:colOff>
      <xdr:row>83</xdr:row>
      <xdr:rowOff>143763</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8699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62103</xdr:rowOff>
    </xdr:from>
    <xdr:to>
      <xdr:col>50</xdr:col>
      <xdr:colOff>114300</xdr:colOff>
      <xdr:row>83</xdr:row>
      <xdr:rowOff>92963</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flipV="1">
          <a:off x="8750300" y="14292453"/>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301" name="n_1aveValue【公営住宅】&#10;一人当たり面積">
          <a:extLst>
            <a:ext uri="{FF2B5EF4-FFF2-40B4-BE49-F238E27FC236}">
              <a16:creationId xmlns:a16="http://schemas.microsoft.com/office/drawing/2014/main" id="{00000000-0008-0000-0E00-00002D010000}"/>
            </a:ext>
          </a:extLst>
        </xdr:cNvPr>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124985</xdr:rowOff>
    </xdr:from>
    <xdr:ext cx="469744" cy="259045"/>
    <xdr:sp macro="" textlink="">
      <xdr:nvSpPr>
        <xdr:cNvPr id="302" name="n_2aveValue【公営住宅】&#10;一人当たり面積">
          <a:extLst>
            <a:ext uri="{FF2B5EF4-FFF2-40B4-BE49-F238E27FC236}">
              <a16:creationId xmlns:a16="http://schemas.microsoft.com/office/drawing/2014/main" id="{00000000-0008-0000-0E00-00002E010000}"/>
            </a:ext>
          </a:extLst>
        </xdr:cNvPr>
        <xdr:cNvSpPr txBox="1"/>
      </xdr:nvSpPr>
      <xdr:spPr>
        <a:xfrm>
          <a:off x="8515427" y="1452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129430</xdr:rowOff>
    </xdr:from>
    <xdr:ext cx="469744" cy="259045"/>
    <xdr:sp macro="" textlink="">
      <xdr:nvSpPr>
        <xdr:cNvPr id="303" name="n_1mainValue【公営住宅】&#10;一人当たり面積">
          <a:extLst>
            <a:ext uri="{FF2B5EF4-FFF2-40B4-BE49-F238E27FC236}">
              <a16:creationId xmlns:a16="http://schemas.microsoft.com/office/drawing/2014/main" id="{00000000-0008-0000-0E00-00002F010000}"/>
            </a:ext>
          </a:extLst>
        </xdr:cNvPr>
        <xdr:cNvSpPr txBox="1"/>
      </xdr:nvSpPr>
      <xdr:spPr>
        <a:xfrm>
          <a:off x="93917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160290</xdr:rowOff>
    </xdr:from>
    <xdr:ext cx="469744" cy="259045"/>
    <xdr:sp macro="" textlink="">
      <xdr:nvSpPr>
        <xdr:cNvPr id="304" name="n_2mainValue【公営住宅】&#10;一人当たり面積">
          <a:extLst>
            <a:ext uri="{FF2B5EF4-FFF2-40B4-BE49-F238E27FC236}">
              <a16:creationId xmlns:a16="http://schemas.microsoft.com/office/drawing/2014/main" id="{00000000-0008-0000-0E00-000030010000}"/>
            </a:ext>
          </a:extLst>
        </xdr:cNvPr>
        <xdr:cNvSpPr txBox="1"/>
      </xdr:nvSpPr>
      <xdr:spPr>
        <a:xfrm>
          <a:off x="8515427" y="140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認定こども園・幼稚園・保育所】&#10;有形固定資産減価償却率グラフ枠">
          <a:extLst>
            <a:ext uri="{FF2B5EF4-FFF2-40B4-BE49-F238E27FC236}">
              <a16:creationId xmlns:a16="http://schemas.microsoft.com/office/drawing/2014/main" id="{00000000-0008-0000-0E00-00005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46" name="【認定こども園・幼稚園・保育所】&#10;有形固定資産減価償却率最小値テキスト">
          <a:extLst>
            <a:ext uri="{FF2B5EF4-FFF2-40B4-BE49-F238E27FC236}">
              <a16:creationId xmlns:a16="http://schemas.microsoft.com/office/drawing/2014/main" id="{00000000-0008-0000-0E00-00005A010000}"/>
            </a:ext>
          </a:extLst>
        </xdr:cNvPr>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8" name="【認定こども園・幼稚園・保育所】&#10;有形固定資産減価償却率最大値テキスト">
          <a:extLst>
            <a:ext uri="{FF2B5EF4-FFF2-40B4-BE49-F238E27FC236}">
              <a16:creationId xmlns:a16="http://schemas.microsoft.com/office/drawing/2014/main" id="{00000000-0008-0000-0E00-00005C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50" name="【認定こども園・幼稚園・保育所】&#10;有形固定資産減価償却率平均値テキスト">
          <a:extLst>
            <a:ext uri="{FF2B5EF4-FFF2-40B4-BE49-F238E27FC236}">
              <a16:creationId xmlns:a16="http://schemas.microsoft.com/office/drawing/2014/main" id="{00000000-0008-0000-0E00-00005E010000}"/>
            </a:ext>
          </a:extLst>
        </xdr:cNvPr>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53975</xdr:rowOff>
    </xdr:from>
    <xdr:to>
      <xdr:col>85</xdr:col>
      <xdr:colOff>177800</xdr:colOff>
      <xdr:row>34</xdr:row>
      <xdr:rowOff>155575</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62687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76852</xdr:rowOff>
    </xdr:from>
    <xdr:ext cx="405111" cy="259045"/>
    <xdr:sp macro="" textlink="">
      <xdr:nvSpPr>
        <xdr:cNvPr id="360" name="【認定こども園・幼稚園・保育所】&#10;有形固定資産減価償却率該当値テキスト">
          <a:extLst>
            <a:ext uri="{FF2B5EF4-FFF2-40B4-BE49-F238E27FC236}">
              <a16:creationId xmlns:a16="http://schemas.microsoft.com/office/drawing/2014/main" id="{00000000-0008-0000-0E00-000068010000}"/>
            </a:ext>
          </a:extLst>
        </xdr:cNvPr>
        <xdr:cNvSpPr txBox="1"/>
      </xdr:nvSpPr>
      <xdr:spPr>
        <a:xfrm>
          <a:off x="16357600"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63500</xdr:rowOff>
    </xdr:from>
    <xdr:to>
      <xdr:col>81</xdr:col>
      <xdr:colOff>101600</xdr:colOff>
      <xdr:row>34</xdr:row>
      <xdr:rowOff>165100</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5430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104775</xdr:rowOff>
    </xdr:from>
    <xdr:to>
      <xdr:col>85</xdr:col>
      <xdr:colOff>127000</xdr:colOff>
      <xdr:row>34</xdr:row>
      <xdr:rowOff>114300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15481300" y="59340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164465</xdr:rowOff>
    </xdr:from>
    <xdr:to>
      <xdr:col>76</xdr:col>
      <xdr:colOff>165100</xdr:colOff>
      <xdr:row>35</xdr:row>
      <xdr:rowOff>94615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4541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114300</xdr:rowOff>
    </xdr:from>
    <xdr:to>
      <xdr:col>81</xdr:col>
      <xdr:colOff>50800</xdr:colOff>
      <xdr:row>35</xdr:row>
      <xdr:rowOff>43815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14592300" y="594360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65" name="n_1aveValue【認定こども園・幼稚園・保育所】&#10;有形固定資産減価償却率">
          <a:extLst>
            <a:ext uri="{FF2B5EF4-FFF2-40B4-BE49-F238E27FC236}">
              <a16:creationId xmlns:a16="http://schemas.microsoft.com/office/drawing/2014/main" id="{00000000-0008-0000-0E00-00006D010000}"/>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104792</xdr:rowOff>
    </xdr:from>
    <xdr:ext cx="405111" cy="259045"/>
    <xdr:sp macro="" textlink="">
      <xdr:nvSpPr>
        <xdr:cNvPr id="366" name="n_2aveValue【認定こども園・幼稚園・保育所】&#10;有形固定資産減価償却率">
          <a:extLst>
            <a:ext uri="{FF2B5EF4-FFF2-40B4-BE49-F238E27FC236}">
              <a16:creationId xmlns:a16="http://schemas.microsoft.com/office/drawing/2014/main" id="{00000000-0008-0000-0E00-00006E010000}"/>
            </a:ext>
          </a:extLst>
        </xdr:cNvPr>
        <xdr:cNvSpPr txBox="1"/>
      </xdr:nvSpPr>
      <xdr:spPr>
        <a:xfrm>
          <a:off x="14389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10177</xdr:rowOff>
    </xdr:from>
    <xdr:ext cx="405111" cy="259045"/>
    <xdr:sp macro="" textlink="">
      <xdr:nvSpPr>
        <xdr:cNvPr id="367" name="n_1mainValue【認定こども園・幼稚園・保育所】&#10;有形固定資産減価償却率">
          <a:extLst>
            <a:ext uri="{FF2B5EF4-FFF2-40B4-BE49-F238E27FC236}">
              <a16:creationId xmlns:a16="http://schemas.microsoft.com/office/drawing/2014/main" id="{00000000-0008-0000-0E00-00006F010000}"/>
            </a:ext>
          </a:extLst>
        </xdr:cNvPr>
        <xdr:cNvSpPr txBox="1"/>
      </xdr:nvSpPr>
      <xdr:spPr>
        <a:xfrm>
          <a:off x="152660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111142</xdr:rowOff>
    </xdr:from>
    <xdr:ext cx="405111" cy="259045"/>
    <xdr:sp macro="" textlink="">
      <xdr:nvSpPr>
        <xdr:cNvPr id="368" name="n_2mainValue【認定こども園・幼稚園・保育所】&#10;有形固定資産減価償却率">
          <a:extLst>
            <a:ext uri="{FF2B5EF4-FFF2-40B4-BE49-F238E27FC236}">
              <a16:creationId xmlns:a16="http://schemas.microsoft.com/office/drawing/2014/main" id="{00000000-0008-0000-0E00-000070010000}"/>
            </a:ext>
          </a:extLst>
        </xdr:cNvPr>
        <xdr:cNvSpPr txBox="1"/>
      </xdr:nvSpPr>
      <xdr:spPr>
        <a:xfrm>
          <a:off x="143897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9" name="【認定こども園・幼稚園・保育所】&#10;一人当たり面積グラフ枠">
          <a:extLst>
            <a:ext uri="{FF2B5EF4-FFF2-40B4-BE49-F238E27FC236}">
              <a16:creationId xmlns:a16="http://schemas.microsoft.com/office/drawing/2014/main" id="{00000000-0008-0000-0E00-00008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91" name="【認定こども園・幼稚園・保育所】&#10;一人当たり面積最小値テキスト">
          <a:extLst>
            <a:ext uri="{FF2B5EF4-FFF2-40B4-BE49-F238E27FC236}">
              <a16:creationId xmlns:a16="http://schemas.microsoft.com/office/drawing/2014/main" id="{00000000-0008-0000-0E00-00008701000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93" name="【認定こども園・幼稚園・保育所】&#10;一人当たり面積最大値テキスト">
          <a:extLst>
            <a:ext uri="{FF2B5EF4-FFF2-40B4-BE49-F238E27FC236}">
              <a16:creationId xmlns:a16="http://schemas.microsoft.com/office/drawing/2014/main" id="{00000000-0008-0000-0E00-000089010000}"/>
            </a:ext>
          </a:extLst>
        </xdr:cNvPr>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395" name="【認定こども園・幼稚園・保育所】&#10;一人当たり面積平均値テキスト">
          <a:extLst>
            <a:ext uri="{FF2B5EF4-FFF2-40B4-BE49-F238E27FC236}">
              <a16:creationId xmlns:a16="http://schemas.microsoft.com/office/drawing/2014/main" id="{00000000-0008-0000-0E00-00008B010000}"/>
            </a:ext>
          </a:extLst>
        </xdr:cNvPr>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96266</xdr:rowOff>
    </xdr:from>
    <xdr:to>
      <xdr:col>116</xdr:col>
      <xdr:colOff>114300</xdr:colOff>
      <xdr:row>41</xdr:row>
      <xdr:rowOff>26416</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221107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74693</xdr:rowOff>
    </xdr:from>
    <xdr:ext cx="469744" cy="259045"/>
    <xdr:sp macro="" textlink="">
      <xdr:nvSpPr>
        <xdr:cNvPr id="405" name="【認定こども園・幼稚園・保育所】&#10;一人当たり面積該当値テキスト">
          <a:extLst>
            <a:ext uri="{FF2B5EF4-FFF2-40B4-BE49-F238E27FC236}">
              <a16:creationId xmlns:a16="http://schemas.microsoft.com/office/drawing/2014/main" id="{00000000-0008-0000-0E00-000095010000}"/>
            </a:ext>
          </a:extLst>
        </xdr:cNvPr>
        <xdr:cNvSpPr txBox="1"/>
      </xdr:nvSpPr>
      <xdr:spPr>
        <a:xfrm>
          <a:off x="22199600"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98552</xdr:rowOff>
    </xdr:from>
    <xdr:to>
      <xdr:col>112</xdr:col>
      <xdr:colOff>38100</xdr:colOff>
      <xdr:row>41</xdr:row>
      <xdr:rowOff>28702</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21272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147066</xdr:rowOff>
    </xdr:from>
    <xdr:to>
      <xdr:col>116</xdr:col>
      <xdr:colOff>63500</xdr:colOff>
      <xdr:row>40</xdr:row>
      <xdr:rowOff>149352</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21323300" y="700506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100838</xdr:rowOff>
    </xdr:from>
    <xdr:to>
      <xdr:col>107</xdr:col>
      <xdr:colOff>101600</xdr:colOff>
      <xdr:row>41</xdr:row>
      <xdr:rowOff>30988</xdr:rowOff>
    </xdr:to>
    <xdr:sp macro="" textlink="">
      <xdr:nvSpPr>
        <xdr:cNvPr id="408" name="楕円 407">
          <a:extLst>
            <a:ext uri="{FF2B5EF4-FFF2-40B4-BE49-F238E27FC236}">
              <a16:creationId xmlns:a16="http://schemas.microsoft.com/office/drawing/2014/main" id="{00000000-0008-0000-0E00-000098010000}"/>
            </a:ext>
          </a:extLst>
        </xdr:cNvPr>
        <xdr:cNvSpPr/>
      </xdr:nvSpPr>
      <xdr:spPr>
        <a:xfrm>
          <a:off x="20383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149352</xdr:rowOff>
    </xdr:from>
    <xdr:to>
      <xdr:col>111</xdr:col>
      <xdr:colOff>177800</xdr:colOff>
      <xdr:row>40</xdr:row>
      <xdr:rowOff>151638</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flipV="1">
          <a:off x="20434300" y="70073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10" name="n_1aveValue【認定こども園・幼稚園・保育所】&#10;一人当たり面積">
          <a:extLst>
            <a:ext uri="{FF2B5EF4-FFF2-40B4-BE49-F238E27FC236}">
              <a16:creationId xmlns:a16="http://schemas.microsoft.com/office/drawing/2014/main" id="{00000000-0008-0000-0E00-00009A010000}"/>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164101</xdr:rowOff>
    </xdr:from>
    <xdr:ext cx="469744" cy="259045"/>
    <xdr:sp macro="" textlink="">
      <xdr:nvSpPr>
        <xdr:cNvPr id="411" name="n_2aveValue【認定こども園・幼稚園・保育所】&#10;一人当たり面積">
          <a:extLst>
            <a:ext uri="{FF2B5EF4-FFF2-40B4-BE49-F238E27FC236}">
              <a16:creationId xmlns:a16="http://schemas.microsoft.com/office/drawing/2014/main" id="{00000000-0008-0000-0E00-00009B010000}"/>
            </a:ext>
          </a:extLst>
        </xdr:cNvPr>
        <xdr:cNvSpPr txBox="1"/>
      </xdr:nvSpPr>
      <xdr:spPr>
        <a:xfrm>
          <a:off x="20199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19829</xdr:rowOff>
    </xdr:from>
    <xdr:ext cx="469744" cy="259045"/>
    <xdr:sp macro="" textlink="">
      <xdr:nvSpPr>
        <xdr:cNvPr id="412" name="n_1mainValue【認定こども園・幼稚園・保育所】&#10;一人当たり面積">
          <a:extLst>
            <a:ext uri="{FF2B5EF4-FFF2-40B4-BE49-F238E27FC236}">
              <a16:creationId xmlns:a16="http://schemas.microsoft.com/office/drawing/2014/main" id="{00000000-0008-0000-0E00-00009C010000}"/>
            </a:ext>
          </a:extLst>
        </xdr:cNvPr>
        <xdr:cNvSpPr txBox="1"/>
      </xdr:nvSpPr>
      <xdr:spPr>
        <a:xfrm>
          <a:off x="21075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22115</xdr:rowOff>
    </xdr:from>
    <xdr:ext cx="469744" cy="259045"/>
    <xdr:sp macro="" textlink="">
      <xdr:nvSpPr>
        <xdr:cNvPr id="413" name="n_2mainValue【認定こども園・幼稚園・保育所】&#10;一人当たり面積">
          <a:extLst>
            <a:ext uri="{FF2B5EF4-FFF2-40B4-BE49-F238E27FC236}">
              <a16:creationId xmlns:a16="http://schemas.microsoft.com/office/drawing/2014/main" id="{00000000-0008-0000-0E00-00009D010000}"/>
            </a:ext>
          </a:extLst>
        </xdr:cNvPr>
        <xdr:cNvSpPr txBox="1"/>
      </xdr:nvSpPr>
      <xdr:spPr>
        <a:xfrm>
          <a:off x="20199427" y="70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a:extLst>
            <a:ext uri="{FF2B5EF4-FFF2-40B4-BE49-F238E27FC236}">
              <a16:creationId xmlns:a16="http://schemas.microsoft.com/office/drawing/2014/main" id="{00000000-0008-0000-0E00-0000B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39" name="【学校施設】&#10;有形固定資産減価償却率最小値テキスト">
          <a:extLst>
            <a:ext uri="{FF2B5EF4-FFF2-40B4-BE49-F238E27FC236}">
              <a16:creationId xmlns:a16="http://schemas.microsoft.com/office/drawing/2014/main" id="{00000000-0008-0000-0E00-0000B7010000}"/>
            </a:ext>
          </a:extLst>
        </xdr:cNvPr>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41" name="【学校施設】&#10;有形固定資産減価償却率最大値テキスト">
          <a:extLst>
            <a:ext uri="{FF2B5EF4-FFF2-40B4-BE49-F238E27FC236}">
              <a16:creationId xmlns:a16="http://schemas.microsoft.com/office/drawing/2014/main" id="{00000000-0008-0000-0E00-0000B9010000}"/>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43" name="【学校施設】&#10;有形固定資産減価償却率平均値テキスト">
          <a:extLst>
            <a:ext uri="{FF2B5EF4-FFF2-40B4-BE49-F238E27FC236}">
              <a16:creationId xmlns:a16="http://schemas.microsoft.com/office/drawing/2014/main" id="{00000000-0008-0000-0E00-0000BB010000}"/>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xdr:rowOff>
    </xdr:from>
    <xdr:to>
      <xdr:col>85</xdr:col>
      <xdr:colOff>177800</xdr:colOff>
      <xdr:row>59</xdr:row>
      <xdr:rowOff>117475</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162687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38752</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00000000-0008-0000-0E00-0000C5010000}"/>
            </a:ext>
          </a:extLst>
        </xdr:cNvPr>
        <xdr:cNvSpPr txBox="1"/>
      </xdr:nvSpPr>
      <xdr:spPr>
        <a:xfrm>
          <a:off x="16357600"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50165</xdr:rowOff>
    </xdr:from>
    <xdr:to>
      <xdr:col>81</xdr:col>
      <xdr:colOff>101600</xdr:colOff>
      <xdr:row>59</xdr:row>
      <xdr:rowOff>151765</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15430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66675</xdr:rowOff>
    </xdr:from>
    <xdr:to>
      <xdr:col>85</xdr:col>
      <xdr:colOff>127000</xdr:colOff>
      <xdr:row>59</xdr:row>
      <xdr:rowOff>100965</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15481300" y="101822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153035</xdr:rowOff>
    </xdr:from>
    <xdr:to>
      <xdr:col>76</xdr:col>
      <xdr:colOff>165100</xdr:colOff>
      <xdr:row>59</xdr:row>
      <xdr:rowOff>83185</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14541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32385</xdr:rowOff>
    </xdr:from>
    <xdr:to>
      <xdr:col>81</xdr:col>
      <xdr:colOff>50800</xdr:colOff>
      <xdr:row>59</xdr:row>
      <xdr:rowOff>100965</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4592300" y="101479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58" name="n_1aveValue【学校施設】&#10;有形固定資産減価償却率">
          <a:extLst>
            <a:ext uri="{FF2B5EF4-FFF2-40B4-BE49-F238E27FC236}">
              <a16:creationId xmlns:a16="http://schemas.microsoft.com/office/drawing/2014/main" id="{00000000-0008-0000-0E00-0000CA010000}"/>
            </a:ext>
          </a:extLst>
        </xdr:cNvPr>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66692</xdr:rowOff>
    </xdr:from>
    <xdr:ext cx="405111" cy="259045"/>
    <xdr:sp macro="" textlink="">
      <xdr:nvSpPr>
        <xdr:cNvPr id="459" name="n_2aveValue【学校施設】&#10;有形固定資産減価償却率">
          <a:extLst>
            <a:ext uri="{FF2B5EF4-FFF2-40B4-BE49-F238E27FC236}">
              <a16:creationId xmlns:a16="http://schemas.microsoft.com/office/drawing/2014/main" id="{00000000-0008-0000-0E00-0000CB010000}"/>
            </a:ext>
          </a:extLst>
        </xdr:cNvPr>
        <xdr:cNvSpPr txBox="1"/>
      </xdr:nvSpPr>
      <xdr:spPr>
        <a:xfrm>
          <a:off x="14389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168292</xdr:rowOff>
    </xdr:from>
    <xdr:ext cx="405111" cy="259045"/>
    <xdr:sp macro="" textlink="">
      <xdr:nvSpPr>
        <xdr:cNvPr id="460" name="n_1mainValue【学校施設】&#10;有形固定資産減価償却率">
          <a:extLst>
            <a:ext uri="{FF2B5EF4-FFF2-40B4-BE49-F238E27FC236}">
              <a16:creationId xmlns:a16="http://schemas.microsoft.com/office/drawing/2014/main" id="{00000000-0008-0000-0E00-0000CC010000}"/>
            </a:ext>
          </a:extLst>
        </xdr:cNvPr>
        <xdr:cNvSpPr txBox="1"/>
      </xdr:nvSpPr>
      <xdr:spPr>
        <a:xfrm>
          <a:off x="152660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99712</xdr:rowOff>
    </xdr:from>
    <xdr:ext cx="405111" cy="259045"/>
    <xdr:sp macro="" textlink="">
      <xdr:nvSpPr>
        <xdr:cNvPr id="461" name="n_2mainValue【学校施設】&#10;有形固定資産減価償却率">
          <a:extLst>
            <a:ext uri="{FF2B5EF4-FFF2-40B4-BE49-F238E27FC236}">
              <a16:creationId xmlns:a16="http://schemas.microsoft.com/office/drawing/2014/main" id="{00000000-0008-0000-0E00-0000CD010000}"/>
            </a:ext>
          </a:extLst>
        </xdr:cNvPr>
        <xdr:cNvSpPr txBox="1"/>
      </xdr:nvSpPr>
      <xdr:spPr>
        <a:xfrm>
          <a:off x="14389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a:extLst>
            <a:ext uri="{FF2B5EF4-FFF2-40B4-BE49-F238E27FC236}">
              <a16:creationId xmlns:a16="http://schemas.microsoft.com/office/drawing/2014/main" id="{00000000-0008-0000-0E00-0000E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88" name="【学校施設】&#10;一人当たり面積最小値テキスト">
          <a:extLst>
            <a:ext uri="{FF2B5EF4-FFF2-40B4-BE49-F238E27FC236}">
              <a16:creationId xmlns:a16="http://schemas.microsoft.com/office/drawing/2014/main" id="{00000000-0008-0000-0E00-0000E8010000}"/>
            </a:ext>
          </a:extLst>
        </xdr:cNvPr>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90" name="【学校施設】&#10;一人当たり面積最大値テキスト">
          <a:extLst>
            <a:ext uri="{FF2B5EF4-FFF2-40B4-BE49-F238E27FC236}">
              <a16:creationId xmlns:a16="http://schemas.microsoft.com/office/drawing/2014/main" id="{00000000-0008-0000-0E00-0000EA010000}"/>
            </a:ext>
          </a:extLst>
        </xdr:cNvPr>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92" name="【学校施設】&#10;一人当たり面積平均値テキスト">
          <a:extLst>
            <a:ext uri="{FF2B5EF4-FFF2-40B4-BE49-F238E27FC236}">
              <a16:creationId xmlns:a16="http://schemas.microsoft.com/office/drawing/2014/main" id="{00000000-0008-0000-0E00-0000EC010000}"/>
            </a:ext>
          </a:extLst>
        </xdr:cNvPr>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104212</xdr:rowOff>
    </xdr:from>
    <xdr:to>
      <xdr:col>116</xdr:col>
      <xdr:colOff>114300</xdr:colOff>
      <xdr:row>63</xdr:row>
      <xdr:rowOff>34362</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22110700" y="107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127089</xdr:rowOff>
    </xdr:from>
    <xdr:ext cx="469744" cy="259045"/>
    <xdr:sp macro="" textlink="">
      <xdr:nvSpPr>
        <xdr:cNvPr id="502" name="【学校施設】&#10;一人当たり面積該当値テキスト">
          <a:extLst>
            <a:ext uri="{FF2B5EF4-FFF2-40B4-BE49-F238E27FC236}">
              <a16:creationId xmlns:a16="http://schemas.microsoft.com/office/drawing/2014/main" id="{00000000-0008-0000-0E00-0000F6010000}"/>
            </a:ext>
          </a:extLst>
        </xdr:cNvPr>
        <xdr:cNvSpPr txBox="1"/>
      </xdr:nvSpPr>
      <xdr:spPr>
        <a:xfrm>
          <a:off x="22199600" y="105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109982</xdr:rowOff>
    </xdr:from>
    <xdr:to>
      <xdr:col>112</xdr:col>
      <xdr:colOff>38100</xdr:colOff>
      <xdr:row>63</xdr:row>
      <xdr:rowOff>40132</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21272500" y="1073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155012</xdr:rowOff>
    </xdr:from>
    <xdr:to>
      <xdr:col>116</xdr:col>
      <xdr:colOff>63500</xdr:colOff>
      <xdr:row>62</xdr:row>
      <xdr:rowOff>160782</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21323300" y="10784912"/>
          <a:ext cx="8382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135346</xdr:rowOff>
    </xdr:from>
    <xdr:to>
      <xdr:col>107</xdr:col>
      <xdr:colOff>101600</xdr:colOff>
      <xdr:row>63</xdr:row>
      <xdr:rowOff>65496</xdr:rowOff>
    </xdr:to>
    <xdr:sp macro="" textlink="">
      <xdr:nvSpPr>
        <xdr:cNvPr id="505" name="楕円 504">
          <a:extLst>
            <a:ext uri="{FF2B5EF4-FFF2-40B4-BE49-F238E27FC236}">
              <a16:creationId xmlns:a16="http://schemas.microsoft.com/office/drawing/2014/main" id="{00000000-0008-0000-0E00-0000F9010000}"/>
            </a:ext>
          </a:extLst>
        </xdr:cNvPr>
        <xdr:cNvSpPr/>
      </xdr:nvSpPr>
      <xdr:spPr>
        <a:xfrm>
          <a:off x="20383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160782</xdr:rowOff>
    </xdr:from>
    <xdr:to>
      <xdr:col>111</xdr:col>
      <xdr:colOff>177800</xdr:colOff>
      <xdr:row>63</xdr:row>
      <xdr:rowOff>14696</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flipV="1">
          <a:off x="20434300" y="10790682"/>
          <a:ext cx="8890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07" name="n_1aveValue【学校施設】&#10;一人当たり面積">
          <a:extLst>
            <a:ext uri="{FF2B5EF4-FFF2-40B4-BE49-F238E27FC236}">
              <a16:creationId xmlns:a16="http://schemas.microsoft.com/office/drawing/2014/main" id="{00000000-0008-0000-0E00-0000FB010000}"/>
            </a:ext>
          </a:extLst>
        </xdr:cNvPr>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116603</xdr:rowOff>
    </xdr:from>
    <xdr:ext cx="469744" cy="259045"/>
    <xdr:sp macro="" textlink="">
      <xdr:nvSpPr>
        <xdr:cNvPr id="508" name="n_2aveValue【学校施設】&#10;一人当たり面積">
          <a:extLst>
            <a:ext uri="{FF2B5EF4-FFF2-40B4-BE49-F238E27FC236}">
              <a16:creationId xmlns:a16="http://schemas.microsoft.com/office/drawing/2014/main" id="{00000000-0008-0000-0E00-0000FC010000}"/>
            </a:ext>
          </a:extLst>
        </xdr:cNvPr>
        <xdr:cNvSpPr txBox="1"/>
      </xdr:nvSpPr>
      <xdr:spPr>
        <a:xfrm>
          <a:off x="20199427" y="109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56659</xdr:rowOff>
    </xdr:from>
    <xdr:ext cx="469744" cy="259045"/>
    <xdr:sp macro="" textlink="">
      <xdr:nvSpPr>
        <xdr:cNvPr id="509" name="n_1mainValue【学校施設】&#10;一人当たり面積">
          <a:extLst>
            <a:ext uri="{FF2B5EF4-FFF2-40B4-BE49-F238E27FC236}">
              <a16:creationId xmlns:a16="http://schemas.microsoft.com/office/drawing/2014/main" id="{00000000-0008-0000-0E00-0000FD010000}"/>
            </a:ext>
          </a:extLst>
        </xdr:cNvPr>
        <xdr:cNvSpPr txBox="1"/>
      </xdr:nvSpPr>
      <xdr:spPr>
        <a:xfrm>
          <a:off x="21075727" y="1051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82023</xdr:rowOff>
    </xdr:from>
    <xdr:ext cx="469744" cy="259045"/>
    <xdr:sp macro="" textlink="">
      <xdr:nvSpPr>
        <xdr:cNvPr id="510" name="n_2mainValue【学校施設】&#10;一人当たり面積">
          <a:extLst>
            <a:ext uri="{FF2B5EF4-FFF2-40B4-BE49-F238E27FC236}">
              <a16:creationId xmlns:a16="http://schemas.microsoft.com/office/drawing/2014/main" id="{00000000-0008-0000-0E00-0000FE010000}"/>
            </a:ext>
          </a:extLst>
        </xdr:cNvPr>
        <xdr:cNvSpPr txBox="1"/>
      </xdr:nvSpPr>
      <xdr:spPr>
        <a:xfrm>
          <a:off x="20199427" y="1054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1" name="【公民館】&#10;有形固定資産減価償却率グラフ枠">
          <a:extLst>
            <a:ext uri="{FF2B5EF4-FFF2-40B4-BE49-F238E27FC236}">
              <a16:creationId xmlns:a16="http://schemas.microsoft.com/office/drawing/2014/main" id="{00000000-0008-0000-0E00-00002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53" name="【公民館】&#10;有形固定資産減価償却率最小値テキスト">
          <a:extLst>
            <a:ext uri="{FF2B5EF4-FFF2-40B4-BE49-F238E27FC236}">
              <a16:creationId xmlns:a16="http://schemas.microsoft.com/office/drawing/2014/main" id="{00000000-0008-0000-0E00-000029020000}"/>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5" name="【公民館】&#10;有形固定資産減価償却率最大値テキスト">
          <a:extLst>
            <a:ext uri="{FF2B5EF4-FFF2-40B4-BE49-F238E27FC236}">
              <a16:creationId xmlns:a16="http://schemas.microsoft.com/office/drawing/2014/main" id="{00000000-0008-0000-0E00-00002B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57" name="【公民館】&#10;有形固定資産減価償却率平均値テキスト">
          <a:extLst>
            <a:ext uri="{FF2B5EF4-FFF2-40B4-BE49-F238E27FC236}">
              <a16:creationId xmlns:a16="http://schemas.microsoft.com/office/drawing/2014/main" id="{00000000-0008-0000-0E00-00002D020000}"/>
            </a:ext>
          </a:extLst>
        </xdr:cNvPr>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4541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107043</xdr:rowOff>
    </xdr:from>
    <xdr:to>
      <xdr:col>85</xdr:col>
      <xdr:colOff>177800</xdr:colOff>
      <xdr:row>101</xdr:row>
      <xdr:rowOff>37193</xdr:rowOff>
    </xdr:to>
    <xdr:sp macro="" textlink="">
      <xdr:nvSpPr>
        <xdr:cNvPr id="566" name="楕円 565">
          <a:extLst>
            <a:ext uri="{FF2B5EF4-FFF2-40B4-BE49-F238E27FC236}">
              <a16:creationId xmlns:a16="http://schemas.microsoft.com/office/drawing/2014/main" id="{00000000-0008-0000-0E00-000036020000}"/>
            </a:ext>
          </a:extLst>
        </xdr:cNvPr>
        <xdr:cNvSpPr/>
      </xdr:nvSpPr>
      <xdr:spPr>
        <a:xfrm>
          <a:off x="162687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129920</xdr:rowOff>
    </xdr:from>
    <xdr:ext cx="405111" cy="259045"/>
    <xdr:sp macro="" textlink="">
      <xdr:nvSpPr>
        <xdr:cNvPr id="567" name="【公民館】&#10;有形固定資産減価償却率該当値テキスト">
          <a:extLst>
            <a:ext uri="{FF2B5EF4-FFF2-40B4-BE49-F238E27FC236}">
              <a16:creationId xmlns:a16="http://schemas.microsoft.com/office/drawing/2014/main" id="{00000000-0008-0000-0E00-000037020000}"/>
            </a:ext>
          </a:extLst>
        </xdr:cNvPr>
        <xdr:cNvSpPr txBox="1"/>
      </xdr:nvSpPr>
      <xdr:spPr>
        <a:xfrm>
          <a:off x="16357600" y="1710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110308</xdr:rowOff>
    </xdr:from>
    <xdr:to>
      <xdr:col>81</xdr:col>
      <xdr:colOff>101600</xdr:colOff>
      <xdr:row>101</xdr:row>
      <xdr:rowOff>40458</xdr:rowOff>
    </xdr:to>
    <xdr:sp macro="" textlink="">
      <xdr:nvSpPr>
        <xdr:cNvPr id="568" name="楕円 567">
          <a:extLst>
            <a:ext uri="{FF2B5EF4-FFF2-40B4-BE49-F238E27FC236}">
              <a16:creationId xmlns:a16="http://schemas.microsoft.com/office/drawing/2014/main" id="{00000000-0008-0000-0E00-000038020000}"/>
            </a:ext>
          </a:extLst>
        </xdr:cNvPr>
        <xdr:cNvSpPr/>
      </xdr:nvSpPr>
      <xdr:spPr>
        <a:xfrm>
          <a:off x="154305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157843</xdr:rowOff>
    </xdr:from>
    <xdr:to>
      <xdr:col>85</xdr:col>
      <xdr:colOff>127000</xdr:colOff>
      <xdr:row>100</xdr:row>
      <xdr:rowOff>161108</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flipV="1">
          <a:off x="15481300" y="173028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51526</xdr:rowOff>
    </xdr:from>
    <xdr:to>
      <xdr:col>76</xdr:col>
      <xdr:colOff>165100</xdr:colOff>
      <xdr:row>101</xdr:row>
      <xdr:rowOff>153126</xdr:rowOff>
    </xdr:to>
    <xdr:sp macro="" textlink="">
      <xdr:nvSpPr>
        <xdr:cNvPr id="570" name="楕円 569">
          <a:extLst>
            <a:ext uri="{FF2B5EF4-FFF2-40B4-BE49-F238E27FC236}">
              <a16:creationId xmlns:a16="http://schemas.microsoft.com/office/drawing/2014/main" id="{00000000-0008-0000-0E00-00003A020000}"/>
            </a:ext>
          </a:extLst>
        </xdr:cNvPr>
        <xdr:cNvSpPr/>
      </xdr:nvSpPr>
      <xdr:spPr>
        <a:xfrm>
          <a:off x="14541500" y="173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161108</xdr:rowOff>
    </xdr:from>
    <xdr:to>
      <xdr:col>81</xdr:col>
      <xdr:colOff>50800</xdr:colOff>
      <xdr:row>101</xdr:row>
      <xdr:rowOff>102326</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14592300" y="17306108"/>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572" name="n_1aveValue【公民館】&#10;有形固定資産減価償却率">
          <a:extLst>
            <a:ext uri="{FF2B5EF4-FFF2-40B4-BE49-F238E27FC236}">
              <a16:creationId xmlns:a16="http://schemas.microsoft.com/office/drawing/2014/main" id="{00000000-0008-0000-0E00-00003C020000}"/>
            </a:ext>
          </a:extLst>
        </xdr:cNvPr>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154050</xdr:rowOff>
    </xdr:from>
    <xdr:ext cx="405111" cy="259045"/>
    <xdr:sp macro="" textlink="">
      <xdr:nvSpPr>
        <xdr:cNvPr id="573" name="n_2aveValue【公民館】&#10;有形固定資産減価償却率">
          <a:extLst>
            <a:ext uri="{FF2B5EF4-FFF2-40B4-BE49-F238E27FC236}">
              <a16:creationId xmlns:a16="http://schemas.microsoft.com/office/drawing/2014/main" id="{00000000-0008-0000-0E00-00003D020000}"/>
            </a:ext>
          </a:extLst>
        </xdr:cNvPr>
        <xdr:cNvSpPr txBox="1"/>
      </xdr:nvSpPr>
      <xdr:spPr>
        <a:xfrm>
          <a:off x="14389744"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56985</xdr:rowOff>
    </xdr:from>
    <xdr:ext cx="405111" cy="259045"/>
    <xdr:sp macro="" textlink="">
      <xdr:nvSpPr>
        <xdr:cNvPr id="574" name="n_1mainValue【公民館】&#10;有形固定資産減価償却率">
          <a:extLst>
            <a:ext uri="{FF2B5EF4-FFF2-40B4-BE49-F238E27FC236}">
              <a16:creationId xmlns:a16="http://schemas.microsoft.com/office/drawing/2014/main" id="{00000000-0008-0000-0E00-00003E020000}"/>
            </a:ext>
          </a:extLst>
        </xdr:cNvPr>
        <xdr:cNvSpPr txBox="1"/>
      </xdr:nvSpPr>
      <xdr:spPr>
        <a:xfrm>
          <a:off x="15266044"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169653</xdr:rowOff>
    </xdr:from>
    <xdr:ext cx="405111" cy="259045"/>
    <xdr:sp macro="" textlink="">
      <xdr:nvSpPr>
        <xdr:cNvPr id="575" name="n_2mainValue【公民館】&#10;有形固定資産減価償却率">
          <a:extLst>
            <a:ext uri="{FF2B5EF4-FFF2-40B4-BE49-F238E27FC236}">
              <a16:creationId xmlns:a16="http://schemas.microsoft.com/office/drawing/2014/main" id="{00000000-0008-0000-0E00-00003F020000}"/>
            </a:ext>
          </a:extLst>
        </xdr:cNvPr>
        <xdr:cNvSpPr txBox="1"/>
      </xdr:nvSpPr>
      <xdr:spPr>
        <a:xfrm>
          <a:off x="1438974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8" name="【公民館】&#10;一人当たり面積グラフ枠">
          <a:extLst>
            <a:ext uri="{FF2B5EF4-FFF2-40B4-BE49-F238E27FC236}">
              <a16:creationId xmlns:a16="http://schemas.microsoft.com/office/drawing/2014/main" id="{00000000-0008-0000-0E00-00005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00" name="【公民館】&#10;一人当たり面積最小値テキスト">
          <a:extLst>
            <a:ext uri="{FF2B5EF4-FFF2-40B4-BE49-F238E27FC236}">
              <a16:creationId xmlns:a16="http://schemas.microsoft.com/office/drawing/2014/main" id="{00000000-0008-0000-0E00-000058020000}"/>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02" name="【公民館】&#10;一人当たり面積最大値テキスト">
          <a:extLst>
            <a:ext uri="{FF2B5EF4-FFF2-40B4-BE49-F238E27FC236}">
              <a16:creationId xmlns:a16="http://schemas.microsoft.com/office/drawing/2014/main" id="{00000000-0008-0000-0E00-00005A020000}"/>
            </a:ext>
          </a:extLst>
        </xdr:cNvPr>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04" name="【公民館】&#10;一人当たり面積平均値テキスト">
          <a:extLst>
            <a:ext uri="{FF2B5EF4-FFF2-40B4-BE49-F238E27FC236}">
              <a16:creationId xmlns:a16="http://schemas.microsoft.com/office/drawing/2014/main" id="{00000000-0008-0000-0E00-00005C020000}"/>
            </a:ext>
          </a:extLst>
        </xdr:cNvPr>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22110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83838</xdr:rowOff>
    </xdr:from>
    <xdr:ext cx="469744" cy="259045"/>
    <xdr:sp macro="" textlink="">
      <xdr:nvSpPr>
        <xdr:cNvPr id="614" name="【公民館】&#10;一人当たり面積該当値テキスト">
          <a:extLst>
            <a:ext uri="{FF2B5EF4-FFF2-40B4-BE49-F238E27FC236}">
              <a16:creationId xmlns:a16="http://schemas.microsoft.com/office/drawing/2014/main" id="{00000000-0008-0000-0E00-000066020000}"/>
            </a:ext>
          </a:extLst>
        </xdr:cNvPr>
        <xdr:cNvSpPr txBox="1"/>
      </xdr:nvSpPr>
      <xdr:spPr>
        <a:xfrm>
          <a:off x="22199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113030</xdr:rowOff>
    </xdr:from>
    <xdr:to>
      <xdr:col>112</xdr:col>
      <xdr:colOff>38100</xdr:colOff>
      <xdr:row>107</xdr:row>
      <xdr:rowOff>43180</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21272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156211</xdr:rowOff>
    </xdr:from>
    <xdr:to>
      <xdr:col>116</xdr:col>
      <xdr:colOff>63500</xdr:colOff>
      <xdr:row>106</xdr:row>
      <xdr:rowOff>163830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21323300" y="183299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40639</xdr:rowOff>
    </xdr:from>
    <xdr:to>
      <xdr:col>107</xdr:col>
      <xdr:colOff>101600</xdr:colOff>
      <xdr:row>106</xdr:row>
      <xdr:rowOff>142239</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2038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91439</xdr:rowOff>
    </xdr:from>
    <xdr:to>
      <xdr:col>111</xdr:col>
      <xdr:colOff>177800</xdr:colOff>
      <xdr:row>106</xdr:row>
      <xdr:rowOff>163830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20434300" y="182651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19" name="n_1aveValue【公民館】&#10;一人当たり面積">
          <a:extLst>
            <a:ext uri="{FF2B5EF4-FFF2-40B4-BE49-F238E27FC236}">
              <a16:creationId xmlns:a16="http://schemas.microsoft.com/office/drawing/2014/main" id="{00000000-0008-0000-0E00-00006B020000}"/>
            </a:ext>
          </a:extLst>
        </xdr:cNvPr>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139716</xdr:rowOff>
    </xdr:from>
    <xdr:ext cx="469744" cy="259045"/>
    <xdr:sp macro="" textlink="">
      <xdr:nvSpPr>
        <xdr:cNvPr id="620" name="n_2aveValue【公民館】&#10;一人当たり面積">
          <a:extLst>
            <a:ext uri="{FF2B5EF4-FFF2-40B4-BE49-F238E27FC236}">
              <a16:creationId xmlns:a16="http://schemas.microsoft.com/office/drawing/2014/main" id="{00000000-0008-0000-0E00-00006C020000}"/>
            </a:ext>
          </a:extLst>
        </xdr:cNvPr>
        <xdr:cNvSpPr txBox="1"/>
      </xdr:nvSpPr>
      <xdr:spPr>
        <a:xfrm>
          <a:off x="20199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34307</xdr:rowOff>
    </xdr:from>
    <xdr:ext cx="469744" cy="259045"/>
    <xdr:sp macro="" textlink="">
      <xdr:nvSpPr>
        <xdr:cNvPr id="621" name="n_1mainValue【公民館】&#10;一人当たり面積">
          <a:extLst>
            <a:ext uri="{FF2B5EF4-FFF2-40B4-BE49-F238E27FC236}">
              <a16:creationId xmlns:a16="http://schemas.microsoft.com/office/drawing/2014/main" id="{00000000-0008-0000-0E00-00006D020000}"/>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622" name="n_2mainValue【公民館】&#10;一人当たり面積">
          <a:extLst>
            <a:ext uri="{FF2B5EF4-FFF2-40B4-BE49-F238E27FC236}">
              <a16:creationId xmlns:a16="http://schemas.microsoft.com/office/drawing/2014/main" id="{00000000-0008-0000-0E00-00006E020000}"/>
            </a:ext>
          </a:extLst>
        </xdr:cNvPr>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であり、特に低くなっている施設は、公営住宅である。認定こども園・幼稚園・保育所については、千種保育所が昭和５３年に建設され、耐用年数が４７年、市木保育所が昭和６１年に建設され、耐用年数が３４年となっており、それぞれ耐用年数を経過しつつあるため、高くなっている。また、公営住宅については、多くの公営住宅が昭和３０年代に建設されており、築５０年以上経過していたことにより、平成２７年度までに大規模な新設工事を完了したため低くなっている。平成２８年度以降も公共施設等総合管理計画に基づいて適切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を行っていくことから、有形固定資産減価償却率は低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水準で推移する見込みである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18,904
18,807
295.16
12,441,266
12,114,437
302,857
6,723,765
9,598,012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69" name="楕円 68">
          <a:extLst>
            <a:ext uri="{FF2B5EF4-FFF2-40B4-BE49-F238E27FC236}">
              <a16:creationId xmlns:a16="http://schemas.microsoft.com/office/drawing/2014/main" id="{00000000-0008-0000-0F00-000045000000}"/>
            </a:ext>
          </a:extLst>
        </xdr:cNvPr>
        <xdr:cNvSpPr/>
      </xdr:nvSpPr>
      <xdr:spPr>
        <a:xfrm>
          <a:off x="4584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101617</xdr:rowOff>
    </xdr:from>
    <xdr:ext cx="405111" cy="259045"/>
    <xdr:sp macro="" textlink="">
      <xdr:nvSpPr>
        <xdr:cNvPr id="70" name="【図書館】&#10;有形固定資産減価償却率該当値テキスト">
          <a:extLst>
            <a:ext uri="{FF2B5EF4-FFF2-40B4-BE49-F238E27FC236}">
              <a16:creationId xmlns:a16="http://schemas.microsoft.com/office/drawing/2014/main" id="{00000000-0008-0000-0F00-000046000000}"/>
            </a:ext>
          </a:extLst>
        </xdr:cNvPr>
        <xdr:cNvSpPr txBox="1"/>
      </xdr:nvSpPr>
      <xdr:spPr>
        <a:xfrm>
          <a:off x="4673600" y="644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104140</xdr:rowOff>
    </xdr:from>
    <xdr:to>
      <xdr:col>20</xdr:col>
      <xdr:colOff>38100</xdr:colOff>
      <xdr:row>39</xdr:row>
      <xdr:rowOff>34290</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3746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129540</xdr:rowOff>
    </xdr:from>
    <xdr:to>
      <xdr:col>24</xdr:col>
      <xdr:colOff>63500</xdr:colOff>
      <xdr:row>38</xdr:row>
      <xdr:rowOff>154940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3797300" y="664464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154940</xdr:rowOff>
    </xdr:from>
    <xdr:to>
      <xdr:col>19</xdr:col>
      <xdr:colOff>177800</xdr:colOff>
      <xdr:row>39</xdr:row>
      <xdr:rowOff>19050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2908300" y="667004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F00-00004B000000}"/>
            </a:ext>
          </a:extLst>
        </xdr:cNvPr>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F00-00004C000000}"/>
            </a:ext>
          </a:extLst>
        </xdr:cNvPr>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50817</xdr:rowOff>
    </xdr:from>
    <xdr:ext cx="405111" cy="259045"/>
    <xdr:sp macro="" textlink="">
      <xdr:nvSpPr>
        <xdr:cNvPr id="77" name="n_1main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39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78" name="n_2main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00000000-0008-0000-0F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a:extLst>
            <a:ext uri="{FF2B5EF4-FFF2-40B4-BE49-F238E27FC236}">
              <a16:creationId xmlns:a16="http://schemas.microsoft.com/office/drawing/2014/main" id="{00000000-0008-0000-0F00-000067000000}"/>
            </a:ext>
          </a:extLst>
        </xdr:cNvPr>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a:extLst>
            <a:ext uri="{FF2B5EF4-FFF2-40B4-BE49-F238E27FC236}">
              <a16:creationId xmlns:a16="http://schemas.microsoft.com/office/drawing/2014/main" id="{00000000-0008-0000-0F00-000069000000}"/>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a:extLst>
            <a:ext uri="{FF2B5EF4-FFF2-40B4-BE49-F238E27FC236}">
              <a16:creationId xmlns:a16="http://schemas.microsoft.com/office/drawing/2014/main" id="{00000000-0008-0000-0F00-00006B000000}"/>
            </a:ext>
          </a:extLst>
        </xdr:cNvPr>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6" name="楕円 115">
          <a:extLst>
            <a:ext uri="{FF2B5EF4-FFF2-40B4-BE49-F238E27FC236}">
              <a16:creationId xmlns:a16="http://schemas.microsoft.com/office/drawing/2014/main" id="{00000000-0008-0000-0F00-000074000000}"/>
            </a:ext>
          </a:extLst>
        </xdr:cNvPr>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17" name="【図書館】&#10;一人当たり面積該当値テキスト">
          <a:extLst>
            <a:ext uri="{FF2B5EF4-FFF2-40B4-BE49-F238E27FC236}">
              <a16:creationId xmlns:a16="http://schemas.microsoft.com/office/drawing/2014/main" id="{00000000-0008-0000-0F00-000075000000}"/>
            </a:ext>
          </a:extLst>
        </xdr:cNvPr>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639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166370</xdr:rowOff>
    </xdr:from>
    <xdr:to>
      <xdr:col>46</xdr:col>
      <xdr:colOff>38100</xdr:colOff>
      <xdr:row>40</xdr:row>
      <xdr:rowOff>96520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8699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45720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flipV="1">
          <a:off x="8750300" y="689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a:extLst>
            <a:ext uri="{FF2B5EF4-FFF2-40B4-BE49-F238E27FC236}">
              <a16:creationId xmlns:a16="http://schemas.microsoft.com/office/drawing/2014/main" id="{00000000-0008-0000-0F00-00007A000000}"/>
            </a:ext>
          </a:extLst>
        </xdr:cNvPr>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21607</xdr:rowOff>
    </xdr:from>
    <xdr:ext cx="469744" cy="259045"/>
    <xdr:sp macro="" textlink="">
      <xdr:nvSpPr>
        <xdr:cNvPr id="123" name="n_2aveValue【図書館】&#10;一人当たり面積">
          <a:extLst>
            <a:ext uri="{FF2B5EF4-FFF2-40B4-BE49-F238E27FC236}">
              <a16:creationId xmlns:a16="http://schemas.microsoft.com/office/drawing/2014/main" id="{00000000-0008-0000-0F00-00007B000000}"/>
            </a:ext>
          </a:extLst>
        </xdr:cNvPr>
        <xdr:cNvSpPr txBox="1"/>
      </xdr:nvSpPr>
      <xdr:spPr>
        <a:xfrm>
          <a:off x="851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24" name="n_1mainValue【図書館】&#10;一人当たり面積">
          <a:extLst>
            <a:ext uri="{FF2B5EF4-FFF2-40B4-BE49-F238E27FC236}">
              <a16:creationId xmlns:a16="http://schemas.microsoft.com/office/drawing/2014/main" id="{00000000-0008-0000-0F00-00007C000000}"/>
            </a:ext>
          </a:extLst>
        </xdr:cNvPr>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87647</xdr:rowOff>
    </xdr:from>
    <xdr:ext cx="469744" cy="259045"/>
    <xdr:sp macro="" textlink="">
      <xdr:nvSpPr>
        <xdr:cNvPr id="125" name="n_2mainValue【図書館】&#10;一人当たり面積">
          <a:extLst>
            <a:ext uri="{FF2B5EF4-FFF2-40B4-BE49-F238E27FC236}">
              <a16:creationId xmlns:a16="http://schemas.microsoft.com/office/drawing/2014/main" id="{00000000-0008-0000-0F00-00007D000000}"/>
            </a:ext>
          </a:extLst>
        </xdr:cNvPr>
        <xdr:cNvSpPr txBox="1"/>
      </xdr:nvSpPr>
      <xdr:spPr>
        <a:xfrm>
          <a:off x="8515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00000000-0008-0000-0F00-00009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00000000-0008-0000-0F00-000097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00000000-0008-0000-0F00-000099000000}"/>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00000000-0008-0000-0F00-00009B000000}"/>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73025</xdr:rowOff>
    </xdr:from>
    <xdr:to>
      <xdr:col>15</xdr:col>
      <xdr:colOff>101600</xdr:colOff>
      <xdr:row>60</xdr:row>
      <xdr:rowOff>3175</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109220</xdr:rowOff>
    </xdr:from>
    <xdr:to>
      <xdr:col>24</xdr:col>
      <xdr:colOff>114300</xdr:colOff>
      <xdr:row>57</xdr:row>
      <xdr:rowOff>39370</xdr:rowOff>
    </xdr:to>
    <xdr:sp macro="" textlink="">
      <xdr:nvSpPr>
        <xdr:cNvPr id="164" name="楕円 163">
          <a:extLst>
            <a:ext uri="{FF2B5EF4-FFF2-40B4-BE49-F238E27FC236}">
              <a16:creationId xmlns:a16="http://schemas.microsoft.com/office/drawing/2014/main" id="{00000000-0008-0000-0F00-0000A4000000}"/>
            </a:ext>
          </a:extLst>
        </xdr:cNvPr>
        <xdr:cNvSpPr/>
      </xdr:nvSpPr>
      <xdr:spPr>
        <a:xfrm>
          <a:off x="4584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132097</xdr:rowOff>
    </xdr:from>
    <xdr:ext cx="405111" cy="259045"/>
    <xdr:sp macro="" textlink="">
      <xdr:nvSpPr>
        <xdr:cNvPr id="165" name="【体育館・プール】&#10;有形固定資産減価償却率該当値テキスト">
          <a:extLst>
            <a:ext uri="{FF2B5EF4-FFF2-40B4-BE49-F238E27FC236}">
              <a16:creationId xmlns:a16="http://schemas.microsoft.com/office/drawing/2014/main" id="{00000000-0008-0000-0F00-0000A5000000}"/>
            </a:ext>
          </a:extLst>
        </xdr:cNvPr>
        <xdr:cNvSpPr txBox="1"/>
      </xdr:nvSpPr>
      <xdr:spPr>
        <a:xfrm>
          <a:off x="4673600"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151130</xdr:rowOff>
    </xdr:from>
    <xdr:to>
      <xdr:col>20</xdr:col>
      <xdr:colOff>38100</xdr:colOff>
      <xdr:row>57</xdr:row>
      <xdr:rowOff>81280</xdr:rowOff>
    </xdr:to>
    <xdr:sp macro="" textlink="">
      <xdr:nvSpPr>
        <xdr:cNvPr id="166" name="楕円 165">
          <a:extLst>
            <a:ext uri="{FF2B5EF4-FFF2-40B4-BE49-F238E27FC236}">
              <a16:creationId xmlns:a16="http://schemas.microsoft.com/office/drawing/2014/main" id="{00000000-0008-0000-0F00-0000A6000000}"/>
            </a:ext>
          </a:extLst>
        </xdr:cNvPr>
        <xdr:cNvSpPr/>
      </xdr:nvSpPr>
      <xdr:spPr>
        <a:xfrm>
          <a:off x="3746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160020</xdr:rowOff>
    </xdr:from>
    <xdr:to>
      <xdr:col>24</xdr:col>
      <xdr:colOff>63500</xdr:colOff>
      <xdr:row>57</xdr:row>
      <xdr:rowOff>30480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flipV="1">
          <a:off x="3797300" y="97612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55880</xdr:rowOff>
    </xdr:from>
    <xdr:to>
      <xdr:col>15</xdr:col>
      <xdr:colOff>101600</xdr:colOff>
      <xdr:row>57</xdr:row>
      <xdr:rowOff>157480</xdr:rowOff>
    </xdr:to>
    <xdr:sp macro="" textlink="">
      <xdr:nvSpPr>
        <xdr:cNvPr id="168" name="楕円 167">
          <a:extLst>
            <a:ext uri="{FF2B5EF4-FFF2-40B4-BE49-F238E27FC236}">
              <a16:creationId xmlns:a16="http://schemas.microsoft.com/office/drawing/2014/main" id="{00000000-0008-0000-0F00-0000A8000000}"/>
            </a:ext>
          </a:extLst>
        </xdr:cNvPr>
        <xdr:cNvSpPr/>
      </xdr:nvSpPr>
      <xdr:spPr>
        <a:xfrm>
          <a:off x="2857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30480</xdr:rowOff>
    </xdr:from>
    <xdr:to>
      <xdr:col>19</xdr:col>
      <xdr:colOff>177800</xdr:colOff>
      <xdr:row>57</xdr:row>
      <xdr:rowOff>106680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2908300" y="98031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0" name="n_1aveValue【体育館・プール】&#10;有形固定資産減価償却率">
          <a:extLst>
            <a:ext uri="{FF2B5EF4-FFF2-40B4-BE49-F238E27FC236}">
              <a16:creationId xmlns:a16="http://schemas.microsoft.com/office/drawing/2014/main" id="{00000000-0008-0000-0F00-0000AA000000}"/>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165752</xdr:rowOff>
    </xdr:from>
    <xdr:ext cx="405111" cy="259045"/>
    <xdr:sp macro="" textlink="">
      <xdr:nvSpPr>
        <xdr:cNvPr id="171" name="n_2ave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2705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97807</xdr:rowOff>
    </xdr:from>
    <xdr:ext cx="405111" cy="259045"/>
    <xdr:sp macro="" textlink="">
      <xdr:nvSpPr>
        <xdr:cNvPr id="172" name="n_1main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35820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2557</xdr:rowOff>
    </xdr:from>
    <xdr:ext cx="405111" cy="259045"/>
    <xdr:sp macro="" textlink="">
      <xdr:nvSpPr>
        <xdr:cNvPr id="173" name="n_2main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2705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a:extLst>
            <a:ext uri="{FF2B5EF4-FFF2-40B4-BE49-F238E27FC236}">
              <a16:creationId xmlns:a16="http://schemas.microsoft.com/office/drawing/2014/main" id="{00000000-0008-0000-0F00-0000C6000000}"/>
            </a:ext>
          </a:extLst>
        </xdr:cNvPr>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a:extLst>
            <a:ext uri="{FF2B5EF4-FFF2-40B4-BE49-F238E27FC236}">
              <a16:creationId xmlns:a16="http://schemas.microsoft.com/office/drawing/2014/main" id="{00000000-0008-0000-0F00-0000C8000000}"/>
            </a:ext>
          </a:extLst>
        </xdr:cNvPr>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a:extLst>
            <a:ext uri="{FF2B5EF4-FFF2-40B4-BE49-F238E27FC236}">
              <a16:creationId xmlns:a16="http://schemas.microsoft.com/office/drawing/2014/main" id="{00000000-0008-0000-0F00-0000CA000000}"/>
            </a:ext>
          </a:extLst>
        </xdr:cNvPr>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135509</xdr:rowOff>
    </xdr:from>
    <xdr:to>
      <xdr:col>46</xdr:col>
      <xdr:colOff>38100</xdr:colOff>
      <xdr:row>64</xdr:row>
      <xdr:rowOff>65659</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162560</xdr:rowOff>
    </xdr:from>
    <xdr:to>
      <xdr:col>55</xdr:col>
      <xdr:colOff>50800</xdr:colOff>
      <xdr:row>64</xdr:row>
      <xdr:rowOff>92710</xdr:rowOff>
    </xdr:to>
    <xdr:sp macro="" textlink="">
      <xdr:nvSpPr>
        <xdr:cNvPr id="211" name="楕円 210">
          <a:extLst>
            <a:ext uri="{FF2B5EF4-FFF2-40B4-BE49-F238E27FC236}">
              <a16:creationId xmlns:a16="http://schemas.microsoft.com/office/drawing/2014/main" id="{00000000-0008-0000-0F00-0000D3000000}"/>
            </a:ext>
          </a:extLst>
        </xdr:cNvPr>
        <xdr:cNvSpPr/>
      </xdr:nvSpPr>
      <xdr:spPr>
        <a:xfrm>
          <a:off x="104267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a:extLst>
            <a:ext uri="{FF2B5EF4-FFF2-40B4-BE49-F238E27FC236}">
              <a16:creationId xmlns:a16="http://schemas.microsoft.com/office/drawing/2014/main" id="{00000000-0008-0000-0F00-0000D4000000}"/>
            </a:ext>
          </a:extLst>
        </xdr:cNvPr>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163322</xdr:rowOff>
    </xdr:from>
    <xdr:to>
      <xdr:col>50</xdr:col>
      <xdr:colOff>165100</xdr:colOff>
      <xdr:row>64</xdr:row>
      <xdr:rowOff>93472</xdr:rowOff>
    </xdr:to>
    <xdr:sp macro="" textlink="">
      <xdr:nvSpPr>
        <xdr:cNvPr id="213" name="楕円 212">
          <a:extLst>
            <a:ext uri="{FF2B5EF4-FFF2-40B4-BE49-F238E27FC236}">
              <a16:creationId xmlns:a16="http://schemas.microsoft.com/office/drawing/2014/main" id="{00000000-0008-0000-0F00-0000D5000000}"/>
            </a:ext>
          </a:extLst>
        </xdr:cNvPr>
        <xdr:cNvSpPr/>
      </xdr:nvSpPr>
      <xdr:spPr>
        <a:xfrm>
          <a:off x="9588500" y="1096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41910</xdr:rowOff>
    </xdr:from>
    <xdr:to>
      <xdr:col>55</xdr:col>
      <xdr:colOff>0</xdr:colOff>
      <xdr:row>64</xdr:row>
      <xdr:rowOff>42672</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flipV="1">
          <a:off x="9639300" y="1101471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163894</xdr:rowOff>
    </xdr:from>
    <xdr:to>
      <xdr:col>46</xdr:col>
      <xdr:colOff>38100</xdr:colOff>
      <xdr:row>64</xdr:row>
      <xdr:rowOff>94044</xdr:rowOff>
    </xdr:to>
    <xdr:sp macro="" textlink="">
      <xdr:nvSpPr>
        <xdr:cNvPr id="215" name="楕円 214">
          <a:extLst>
            <a:ext uri="{FF2B5EF4-FFF2-40B4-BE49-F238E27FC236}">
              <a16:creationId xmlns:a16="http://schemas.microsoft.com/office/drawing/2014/main" id="{00000000-0008-0000-0F00-0000D7000000}"/>
            </a:ext>
          </a:extLst>
        </xdr:cNvPr>
        <xdr:cNvSpPr/>
      </xdr:nvSpPr>
      <xdr:spPr>
        <a:xfrm>
          <a:off x="8699500" y="1096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42672</xdr:rowOff>
    </xdr:from>
    <xdr:to>
      <xdr:col>50</xdr:col>
      <xdr:colOff>114300</xdr:colOff>
      <xdr:row>64</xdr:row>
      <xdr:rowOff>43244</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8750300" y="1101547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17" name="n_1aveValue【体育館・プール】&#10;一人当たり面積">
          <a:extLst>
            <a:ext uri="{FF2B5EF4-FFF2-40B4-BE49-F238E27FC236}">
              <a16:creationId xmlns:a16="http://schemas.microsoft.com/office/drawing/2014/main" id="{00000000-0008-0000-0F00-0000D9000000}"/>
            </a:ext>
          </a:extLst>
        </xdr:cNvPr>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82186</xdr:rowOff>
    </xdr:from>
    <xdr:ext cx="469744" cy="259045"/>
    <xdr:sp macro="" textlink="">
      <xdr:nvSpPr>
        <xdr:cNvPr id="218" name="n_2aveValue【体育館・プール】&#10;一人当たり面積">
          <a:extLst>
            <a:ext uri="{FF2B5EF4-FFF2-40B4-BE49-F238E27FC236}">
              <a16:creationId xmlns:a16="http://schemas.microsoft.com/office/drawing/2014/main" id="{00000000-0008-0000-0F00-0000DA000000}"/>
            </a:ext>
          </a:extLst>
        </xdr:cNvPr>
        <xdr:cNvSpPr txBox="1"/>
      </xdr:nvSpPr>
      <xdr:spPr>
        <a:xfrm>
          <a:off x="8515427" y="107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84599</xdr:rowOff>
    </xdr:from>
    <xdr:ext cx="469744" cy="259045"/>
    <xdr:sp macro="" textlink="">
      <xdr:nvSpPr>
        <xdr:cNvPr id="219" name="n_1mainValue【体育館・プール】&#10;一人当たり面積">
          <a:extLst>
            <a:ext uri="{FF2B5EF4-FFF2-40B4-BE49-F238E27FC236}">
              <a16:creationId xmlns:a16="http://schemas.microsoft.com/office/drawing/2014/main" id="{00000000-0008-0000-0F00-0000DB000000}"/>
            </a:ext>
          </a:extLst>
        </xdr:cNvPr>
        <xdr:cNvSpPr txBox="1"/>
      </xdr:nvSpPr>
      <xdr:spPr>
        <a:xfrm>
          <a:off x="9391727" y="1105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85171</xdr:rowOff>
    </xdr:from>
    <xdr:ext cx="469744" cy="259045"/>
    <xdr:sp macro="" textlink="">
      <xdr:nvSpPr>
        <xdr:cNvPr id="220" name="n_2mainValue【体育館・プール】&#10;一人当たり面積">
          <a:extLst>
            <a:ext uri="{FF2B5EF4-FFF2-40B4-BE49-F238E27FC236}">
              <a16:creationId xmlns:a16="http://schemas.microsoft.com/office/drawing/2014/main" id="{00000000-0008-0000-0F00-0000DC000000}"/>
            </a:ext>
          </a:extLst>
        </xdr:cNvPr>
        <xdr:cNvSpPr txBox="1"/>
      </xdr:nvSpPr>
      <xdr:spPr>
        <a:xfrm>
          <a:off x="8515427" y="1105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a:extLst>
            <a:ext uri="{FF2B5EF4-FFF2-40B4-BE49-F238E27FC236}">
              <a16:creationId xmlns:a16="http://schemas.microsoft.com/office/drawing/2014/main" id="{00000000-0008-0000-0F00-0000F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a:extLst>
            <a:ext uri="{FF2B5EF4-FFF2-40B4-BE49-F238E27FC236}">
              <a16:creationId xmlns:a16="http://schemas.microsoft.com/office/drawing/2014/main" id="{00000000-0008-0000-0F00-0000F6000000}"/>
            </a:ext>
          </a:extLst>
        </xdr:cNvPr>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a:extLst>
            <a:ext uri="{FF2B5EF4-FFF2-40B4-BE49-F238E27FC236}">
              <a16:creationId xmlns:a16="http://schemas.microsoft.com/office/drawing/2014/main" id="{00000000-0008-0000-0F00-0000F8000000}"/>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50" name="【福祉施設】&#10;有形固定資産減価償却率平均値テキスト">
          <a:extLst>
            <a:ext uri="{FF2B5EF4-FFF2-40B4-BE49-F238E27FC236}">
              <a16:creationId xmlns:a16="http://schemas.microsoft.com/office/drawing/2014/main" id="{00000000-0008-0000-0F00-0000FA000000}"/>
            </a:ext>
          </a:extLst>
        </xdr:cNvPr>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33020</xdr:rowOff>
    </xdr:from>
    <xdr:to>
      <xdr:col>24</xdr:col>
      <xdr:colOff>114300</xdr:colOff>
      <xdr:row>86</xdr:row>
      <xdr:rowOff>134620</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4584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119397</xdr:rowOff>
    </xdr:from>
    <xdr:ext cx="405111" cy="259045"/>
    <xdr:sp macro="" textlink="">
      <xdr:nvSpPr>
        <xdr:cNvPr id="260" name="【福祉施設】&#10;有形固定資産減価償却率該当値テキスト">
          <a:extLst>
            <a:ext uri="{FF2B5EF4-FFF2-40B4-BE49-F238E27FC236}">
              <a16:creationId xmlns:a16="http://schemas.microsoft.com/office/drawing/2014/main" id="{00000000-0008-0000-0F00-000004010000}"/>
            </a:ext>
          </a:extLst>
        </xdr:cNvPr>
        <xdr:cNvSpPr txBox="1"/>
      </xdr:nvSpPr>
      <xdr:spPr>
        <a:xfrm>
          <a:off x="4673600" y="1469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71120</xdr:rowOff>
    </xdr:from>
    <xdr:to>
      <xdr:col>20</xdr:col>
      <xdr:colOff>38100</xdr:colOff>
      <xdr:row>87</xdr:row>
      <xdr:rowOff>1270</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37465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83820</xdr:rowOff>
    </xdr:from>
    <xdr:to>
      <xdr:col>24</xdr:col>
      <xdr:colOff>63500</xdr:colOff>
      <xdr:row>86</xdr:row>
      <xdr:rowOff>121920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3797300" y="14828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48261</xdr:rowOff>
    </xdr:from>
    <xdr:to>
      <xdr:col>15</xdr:col>
      <xdr:colOff>101600</xdr:colOff>
      <xdr:row>86</xdr:row>
      <xdr:rowOff>149861</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2857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99061</xdr:rowOff>
    </xdr:from>
    <xdr:to>
      <xdr:col>19</xdr:col>
      <xdr:colOff>177800</xdr:colOff>
      <xdr:row>86</xdr:row>
      <xdr:rowOff>121920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2908300" y="14843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65" name="n_1aveValue【福祉施設】&#10;有形固定資産減価償却率">
          <a:extLst>
            <a:ext uri="{FF2B5EF4-FFF2-40B4-BE49-F238E27FC236}">
              <a16:creationId xmlns:a16="http://schemas.microsoft.com/office/drawing/2014/main" id="{00000000-0008-0000-0F00-000009010000}"/>
            </a:ext>
          </a:extLst>
        </xdr:cNvPr>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66" name="n_2aveValue【福祉施設】&#10;有形固定資産減価償却率">
          <a:extLst>
            <a:ext uri="{FF2B5EF4-FFF2-40B4-BE49-F238E27FC236}">
              <a16:creationId xmlns:a16="http://schemas.microsoft.com/office/drawing/2014/main" id="{00000000-0008-0000-0F00-00000A010000}"/>
            </a:ext>
          </a:extLst>
        </xdr:cNvPr>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163847</xdr:rowOff>
    </xdr:from>
    <xdr:ext cx="405111" cy="259045"/>
    <xdr:sp macro="" textlink="">
      <xdr:nvSpPr>
        <xdr:cNvPr id="267" name="n_1mainValue【福祉施設】&#10;有形固定資産減価償却率">
          <a:extLst>
            <a:ext uri="{FF2B5EF4-FFF2-40B4-BE49-F238E27FC236}">
              <a16:creationId xmlns:a16="http://schemas.microsoft.com/office/drawing/2014/main" id="{00000000-0008-0000-0F00-00000B010000}"/>
            </a:ext>
          </a:extLst>
        </xdr:cNvPr>
        <xdr:cNvSpPr txBox="1"/>
      </xdr:nvSpPr>
      <xdr:spPr>
        <a:xfrm>
          <a:off x="3582044"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140988</xdr:rowOff>
    </xdr:from>
    <xdr:ext cx="405111" cy="259045"/>
    <xdr:sp macro="" textlink="">
      <xdr:nvSpPr>
        <xdr:cNvPr id="268" name="n_2mainValue【福祉施設】&#10;有形固定資産減価償却率">
          <a:extLst>
            <a:ext uri="{FF2B5EF4-FFF2-40B4-BE49-F238E27FC236}">
              <a16:creationId xmlns:a16="http://schemas.microsoft.com/office/drawing/2014/main" id="{00000000-0008-0000-0F00-00000C010000}"/>
            </a:ext>
          </a:extLst>
        </xdr:cNvPr>
        <xdr:cNvSpPr txBox="1"/>
      </xdr:nvSpPr>
      <xdr:spPr>
        <a:xfrm>
          <a:off x="2705744"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a:extLst>
            <a:ext uri="{FF2B5EF4-FFF2-40B4-BE49-F238E27FC236}">
              <a16:creationId xmlns:a16="http://schemas.microsoft.com/office/drawing/2014/main" id="{00000000-0008-0000-0F00-00002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a:extLst>
            <a:ext uri="{FF2B5EF4-FFF2-40B4-BE49-F238E27FC236}">
              <a16:creationId xmlns:a16="http://schemas.microsoft.com/office/drawing/2014/main" id="{00000000-0008-0000-0F00-00002301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a:extLst>
            <a:ext uri="{FF2B5EF4-FFF2-40B4-BE49-F238E27FC236}">
              <a16:creationId xmlns:a16="http://schemas.microsoft.com/office/drawing/2014/main" id="{00000000-0008-0000-0F00-000025010000}"/>
            </a:ext>
          </a:extLst>
        </xdr:cNvPr>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95" name="【福祉施設】&#10;一人当たり面積平均値テキスト">
          <a:extLst>
            <a:ext uri="{FF2B5EF4-FFF2-40B4-BE49-F238E27FC236}">
              <a16:creationId xmlns:a16="http://schemas.microsoft.com/office/drawing/2014/main" id="{00000000-0008-0000-0F00-000027010000}"/>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163322</xdr:rowOff>
    </xdr:from>
    <xdr:to>
      <xdr:col>46</xdr:col>
      <xdr:colOff>38100</xdr:colOff>
      <xdr:row>84</xdr:row>
      <xdr:rowOff>93472</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104267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163340</xdr:rowOff>
    </xdr:from>
    <xdr:ext cx="469744" cy="259045"/>
    <xdr:sp macro="" textlink="">
      <xdr:nvSpPr>
        <xdr:cNvPr id="305" name="【福祉施設】&#10;一人当たり面積該当値テキスト">
          <a:extLst>
            <a:ext uri="{FF2B5EF4-FFF2-40B4-BE49-F238E27FC236}">
              <a16:creationId xmlns:a16="http://schemas.microsoft.com/office/drawing/2014/main" id="{00000000-0008-0000-0F00-000031010000}"/>
            </a:ext>
          </a:extLst>
        </xdr:cNvPr>
        <xdr:cNvSpPr txBox="1"/>
      </xdr:nvSpPr>
      <xdr:spPr>
        <a:xfrm>
          <a:off x="10515600"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147320</xdr:rowOff>
    </xdr:from>
    <xdr:to>
      <xdr:col>50</xdr:col>
      <xdr:colOff>165100</xdr:colOff>
      <xdr:row>84</xdr:row>
      <xdr:rowOff>77470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9588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19813</xdr:rowOff>
    </xdr:from>
    <xdr:to>
      <xdr:col>55</xdr:col>
      <xdr:colOff>0</xdr:colOff>
      <xdr:row>84</xdr:row>
      <xdr:rowOff>26670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9639300" y="1442161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60452</xdr:rowOff>
    </xdr:from>
    <xdr:to>
      <xdr:col>46</xdr:col>
      <xdr:colOff>38100</xdr:colOff>
      <xdr:row>83</xdr:row>
      <xdr:rowOff>162052</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86995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111252</xdr:rowOff>
    </xdr:from>
    <xdr:to>
      <xdr:col>50</xdr:col>
      <xdr:colOff>114300</xdr:colOff>
      <xdr:row>84</xdr:row>
      <xdr:rowOff>26670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8750300" y="143416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70883</xdr:rowOff>
    </xdr:from>
    <xdr:ext cx="469744" cy="259045"/>
    <xdr:sp macro="" textlink="">
      <xdr:nvSpPr>
        <xdr:cNvPr id="310" name="n_1aveValue【福祉施設】&#10;一人当たり面積">
          <a:extLst>
            <a:ext uri="{FF2B5EF4-FFF2-40B4-BE49-F238E27FC236}">
              <a16:creationId xmlns:a16="http://schemas.microsoft.com/office/drawing/2014/main" id="{00000000-0008-0000-0F00-000036010000}"/>
            </a:ext>
          </a:extLst>
        </xdr:cNvPr>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84599</xdr:rowOff>
    </xdr:from>
    <xdr:ext cx="469744" cy="259045"/>
    <xdr:sp macro="" textlink="">
      <xdr:nvSpPr>
        <xdr:cNvPr id="311" name="n_2aveValue【福祉施設】&#10;一人当たり面積">
          <a:extLst>
            <a:ext uri="{FF2B5EF4-FFF2-40B4-BE49-F238E27FC236}">
              <a16:creationId xmlns:a16="http://schemas.microsoft.com/office/drawing/2014/main" id="{00000000-0008-0000-0F00-000037010000}"/>
            </a:ext>
          </a:extLst>
        </xdr:cNvPr>
        <xdr:cNvSpPr txBox="1"/>
      </xdr:nvSpPr>
      <xdr:spPr>
        <a:xfrm>
          <a:off x="8515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93997</xdr:rowOff>
    </xdr:from>
    <xdr:ext cx="469744" cy="259045"/>
    <xdr:sp macro="" textlink="">
      <xdr:nvSpPr>
        <xdr:cNvPr id="312" name="n_1mainValue【福祉施設】&#10;一人当たり面積">
          <a:extLst>
            <a:ext uri="{FF2B5EF4-FFF2-40B4-BE49-F238E27FC236}">
              <a16:creationId xmlns:a16="http://schemas.microsoft.com/office/drawing/2014/main" id="{00000000-0008-0000-0F00-000038010000}"/>
            </a:ext>
          </a:extLst>
        </xdr:cNvPr>
        <xdr:cNvSpPr txBox="1"/>
      </xdr:nvSpPr>
      <xdr:spPr>
        <a:xfrm>
          <a:off x="93917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7129</xdr:rowOff>
    </xdr:from>
    <xdr:ext cx="469744" cy="259045"/>
    <xdr:sp macro="" textlink="">
      <xdr:nvSpPr>
        <xdr:cNvPr id="313" name="n_2mainValue【福祉施設】&#10;一人当たり面積">
          <a:extLst>
            <a:ext uri="{FF2B5EF4-FFF2-40B4-BE49-F238E27FC236}">
              <a16:creationId xmlns:a16="http://schemas.microsoft.com/office/drawing/2014/main" id="{00000000-0008-0000-0F00-000039010000}"/>
            </a:ext>
          </a:extLst>
        </xdr:cNvPr>
        <xdr:cNvSpPr txBox="1"/>
      </xdr:nvSpPr>
      <xdr:spPr>
        <a:xfrm>
          <a:off x="8515427" y="1406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a:extLst>
            <a:ext uri="{FF2B5EF4-FFF2-40B4-BE49-F238E27FC236}">
              <a16:creationId xmlns:a16="http://schemas.microsoft.com/office/drawing/2014/main" id="{00000000-0008-0000-0F00-00005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a:extLst>
            <a:ext uri="{FF2B5EF4-FFF2-40B4-BE49-F238E27FC236}">
              <a16:creationId xmlns:a16="http://schemas.microsoft.com/office/drawing/2014/main" id="{00000000-0008-0000-0F00-000052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a:extLst>
            <a:ext uri="{FF2B5EF4-FFF2-40B4-BE49-F238E27FC236}">
              <a16:creationId xmlns:a16="http://schemas.microsoft.com/office/drawing/2014/main" id="{00000000-0008-0000-0F00-000054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42" name="【市民会館】&#10;有形固定資産減価償却率平均値テキスト">
          <a:extLst>
            <a:ext uri="{FF2B5EF4-FFF2-40B4-BE49-F238E27FC236}">
              <a16:creationId xmlns:a16="http://schemas.microsoft.com/office/drawing/2014/main" id="{00000000-0008-0000-0F00-000056010000}"/>
            </a:ext>
          </a:extLst>
        </xdr:cNvPr>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0</xdr:rowOff>
    </xdr:from>
    <xdr:to>
      <xdr:col>15</xdr:col>
      <xdr:colOff>101600</xdr:colOff>
      <xdr:row>105</xdr:row>
      <xdr:rowOff>101600</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142239</xdr:rowOff>
    </xdr:from>
    <xdr:to>
      <xdr:col>24</xdr:col>
      <xdr:colOff>114300</xdr:colOff>
      <xdr:row>105</xdr:row>
      <xdr:rowOff>72389</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4584700" y="179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165116</xdr:rowOff>
    </xdr:from>
    <xdr:ext cx="405111" cy="259045"/>
    <xdr:sp macro="" textlink="">
      <xdr:nvSpPr>
        <xdr:cNvPr id="352" name="【市民会館】&#10;有形固定資産減価償却率該当値テキスト">
          <a:extLst>
            <a:ext uri="{FF2B5EF4-FFF2-40B4-BE49-F238E27FC236}">
              <a16:creationId xmlns:a16="http://schemas.microsoft.com/office/drawing/2014/main" id="{00000000-0008-0000-0F00-000060010000}"/>
            </a:ext>
          </a:extLst>
        </xdr:cNvPr>
        <xdr:cNvSpPr txBox="1"/>
      </xdr:nvSpPr>
      <xdr:spPr>
        <a:xfrm>
          <a:off x="4673600" y="17824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21589</xdr:rowOff>
    </xdr:from>
    <xdr:to>
      <xdr:col>24</xdr:col>
      <xdr:colOff>63500</xdr:colOff>
      <xdr:row>105</xdr:row>
      <xdr:rowOff>41911</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flipV="1">
          <a:off x="3797300" y="18023839"/>
          <a:ext cx="8382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31750</xdr:rowOff>
    </xdr:from>
    <xdr:to>
      <xdr:col>15</xdr:col>
      <xdr:colOff>101600</xdr:colOff>
      <xdr:row>105</xdr:row>
      <xdr:rowOff>133350</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2857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82550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flipV="1">
          <a:off x="2908300" y="18044161"/>
          <a:ext cx="8890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57" name="n_1aveValue【市民会館】&#10;有形固定資産減価償却率">
          <a:extLst>
            <a:ext uri="{FF2B5EF4-FFF2-40B4-BE49-F238E27FC236}">
              <a16:creationId xmlns:a16="http://schemas.microsoft.com/office/drawing/2014/main" id="{00000000-0008-0000-0F00-000065010000}"/>
            </a:ext>
          </a:extLst>
        </xdr:cNvPr>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118127</xdr:rowOff>
    </xdr:from>
    <xdr:ext cx="405111" cy="259045"/>
    <xdr:sp macro="" textlink="">
      <xdr:nvSpPr>
        <xdr:cNvPr id="358" name="n_2aveValue【市民会館】&#10;有形固定資産減価償却率">
          <a:extLst>
            <a:ext uri="{FF2B5EF4-FFF2-40B4-BE49-F238E27FC236}">
              <a16:creationId xmlns:a16="http://schemas.microsoft.com/office/drawing/2014/main" id="{00000000-0008-0000-0F00-000066010000}"/>
            </a:ext>
          </a:extLst>
        </xdr:cNvPr>
        <xdr:cNvSpPr txBox="1"/>
      </xdr:nvSpPr>
      <xdr:spPr>
        <a:xfrm>
          <a:off x="2705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109238</xdr:rowOff>
    </xdr:from>
    <xdr:ext cx="405111" cy="259045"/>
    <xdr:sp macro="" textlink="">
      <xdr:nvSpPr>
        <xdr:cNvPr id="359" name="n_1mainValue【市民会館】&#10;有形固定資産減価償却率">
          <a:extLst>
            <a:ext uri="{FF2B5EF4-FFF2-40B4-BE49-F238E27FC236}">
              <a16:creationId xmlns:a16="http://schemas.microsoft.com/office/drawing/2014/main" id="{00000000-0008-0000-0F00-000067010000}"/>
            </a:ext>
          </a:extLst>
        </xdr:cNvPr>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124477</xdr:rowOff>
    </xdr:from>
    <xdr:ext cx="405111" cy="259045"/>
    <xdr:sp macro="" textlink="">
      <xdr:nvSpPr>
        <xdr:cNvPr id="360" name="n_2mainValue【市民会館】&#10;有形固定資産減価償却率">
          <a:extLst>
            <a:ext uri="{FF2B5EF4-FFF2-40B4-BE49-F238E27FC236}">
              <a16:creationId xmlns:a16="http://schemas.microsoft.com/office/drawing/2014/main" id="{00000000-0008-0000-0F00-000068010000}"/>
            </a:ext>
          </a:extLst>
        </xdr:cNvPr>
        <xdr:cNvSpPr txBox="1"/>
      </xdr:nvSpPr>
      <xdr:spPr>
        <a:xfrm>
          <a:off x="27057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a:extLst>
            <a:ext uri="{FF2B5EF4-FFF2-40B4-BE49-F238E27FC236}">
              <a16:creationId xmlns:a16="http://schemas.microsoft.com/office/drawing/2014/main" id="{00000000-0008-0000-0F00-00008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7" name="【市民会館】&#10;一人当たり面積最小値テキスト">
          <a:extLst>
            <a:ext uri="{FF2B5EF4-FFF2-40B4-BE49-F238E27FC236}">
              <a16:creationId xmlns:a16="http://schemas.microsoft.com/office/drawing/2014/main" id="{00000000-0008-0000-0F00-000083010000}"/>
            </a:ext>
          </a:extLst>
        </xdr:cNvPr>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9" name="【市民会館】&#10;一人当たり面積最大値テキスト">
          <a:extLst>
            <a:ext uri="{FF2B5EF4-FFF2-40B4-BE49-F238E27FC236}">
              <a16:creationId xmlns:a16="http://schemas.microsoft.com/office/drawing/2014/main" id="{00000000-0008-0000-0F00-000085010000}"/>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91" name="【市民会館】&#10;一人当たり面積平均値テキスト">
          <a:extLst>
            <a:ext uri="{FF2B5EF4-FFF2-40B4-BE49-F238E27FC236}">
              <a16:creationId xmlns:a16="http://schemas.microsoft.com/office/drawing/2014/main" id="{00000000-0008-0000-0F00-000087010000}"/>
            </a:ext>
          </a:extLst>
        </xdr:cNvPr>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147864</xdr:rowOff>
    </xdr:from>
    <xdr:to>
      <xdr:col>55</xdr:col>
      <xdr:colOff>50800</xdr:colOff>
      <xdr:row>107</xdr:row>
      <xdr:rowOff>78014</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104267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170741</xdr:rowOff>
    </xdr:from>
    <xdr:ext cx="469744" cy="259045"/>
    <xdr:sp macro="" textlink="">
      <xdr:nvSpPr>
        <xdr:cNvPr id="401" name="【市民会館】&#10;一人当たり面積該当値テキスト">
          <a:extLst>
            <a:ext uri="{FF2B5EF4-FFF2-40B4-BE49-F238E27FC236}">
              <a16:creationId xmlns:a16="http://schemas.microsoft.com/office/drawing/2014/main" id="{00000000-0008-0000-0F00-000091010000}"/>
            </a:ext>
          </a:extLst>
        </xdr:cNvPr>
        <xdr:cNvSpPr txBox="1"/>
      </xdr:nvSpPr>
      <xdr:spPr>
        <a:xfrm>
          <a:off x="10515600" y="1817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154395</xdr:rowOff>
    </xdr:from>
    <xdr:to>
      <xdr:col>50</xdr:col>
      <xdr:colOff>165100</xdr:colOff>
      <xdr:row>107</xdr:row>
      <xdr:rowOff>84545</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9588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27214</xdr:rowOff>
    </xdr:from>
    <xdr:to>
      <xdr:col>55</xdr:col>
      <xdr:colOff>0</xdr:colOff>
      <xdr:row>107</xdr:row>
      <xdr:rowOff>33745</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9639300" y="1837236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160927</xdr:rowOff>
    </xdr:from>
    <xdr:to>
      <xdr:col>46</xdr:col>
      <xdr:colOff>38100</xdr:colOff>
      <xdr:row>107</xdr:row>
      <xdr:rowOff>91077</xdr:rowOff>
    </xdr:to>
    <xdr:sp macro="" textlink="">
      <xdr:nvSpPr>
        <xdr:cNvPr id="404" name="楕円 403">
          <a:extLst>
            <a:ext uri="{FF2B5EF4-FFF2-40B4-BE49-F238E27FC236}">
              <a16:creationId xmlns:a16="http://schemas.microsoft.com/office/drawing/2014/main" id="{00000000-0008-0000-0F00-000094010000}"/>
            </a:ext>
          </a:extLst>
        </xdr:cNvPr>
        <xdr:cNvSpPr/>
      </xdr:nvSpPr>
      <xdr:spPr>
        <a:xfrm>
          <a:off x="8699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33745</xdr:rowOff>
    </xdr:from>
    <xdr:to>
      <xdr:col>50</xdr:col>
      <xdr:colOff>114300</xdr:colOff>
      <xdr:row>107</xdr:row>
      <xdr:rowOff>40277</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flipV="1">
          <a:off x="8750300" y="1837889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124658</xdr:rowOff>
    </xdr:from>
    <xdr:ext cx="469744" cy="259045"/>
    <xdr:sp macro="" textlink="">
      <xdr:nvSpPr>
        <xdr:cNvPr id="406" name="n_1aveValue【市民会館】&#10;一人当たり面積">
          <a:extLst>
            <a:ext uri="{FF2B5EF4-FFF2-40B4-BE49-F238E27FC236}">
              <a16:creationId xmlns:a16="http://schemas.microsoft.com/office/drawing/2014/main" id="{00000000-0008-0000-0F00-000096010000}"/>
            </a:ext>
          </a:extLst>
        </xdr:cNvPr>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114861</xdr:rowOff>
    </xdr:from>
    <xdr:ext cx="469744" cy="259045"/>
    <xdr:sp macro="" textlink="">
      <xdr:nvSpPr>
        <xdr:cNvPr id="407" name="n_2aveValue【市民会館】&#10;一人当たり面積">
          <a:extLst>
            <a:ext uri="{FF2B5EF4-FFF2-40B4-BE49-F238E27FC236}">
              <a16:creationId xmlns:a16="http://schemas.microsoft.com/office/drawing/2014/main" id="{00000000-0008-0000-0F00-000097010000}"/>
            </a:ext>
          </a:extLst>
        </xdr:cNvPr>
        <xdr:cNvSpPr txBox="1"/>
      </xdr:nvSpPr>
      <xdr:spPr>
        <a:xfrm>
          <a:off x="8515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101072</xdr:rowOff>
    </xdr:from>
    <xdr:ext cx="469744" cy="259045"/>
    <xdr:sp macro="" textlink="">
      <xdr:nvSpPr>
        <xdr:cNvPr id="408" name="n_1mainValue【市民会館】&#10;一人当たり面積">
          <a:extLst>
            <a:ext uri="{FF2B5EF4-FFF2-40B4-BE49-F238E27FC236}">
              <a16:creationId xmlns:a16="http://schemas.microsoft.com/office/drawing/2014/main" id="{00000000-0008-0000-0F00-000098010000}"/>
            </a:ext>
          </a:extLst>
        </xdr:cNvPr>
        <xdr:cNvSpPr txBox="1"/>
      </xdr:nvSpPr>
      <xdr:spPr>
        <a:xfrm>
          <a:off x="9391727" y="1810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107604</xdr:rowOff>
    </xdr:from>
    <xdr:ext cx="469744" cy="259045"/>
    <xdr:sp macro="" textlink="">
      <xdr:nvSpPr>
        <xdr:cNvPr id="409" name="n_2mainValue【市民会館】&#10;一人当たり面積">
          <a:extLst>
            <a:ext uri="{FF2B5EF4-FFF2-40B4-BE49-F238E27FC236}">
              <a16:creationId xmlns:a16="http://schemas.microsoft.com/office/drawing/2014/main" id="{00000000-0008-0000-0F00-000099010000}"/>
            </a:ext>
          </a:extLst>
        </xdr:cNvPr>
        <xdr:cNvSpPr txBox="1"/>
      </xdr:nvSpPr>
      <xdr:spPr>
        <a:xfrm>
          <a:off x="8515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a:extLst>
            <a:ext uri="{FF2B5EF4-FFF2-40B4-BE49-F238E27FC236}">
              <a16:creationId xmlns:a16="http://schemas.microsoft.com/office/drawing/2014/main" id="{00000000-0008-0000-0F00-0000B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36" name="【一般廃棄物処理施設】&#10;有形固定資産減価償却率最小値テキスト">
          <a:extLst>
            <a:ext uri="{FF2B5EF4-FFF2-40B4-BE49-F238E27FC236}">
              <a16:creationId xmlns:a16="http://schemas.microsoft.com/office/drawing/2014/main" id="{00000000-0008-0000-0F00-0000B4010000}"/>
            </a:ext>
          </a:extLst>
        </xdr:cNvPr>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38" name="【一般廃棄物処理施設】&#10;有形固定資産減価償却率最大値テキスト">
          <a:extLst>
            <a:ext uri="{FF2B5EF4-FFF2-40B4-BE49-F238E27FC236}">
              <a16:creationId xmlns:a16="http://schemas.microsoft.com/office/drawing/2014/main" id="{00000000-0008-0000-0F00-0000B6010000}"/>
            </a:ext>
          </a:extLst>
        </xdr:cNvPr>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40" name="【一般廃棄物処理施設】&#10;有形固定資産減価償却率平均値テキスト">
          <a:extLst>
            <a:ext uri="{FF2B5EF4-FFF2-40B4-BE49-F238E27FC236}">
              <a16:creationId xmlns:a16="http://schemas.microsoft.com/office/drawing/2014/main" id="{00000000-0008-0000-0F00-0000B8010000}"/>
            </a:ext>
          </a:extLst>
        </xdr:cNvPr>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62687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111596</xdr:rowOff>
    </xdr:from>
    <xdr:ext cx="405111" cy="259045"/>
    <xdr:sp macro="" textlink="">
      <xdr:nvSpPr>
        <xdr:cNvPr id="450" name="【一般廃棄物処理施設】&#10;有形固定資産減価償却率該当値テキスト">
          <a:extLst>
            <a:ext uri="{FF2B5EF4-FFF2-40B4-BE49-F238E27FC236}">
              <a16:creationId xmlns:a16="http://schemas.microsoft.com/office/drawing/2014/main" id="{00000000-0008-0000-0F00-0000C2010000}"/>
            </a:ext>
          </a:extLst>
        </xdr:cNvPr>
        <xdr:cNvSpPr txBox="1"/>
      </xdr:nvSpPr>
      <xdr:spPr>
        <a:xfrm>
          <a:off x="16357600"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170724</xdr:rowOff>
    </xdr:from>
    <xdr:to>
      <xdr:col>81</xdr:col>
      <xdr:colOff>101600</xdr:colOff>
      <xdr:row>38</xdr:row>
      <xdr:rowOff>100874</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5430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12519</xdr:rowOff>
    </xdr:from>
    <xdr:to>
      <xdr:col>85</xdr:col>
      <xdr:colOff>127000</xdr:colOff>
      <xdr:row>38</xdr:row>
      <xdr:rowOff>50074</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15481300" y="652761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10704</xdr:rowOff>
    </xdr:from>
    <xdr:to>
      <xdr:col>76</xdr:col>
      <xdr:colOff>165100</xdr:colOff>
      <xdr:row>38</xdr:row>
      <xdr:rowOff>112304</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4541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50074</xdr:rowOff>
    </xdr:from>
    <xdr:to>
      <xdr:col>81</xdr:col>
      <xdr:colOff>50800</xdr:colOff>
      <xdr:row>38</xdr:row>
      <xdr:rowOff>61504</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14592300" y="65651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55" name="n_1aveValue【一般廃棄物処理施設】&#10;有形固定資産減価償却率">
          <a:extLst>
            <a:ext uri="{FF2B5EF4-FFF2-40B4-BE49-F238E27FC236}">
              <a16:creationId xmlns:a16="http://schemas.microsoft.com/office/drawing/2014/main" id="{00000000-0008-0000-0F00-0000C7010000}"/>
            </a:ext>
          </a:extLst>
        </xdr:cNvPr>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56" name="n_2aveValue【一般廃棄物処理施設】&#10;有形固定資産減価償却率">
          <a:extLst>
            <a:ext uri="{FF2B5EF4-FFF2-40B4-BE49-F238E27FC236}">
              <a16:creationId xmlns:a16="http://schemas.microsoft.com/office/drawing/2014/main" id="{00000000-0008-0000-0F00-0000C8010000}"/>
            </a:ext>
          </a:extLst>
        </xdr:cNvPr>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92001</xdr:rowOff>
    </xdr:from>
    <xdr:ext cx="405111" cy="259045"/>
    <xdr:sp macro="" textlink="">
      <xdr:nvSpPr>
        <xdr:cNvPr id="457" name="n_1mainValue【一般廃棄物処理施設】&#10;有形固定資産減価償却率">
          <a:extLst>
            <a:ext uri="{FF2B5EF4-FFF2-40B4-BE49-F238E27FC236}">
              <a16:creationId xmlns:a16="http://schemas.microsoft.com/office/drawing/2014/main" id="{00000000-0008-0000-0F00-0000C9010000}"/>
            </a:ext>
          </a:extLst>
        </xdr:cNvPr>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103431</xdr:rowOff>
    </xdr:from>
    <xdr:ext cx="405111" cy="259045"/>
    <xdr:sp macro="" textlink="">
      <xdr:nvSpPr>
        <xdr:cNvPr id="458" name="n_2mainValue【一般廃棄物処理施設】&#10;有形固定資産減価償却率">
          <a:extLst>
            <a:ext uri="{FF2B5EF4-FFF2-40B4-BE49-F238E27FC236}">
              <a16:creationId xmlns:a16="http://schemas.microsoft.com/office/drawing/2014/main" id="{00000000-0008-0000-0F00-0000CA010000}"/>
            </a:ext>
          </a:extLst>
        </xdr:cNvPr>
        <xdr:cNvSpPr txBox="1"/>
      </xdr:nvSpPr>
      <xdr:spPr>
        <a:xfrm>
          <a:off x="14389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a:extLst>
            <a:ext uri="{FF2B5EF4-FFF2-40B4-BE49-F238E27FC236}">
              <a16:creationId xmlns:a16="http://schemas.microsoft.com/office/drawing/2014/main" id="{00000000-0008-0000-0F00-0000D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81" name="【一般廃棄物処理施設】&#10;一人当たり有形固定資産（償却資産）額最小値テキスト">
          <a:extLst>
            <a:ext uri="{FF2B5EF4-FFF2-40B4-BE49-F238E27FC236}">
              <a16:creationId xmlns:a16="http://schemas.microsoft.com/office/drawing/2014/main" id="{00000000-0008-0000-0F00-0000E1010000}"/>
            </a:ext>
          </a:extLst>
        </xdr:cNvPr>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83" name="【一般廃棄物処理施設】&#10;一人当たり有形固定資産（償却資産）額最大値テキスト">
          <a:extLst>
            <a:ext uri="{FF2B5EF4-FFF2-40B4-BE49-F238E27FC236}">
              <a16:creationId xmlns:a16="http://schemas.microsoft.com/office/drawing/2014/main" id="{00000000-0008-0000-0F00-0000E3010000}"/>
            </a:ext>
          </a:extLst>
        </xdr:cNvPr>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85" name="【一般廃棄物処理施設】&#10;一人当たり有形固定資産（償却資産）額平均値テキスト">
          <a:extLst>
            <a:ext uri="{FF2B5EF4-FFF2-40B4-BE49-F238E27FC236}">
              <a16:creationId xmlns:a16="http://schemas.microsoft.com/office/drawing/2014/main" id="{00000000-0008-0000-0F00-0000E5010000}"/>
            </a:ext>
          </a:extLst>
        </xdr:cNvPr>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132810</xdr:rowOff>
    </xdr:from>
    <xdr:to>
      <xdr:col>116</xdr:col>
      <xdr:colOff>114300</xdr:colOff>
      <xdr:row>38</xdr:row>
      <xdr:rowOff>62960</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2110700" y="64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155687</xdr:rowOff>
    </xdr:from>
    <xdr:ext cx="599010" cy="259045"/>
    <xdr:sp macro="" textlink="">
      <xdr:nvSpPr>
        <xdr:cNvPr id="495" name="【一般廃棄物処理施設】&#10;一人当たり有形固定資産（償却資産）額該当値テキスト">
          <a:extLst>
            <a:ext uri="{FF2B5EF4-FFF2-40B4-BE49-F238E27FC236}">
              <a16:creationId xmlns:a16="http://schemas.microsoft.com/office/drawing/2014/main" id="{00000000-0008-0000-0F00-0000EF010000}"/>
            </a:ext>
          </a:extLst>
        </xdr:cNvPr>
        <xdr:cNvSpPr txBox="1"/>
      </xdr:nvSpPr>
      <xdr:spPr>
        <a:xfrm>
          <a:off x="22199600" y="632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149434</xdr:rowOff>
    </xdr:from>
    <xdr:to>
      <xdr:col>112</xdr:col>
      <xdr:colOff>38100</xdr:colOff>
      <xdr:row>38</xdr:row>
      <xdr:rowOff>79584</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21272500" y="64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12160</xdr:rowOff>
    </xdr:from>
    <xdr:to>
      <xdr:col>116</xdr:col>
      <xdr:colOff>63500</xdr:colOff>
      <xdr:row>38</xdr:row>
      <xdr:rowOff>28784</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21323300" y="6527260"/>
          <a:ext cx="8382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79606</xdr:rowOff>
    </xdr:from>
    <xdr:to>
      <xdr:col>107</xdr:col>
      <xdr:colOff>101600</xdr:colOff>
      <xdr:row>38</xdr:row>
      <xdr:rowOff>9756</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20383500" y="64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130406</xdr:rowOff>
    </xdr:from>
    <xdr:to>
      <xdr:col>111</xdr:col>
      <xdr:colOff>177800</xdr:colOff>
      <xdr:row>38</xdr:row>
      <xdr:rowOff>28784</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20434300" y="6474056"/>
          <a:ext cx="889000" cy="6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500" name="n_1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97837</xdr:rowOff>
    </xdr:from>
    <xdr:ext cx="534377" cy="259045"/>
    <xdr:sp macro="" textlink="">
      <xdr:nvSpPr>
        <xdr:cNvPr id="501" name="n_2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0167111" y="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96111</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21011095" y="62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26283</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20134795" y="619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00000000-0008-0000-0F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30" name="【保健センター・保健所】&#10;有形固定資産減価償却率最小値テキスト">
          <a:extLst>
            <a:ext uri="{FF2B5EF4-FFF2-40B4-BE49-F238E27FC236}">
              <a16:creationId xmlns:a16="http://schemas.microsoft.com/office/drawing/2014/main" id="{00000000-0008-0000-0F00-000012020000}"/>
            </a:ext>
          </a:extLst>
        </xdr:cNvPr>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2" name="【保健センター・保健所】&#10;有形固定資産減価償却率最大値テキスト">
          <a:extLst>
            <a:ext uri="{FF2B5EF4-FFF2-40B4-BE49-F238E27FC236}">
              <a16:creationId xmlns:a16="http://schemas.microsoft.com/office/drawing/2014/main" id="{00000000-0008-0000-0F00-000014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00000000-0008-0000-0F00-000016020000}"/>
            </a:ext>
          </a:extLst>
        </xdr:cNvPr>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105954</xdr:rowOff>
    </xdr:from>
    <xdr:to>
      <xdr:col>76</xdr:col>
      <xdr:colOff>165100</xdr:colOff>
      <xdr:row>61</xdr:row>
      <xdr:rowOff>36104</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12881</xdr:rowOff>
    </xdr:from>
    <xdr:to>
      <xdr:col>85</xdr:col>
      <xdr:colOff>177800</xdr:colOff>
      <xdr:row>57</xdr:row>
      <xdr:rowOff>114481</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62687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35758</xdr:rowOff>
    </xdr:from>
    <xdr:ext cx="405111" cy="259045"/>
    <xdr:sp macro="" textlink="">
      <xdr:nvSpPr>
        <xdr:cNvPr id="544" name="【保健センター・保健所】&#10;有形固定資産減価償却率該当値テキスト">
          <a:extLst>
            <a:ext uri="{FF2B5EF4-FFF2-40B4-BE49-F238E27FC236}">
              <a16:creationId xmlns:a16="http://schemas.microsoft.com/office/drawing/2014/main" id="{00000000-0008-0000-0F00-000020020000}"/>
            </a:ext>
          </a:extLst>
        </xdr:cNvPr>
        <xdr:cNvSpPr txBox="1"/>
      </xdr:nvSpPr>
      <xdr:spPr>
        <a:xfrm>
          <a:off x="16357600" y="963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48804</xdr:rowOff>
    </xdr:from>
    <xdr:to>
      <xdr:col>81</xdr:col>
      <xdr:colOff>101600</xdr:colOff>
      <xdr:row>57</xdr:row>
      <xdr:rowOff>150404</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5430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63681</xdr:rowOff>
    </xdr:from>
    <xdr:to>
      <xdr:col>85</xdr:col>
      <xdr:colOff>127000</xdr:colOff>
      <xdr:row>57</xdr:row>
      <xdr:rowOff>99604</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5481300" y="983633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547" name="n_1aveValue【保健センター・保健所】&#10;有形固定資産減価償却率">
          <a:extLst>
            <a:ext uri="{FF2B5EF4-FFF2-40B4-BE49-F238E27FC236}">
              <a16:creationId xmlns:a16="http://schemas.microsoft.com/office/drawing/2014/main" id="{00000000-0008-0000-0F00-000023020000}"/>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52631</xdr:rowOff>
    </xdr:from>
    <xdr:ext cx="405111" cy="259045"/>
    <xdr:sp macro="" textlink="">
      <xdr:nvSpPr>
        <xdr:cNvPr id="548" name="n_2aveValue【保健センター・保健所】&#10;有形固定資産減価償却率">
          <a:extLst>
            <a:ext uri="{FF2B5EF4-FFF2-40B4-BE49-F238E27FC236}">
              <a16:creationId xmlns:a16="http://schemas.microsoft.com/office/drawing/2014/main" id="{00000000-0008-0000-0F00-000024020000}"/>
            </a:ext>
          </a:extLst>
        </xdr:cNvPr>
        <xdr:cNvSpPr txBox="1"/>
      </xdr:nvSpPr>
      <xdr:spPr>
        <a:xfrm>
          <a:off x="14389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166931</xdr:rowOff>
    </xdr:from>
    <xdr:ext cx="405111" cy="259045"/>
    <xdr:sp macro="" textlink="">
      <xdr:nvSpPr>
        <xdr:cNvPr id="549" name="n_1mainValue【保健センター・保健所】&#10;有形固定資産減価償却率">
          <a:extLst>
            <a:ext uri="{FF2B5EF4-FFF2-40B4-BE49-F238E27FC236}">
              <a16:creationId xmlns:a16="http://schemas.microsoft.com/office/drawing/2014/main" id="{00000000-0008-0000-0F00-000025020000}"/>
            </a:ext>
          </a:extLst>
        </xdr:cNvPr>
        <xdr:cNvSpPr txBox="1"/>
      </xdr:nvSpPr>
      <xdr:spPr>
        <a:xfrm>
          <a:off x="152660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a:extLst>
            <a:ext uri="{FF2B5EF4-FFF2-40B4-BE49-F238E27FC236}">
              <a16:creationId xmlns:a16="http://schemas.microsoft.com/office/drawing/2014/main" id="{00000000-0008-0000-0F00-00003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72" name="【保健センター・保健所】&#10;一人当たり面積最小値テキスト">
          <a:extLst>
            <a:ext uri="{FF2B5EF4-FFF2-40B4-BE49-F238E27FC236}">
              <a16:creationId xmlns:a16="http://schemas.microsoft.com/office/drawing/2014/main" id="{00000000-0008-0000-0F00-00003C02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4" name="【保健センター・保健所】&#10;一人当たり面積最大値テキスト">
          <a:extLst>
            <a:ext uri="{FF2B5EF4-FFF2-40B4-BE49-F238E27FC236}">
              <a16:creationId xmlns:a16="http://schemas.microsoft.com/office/drawing/2014/main" id="{00000000-0008-0000-0F00-00003E02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76" name="【保健センター・保健所】&#10;一人当たり面積平均値テキスト">
          <a:extLst>
            <a:ext uri="{FF2B5EF4-FFF2-40B4-BE49-F238E27FC236}">
              <a16:creationId xmlns:a16="http://schemas.microsoft.com/office/drawing/2014/main" id="{00000000-0008-0000-0F00-000040020000}"/>
            </a:ext>
          </a:extLst>
        </xdr:cNvPr>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56642</xdr:rowOff>
    </xdr:from>
    <xdr:to>
      <xdr:col>107</xdr:col>
      <xdr:colOff>101600</xdr:colOff>
      <xdr:row>59</xdr:row>
      <xdr:rowOff>158242</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03835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141224</xdr:rowOff>
    </xdr:from>
    <xdr:to>
      <xdr:col>116</xdr:col>
      <xdr:colOff>114300</xdr:colOff>
      <xdr:row>61</xdr:row>
      <xdr:rowOff>71374</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21107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119651</xdr:rowOff>
    </xdr:from>
    <xdr:ext cx="469744" cy="259045"/>
    <xdr:sp macro="" textlink="">
      <xdr:nvSpPr>
        <xdr:cNvPr id="586" name="【保健センター・保健所】&#10;一人当たり面積該当値テキスト">
          <a:extLst>
            <a:ext uri="{FF2B5EF4-FFF2-40B4-BE49-F238E27FC236}">
              <a16:creationId xmlns:a16="http://schemas.microsoft.com/office/drawing/2014/main" id="{00000000-0008-0000-0F00-00004A020000}"/>
            </a:ext>
          </a:extLst>
        </xdr:cNvPr>
        <xdr:cNvSpPr txBox="1"/>
      </xdr:nvSpPr>
      <xdr:spPr>
        <a:xfrm>
          <a:off x="22199600" y="104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150368</xdr:rowOff>
    </xdr:from>
    <xdr:to>
      <xdr:col>112</xdr:col>
      <xdr:colOff>38100</xdr:colOff>
      <xdr:row>61</xdr:row>
      <xdr:rowOff>80518</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1272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20574</xdr:rowOff>
    </xdr:from>
    <xdr:to>
      <xdr:col>116</xdr:col>
      <xdr:colOff>63500</xdr:colOff>
      <xdr:row>61</xdr:row>
      <xdr:rowOff>29718</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1323300" y="104790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89" name="n_1aveValue【保健センター・保健所】&#10;一人当たり面積">
          <a:extLst>
            <a:ext uri="{FF2B5EF4-FFF2-40B4-BE49-F238E27FC236}">
              <a16:creationId xmlns:a16="http://schemas.microsoft.com/office/drawing/2014/main" id="{00000000-0008-0000-0F00-00004D020000}"/>
            </a:ext>
          </a:extLst>
        </xdr:cNvPr>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3319</xdr:rowOff>
    </xdr:from>
    <xdr:ext cx="469744" cy="259045"/>
    <xdr:sp macro="" textlink="">
      <xdr:nvSpPr>
        <xdr:cNvPr id="590" name="n_2aveValue【保健センター・保健所】&#10;一人当たり面積">
          <a:extLst>
            <a:ext uri="{FF2B5EF4-FFF2-40B4-BE49-F238E27FC236}">
              <a16:creationId xmlns:a16="http://schemas.microsoft.com/office/drawing/2014/main" id="{00000000-0008-0000-0F00-00004E020000}"/>
            </a:ext>
          </a:extLst>
        </xdr:cNvPr>
        <xdr:cNvSpPr txBox="1"/>
      </xdr:nvSpPr>
      <xdr:spPr>
        <a:xfrm>
          <a:off x="20199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71645</xdr:rowOff>
    </xdr:from>
    <xdr:ext cx="469744" cy="259045"/>
    <xdr:sp macro="" textlink="">
      <xdr:nvSpPr>
        <xdr:cNvPr id="591" name="n_1mainValue【保健センター・保健所】&#10;一人当たり面積">
          <a:extLst>
            <a:ext uri="{FF2B5EF4-FFF2-40B4-BE49-F238E27FC236}">
              <a16:creationId xmlns:a16="http://schemas.microsoft.com/office/drawing/2014/main" id="{00000000-0008-0000-0F00-00004F020000}"/>
            </a:ext>
          </a:extLst>
        </xdr:cNvPr>
        <xdr:cNvSpPr txBox="1"/>
      </xdr:nvSpPr>
      <xdr:spPr>
        <a:xfrm>
          <a:off x="21075727" y="105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6" name="【消防施設】&#10;有形固定資産減価償却率グラフ枠">
          <a:extLst>
            <a:ext uri="{FF2B5EF4-FFF2-40B4-BE49-F238E27FC236}">
              <a16:creationId xmlns:a16="http://schemas.microsoft.com/office/drawing/2014/main" id="{00000000-0008-0000-0F00-00006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618" name="【消防施設】&#10;有形固定資産減価償却率最小値テキスト">
          <a:extLst>
            <a:ext uri="{FF2B5EF4-FFF2-40B4-BE49-F238E27FC236}">
              <a16:creationId xmlns:a16="http://schemas.microsoft.com/office/drawing/2014/main" id="{00000000-0008-0000-0F00-00006A020000}"/>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0" name="【消防施設】&#10;有形固定資産減価償却率最大値テキスト">
          <a:extLst>
            <a:ext uri="{FF2B5EF4-FFF2-40B4-BE49-F238E27FC236}">
              <a16:creationId xmlns:a16="http://schemas.microsoft.com/office/drawing/2014/main" id="{00000000-0008-0000-0F00-00006C020000}"/>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622" name="【消防施設】&#10;有形固定資産減価償却率平均値テキスト">
          <a:extLst>
            <a:ext uri="{FF2B5EF4-FFF2-40B4-BE49-F238E27FC236}">
              <a16:creationId xmlns:a16="http://schemas.microsoft.com/office/drawing/2014/main" id="{00000000-0008-0000-0F00-00006E020000}"/>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114663</xdr:rowOff>
    </xdr:from>
    <xdr:to>
      <xdr:col>76</xdr:col>
      <xdr:colOff>165100</xdr:colOff>
      <xdr:row>82</xdr:row>
      <xdr:rowOff>44813</xdr:rowOff>
    </xdr:to>
    <xdr:sp macro="" textlink="">
      <xdr:nvSpPr>
        <xdr:cNvPr id="625" name="フローチャート: 判断 624">
          <a:extLst>
            <a:ext uri="{FF2B5EF4-FFF2-40B4-BE49-F238E27FC236}">
              <a16:creationId xmlns:a16="http://schemas.microsoft.com/office/drawing/2014/main" id="{00000000-0008-0000-0F00-000071020000}"/>
            </a:ext>
          </a:extLst>
        </xdr:cNvPr>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165281</xdr:rowOff>
    </xdr:from>
    <xdr:to>
      <xdr:col>85</xdr:col>
      <xdr:colOff>177800</xdr:colOff>
      <xdr:row>80</xdr:row>
      <xdr:rowOff>95431</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62687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16708</xdr:rowOff>
    </xdr:from>
    <xdr:ext cx="405111" cy="259045"/>
    <xdr:sp macro="" textlink="">
      <xdr:nvSpPr>
        <xdr:cNvPr id="632" name="【消防施設】&#10;有形固定資産減価償却率該当値テキスト">
          <a:extLst>
            <a:ext uri="{FF2B5EF4-FFF2-40B4-BE49-F238E27FC236}">
              <a16:creationId xmlns:a16="http://schemas.microsoft.com/office/drawing/2014/main" id="{00000000-0008-0000-0F00-000078020000}"/>
            </a:ext>
          </a:extLst>
        </xdr:cNvPr>
        <xdr:cNvSpPr txBox="1"/>
      </xdr:nvSpPr>
      <xdr:spPr>
        <a:xfrm>
          <a:off x="16357600" y="1356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16692</xdr:rowOff>
    </xdr:from>
    <xdr:to>
      <xdr:col>81</xdr:col>
      <xdr:colOff>101600</xdr:colOff>
      <xdr:row>80</xdr:row>
      <xdr:rowOff>118292</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5430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44631</xdr:rowOff>
    </xdr:from>
    <xdr:to>
      <xdr:col>85</xdr:col>
      <xdr:colOff>127000</xdr:colOff>
      <xdr:row>80</xdr:row>
      <xdr:rowOff>67492</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flipV="1">
          <a:off x="15481300" y="1376063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117929</xdr:rowOff>
    </xdr:from>
    <xdr:to>
      <xdr:col>76</xdr:col>
      <xdr:colOff>165100</xdr:colOff>
      <xdr:row>81</xdr:row>
      <xdr:rowOff>48079</xdr:rowOff>
    </xdr:to>
    <xdr:sp macro="" textlink="">
      <xdr:nvSpPr>
        <xdr:cNvPr id="635" name="楕円 634">
          <a:extLst>
            <a:ext uri="{FF2B5EF4-FFF2-40B4-BE49-F238E27FC236}">
              <a16:creationId xmlns:a16="http://schemas.microsoft.com/office/drawing/2014/main" id="{00000000-0008-0000-0F00-00007B020000}"/>
            </a:ext>
          </a:extLst>
        </xdr:cNvPr>
        <xdr:cNvSpPr/>
      </xdr:nvSpPr>
      <xdr:spPr>
        <a:xfrm>
          <a:off x="14541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67492</xdr:rowOff>
    </xdr:from>
    <xdr:to>
      <xdr:col>81</xdr:col>
      <xdr:colOff>50800</xdr:colOff>
      <xdr:row>80</xdr:row>
      <xdr:rowOff>168729</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flipV="1">
          <a:off x="14592300" y="1378349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637" name="n_1aveValue【消防施設】&#10;有形固定資産減価償却率">
          <a:extLst>
            <a:ext uri="{FF2B5EF4-FFF2-40B4-BE49-F238E27FC236}">
              <a16:creationId xmlns:a16="http://schemas.microsoft.com/office/drawing/2014/main" id="{00000000-0008-0000-0F00-00007D020000}"/>
            </a:ext>
          </a:extLst>
        </xdr:cNvPr>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35940</xdr:rowOff>
    </xdr:from>
    <xdr:ext cx="405111" cy="259045"/>
    <xdr:sp macro="" textlink="">
      <xdr:nvSpPr>
        <xdr:cNvPr id="638" name="n_2aveValue【消防施設】&#10;有形固定資産減価償却率">
          <a:extLst>
            <a:ext uri="{FF2B5EF4-FFF2-40B4-BE49-F238E27FC236}">
              <a16:creationId xmlns:a16="http://schemas.microsoft.com/office/drawing/2014/main" id="{00000000-0008-0000-0F00-00007E020000}"/>
            </a:ext>
          </a:extLst>
        </xdr:cNvPr>
        <xdr:cNvSpPr txBox="1"/>
      </xdr:nvSpPr>
      <xdr:spPr>
        <a:xfrm>
          <a:off x="14389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134819</xdr:rowOff>
    </xdr:from>
    <xdr:ext cx="405111" cy="259045"/>
    <xdr:sp macro="" textlink="">
      <xdr:nvSpPr>
        <xdr:cNvPr id="639" name="n_1mainValue【消防施設】&#10;有形固定資産減価償却率">
          <a:extLst>
            <a:ext uri="{FF2B5EF4-FFF2-40B4-BE49-F238E27FC236}">
              <a16:creationId xmlns:a16="http://schemas.microsoft.com/office/drawing/2014/main" id="{00000000-0008-0000-0F00-00007F020000}"/>
            </a:ext>
          </a:extLst>
        </xdr:cNvPr>
        <xdr:cNvSpPr txBox="1"/>
      </xdr:nvSpPr>
      <xdr:spPr>
        <a:xfrm>
          <a:off x="152660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64606</xdr:rowOff>
    </xdr:from>
    <xdr:ext cx="405111" cy="259045"/>
    <xdr:sp macro="" textlink="">
      <xdr:nvSpPr>
        <xdr:cNvPr id="640" name="n_2mainValue【消防施設】&#10;有形固定資産減価償却率">
          <a:extLst>
            <a:ext uri="{FF2B5EF4-FFF2-40B4-BE49-F238E27FC236}">
              <a16:creationId xmlns:a16="http://schemas.microsoft.com/office/drawing/2014/main" id="{00000000-0008-0000-0F00-000080020000}"/>
            </a:ext>
          </a:extLst>
        </xdr:cNvPr>
        <xdr:cNvSpPr txBox="1"/>
      </xdr:nvSpPr>
      <xdr:spPr>
        <a:xfrm>
          <a:off x="14389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a:extLst>
            <a:ext uri="{FF2B5EF4-FFF2-40B4-BE49-F238E27FC236}">
              <a16:creationId xmlns:a16="http://schemas.microsoft.com/office/drawing/2014/main" id="{00000000-0008-0000-0F00-00009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65" name="【消防施設】&#10;一人当たり面積最小値テキスト">
          <a:extLst>
            <a:ext uri="{FF2B5EF4-FFF2-40B4-BE49-F238E27FC236}">
              <a16:creationId xmlns:a16="http://schemas.microsoft.com/office/drawing/2014/main" id="{00000000-0008-0000-0F00-000099020000}"/>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67" name="【消防施設】&#10;一人当たり面積最大値テキスト">
          <a:extLst>
            <a:ext uri="{FF2B5EF4-FFF2-40B4-BE49-F238E27FC236}">
              <a16:creationId xmlns:a16="http://schemas.microsoft.com/office/drawing/2014/main" id="{00000000-0008-0000-0F00-00009B020000}"/>
            </a:ext>
          </a:extLst>
        </xdr:cNvPr>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69" name="【消防施設】&#10;一人当たり面積平均値テキスト">
          <a:extLst>
            <a:ext uri="{FF2B5EF4-FFF2-40B4-BE49-F238E27FC236}">
              <a16:creationId xmlns:a16="http://schemas.microsoft.com/office/drawing/2014/main" id="{00000000-0008-0000-0F00-00009D020000}"/>
            </a:ext>
          </a:extLst>
        </xdr:cNvPr>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78739</xdr:rowOff>
    </xdr:from>
    <xdr:to>
      <xdr:col>116</xdr:col>
      <xdr:colOff>114300</xdr:colOff>
      <xdr:row>84</xdr:row>
      <xdr:rowOff>8889</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22110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57166</xdr:rowOff>
    </xdr:from>
    <xdr:ext cx="469744" cy="259045"/>
    <xdr:sp macro="" textlink="">
      <xdr:nvSpPr>
        <xdr:cNvPr id="679" name="【消防施設】&#10;一人当たり面積該当値テキスト">
          <a:extLst>
            <a:ext uri="{FF2B5EF4-FFF2-40B4-BE49-F238E27FC236}">
              <a16:creationId xmlns:a16="http://schemas.microsoft.com/office/drawing/2014/main" id="{00000000-0008-0000-0F00-0000A7020000}"/>
            </a:ext>
          </a:extLst>
        </xdr:cNvPr>
        <xdr:cNvSpPr txBox="1"/>
      </xdr:nvSpPr>
      <xdr:spPr>
        <a:xfrm>
          <a:off x="22199600"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129539</xdr:rowOff>
    </xdr:from>
    <xdr:to>
      <xdr:col>116</xdr:col>
      <xdr:colOff>63500</xdr:colOff>
      <xdr:row>83</xdr:row>
      <xdr:rowOff>140970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flipV="1">
          <a:off x="21323300" y="143598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97789</xdr:rowOff>
    </xdr:from>
    <xdr:to>
      <xdr:col>107</xdr:col>
      <xdr:colOff>101600</xdr:colOff>
      <xdr:row>84</xdr:row>
      <xdr:rowOff>27939</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20383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148589</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20434300" y="14371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84" name="n_1aveValue【消防施設】&#10;一人当たり面積">
          <a:extLst>
            <a:ext uri="{FF2B5EF4-FFF2-40B4-BE49-F238E27FC236}">
              <a16:creationId xmlns:a16="http://schemas.microsoft.com/office/drawing/2014/main" id="{00000000-0008-0000-0F00-0000AC02000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685" name="n_2aveValue【消防施設】&#10;一人当たり面積">
          <a:extLst>
            <a:ext uri="{FF2B5EF4-FFF2-40B4-BE49-F238E27FC236}">
              <a16:creationId xmlns:a16="http://schemas.microsoft.com/office/drawing/2014/main" id="{00000000-0008-0000-0F00-0000AD020000}"/>
            </a:ext>
          </a:extLst>
        </xdr:cNvPr>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11447</xdr:rowOff>
    </xdr:from>
    <xdr:ext cx="469744" cy="259045"/>
    <xdr:sp macro="" textlink="">
      <xdr:nvSpPr>
        <xdr:cNvPr id="686" name="n_1mainValue【消防施設】&#10;一人当たり面積">
          <a:extLst>
            <a:ext uri="{FF2B5EF4-FFF2-40B4-BE49-F238E27FC236}">
              <a16:creationId xmlns:a16="http://schemas.microsoft.com/office/drawing/2014/main" id="{00000000-0008-0000-0F00-0000AE020000}"/>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19066</xdr:rowOff>
    </xdr:from>
    <xdr:ext cx="469744" cy="259045"/>
    <xdr:sp macro="" textlink="">
      <xdr:nvSpPr>
        <xdr:cNvPr id="687" name="n_2mainValue【消防施設】&#10;一人当たり面積">
          <a:extLst>
            <a:ext uri="{FF2B5EF4-FFF2-40B4-BE49-F238E27FC236}">
              <a16:creationId xmlns:a16="http://schemas.microsoft.com/office/drawing/2014/main" id="{00000000-0008-0000-0F00-0000AF020000}"/>
            </a:ext>
          </a:extLst>
        </xdr:cNvPr>
        <xdr:cNvSpPr txBox="1"/>
      </xdr:nvSpPr>
      <xdr:spPr>
        <a:xfrm>
          <a:off x="20199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2" name="【庁舎】&#10;有形固定資産減価償却率グラフ枠">
          <a:extLst>
            <a:ext uri="{FF2B5EF4-FFF2-40B4-BE49-F238E27FC236}">
              <a16:creationId xmlns:a16="http://schemas.microsoft.com/office/drawing/2014/main" id="{00000000-0008-0000-0F00-0000C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14" name="【庁舎】&#10;有形固定資産減価償却率最小値テキスト">
          <a:extLst>
            <a:ext uri="{FF2B5EF4-FFF2-40B4-BE49-F238E27FC236}">
              <a16:creationId xmlns:a16="http://schemas.microsoft.com/office/drawing/2014/main" id="{00000000-0008-0000-0F00-0000CA020000}"/>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6" name="【庁舎】&#10;有形固定資産減価償却率最大値テキスト">
          <a:extLst>
            <a:ext uri="{FF2B5EF4-FFF2-40B4-BE49-F238E27FC236}">
              <a16:creationId xmlns:a16="http://schemas.microsoft.com/office/drawing/2014/main" id="{00000000-0008-0000-0F00-0000CC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18" name="【庁舎】&#10;有形固定資産減価償却率平均値テキスト">
          <a:extLst>
            <a:ext uri="{FF2B5EF4-FFF2-40B4-BE49-F238E27FC236}">
              <a16:creationId xmlns:a16="http://schemas.microsoft.com/office/drawing/2014/main" id="{00000000-0008-0000-0F00-0000CE020000}"/>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17236</xdr:rowOff>
    </xdr:from>
    <xdr:to>
      <xdr:col>85</xdr:col>
      <xdr:colOff>177800</xdr:colOff>
      <xdr:row>101</xdr:row>
      <xdr:rowOff>118836</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62687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40113</xdr:rowOff>
    </xdr:from>
    <xdr:ext cx="405111" cy="259045"/>
    <xdr:sp macro="" textlink="">
      <xdr:nvSpPr>
        <xdr:cNvPr id="728" name="【庁舎】&#10;有形固定資産減価償却率該当値テキスト">
          <a:extLst>
            <a:ext uri="{FF2B5EF4-FFF2-40B4-BE49-F238E27FC236}">
              <a16:creationId xmlns:a16="http://schemas.microsoft.com/office/drawing/2014/main" id="{00000000-0008-0000-0F00-0000D8020000}"/>
            </a:ext>
          </a:extLst>
        </xdr:cNvPr>
        <xdr:cNvSpPr txBox="1"/>
      </xdr:nvSpPr>
      <xdr:spPr>
        <a:xfrm>
          <a:off x="16357600" y="171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38463</xdr:rowOff>
    </xdr:from>
    <xdr:to>
      <xdr:col>81</xdr:col>
      <xdr:colOff>101600</xdr:colOff>
      <xdr:row>101</xdr:row>
      <xdr:rowOff>140063</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54305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68036</xdr:rowOff>
    </xdr:from>
    <xdr:to>
      <xdr:col>85</xdr:col>
      <xdr:colOff>127000</xdr:colOff>
      <xdr:row>101</xdr:row>
      <xdr:rowOff>89263</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flipV="1">
          <a:off x="15481300" y="1738448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121738</xdr:rowOff>
    </xdr:from>
    <xdr:to>
      <xdr:col>76</xdr:col>
      <xdr:colOff>165100</xdr:colOff>
      <xdr:row>102</xdr:row>
      <xdr:rowOff>51888</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14541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89263</xdr:rowOff>
    </xdr:from>
    <xdr:to>
      <xdr:col>81</xdr:col>
      <xdr:colOff>50800</xdr:colOff>
      <xdr:row>102</xdr:row>
      <xdr:rowOff>1088</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flipV="1">
          <a:off x="14592300" y="17405713"/>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733" name="n_1aveValue【庁舎】&#10;有形固定資産減価償却率">
          <a:extLst>
            <a:ext uri="{FF2B5EF4-FFF2-40B4-BE49-F238E27FC236}">
              <a16:creationId xmlns:a16="http://schemas.microsoft.com/office/drawing/2014/main" id="{00000000-0008-0000-0F00-0000DD020000}"/>
            </a:ext>
          </a:extLst>
        </xdr:cNvPr>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108329</xdr:rowOff>
    </xdr:from>
    <xdr:ext cx="405111" cy="259045"/>
    <xdr:sp macro="" textlink="">
      <xdr:nvSpPr>
        <xdr:cNvPr id="734" name="n_2aveValue【庁舎】&#10;有形固定資産減価償却率">
          <a:extLst>
            <a:ext uri="{FF2B5EF4-FFF2-40B4-BE49-F238E27FC236}">
              <a16:creationId xmlns:a16="http://schemas.microsoft.com/office/drawing/2014/main" id="{00000000-0008-0000-0F00-0000DE020000}"/>
            </a:ext>
          </a:extLst>
        </xdr:cNvPr>
        <xdr:cNvSpPr txBox="1"/>
      </xdr:nvSpPr>
      <xdr:spPr>
        <a:xfrm>
          <a:off x="14389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156590</xdr:rowOff>
    </xdr:from>
    <xdr:ext cx="405111" cy="259045"/>
    <xdr:sp macro="" textlink="">
      <xdr:nvSpPr>
        <xdr:cNvPr id="735" name="n_1mainValue【庁舎】&#10;有形固定資産減価償却率">
          <a:extLst>
            <a:ext uri="{FF2B5EF4-FFF2-40B4-BE49-F238E27FC236}">
              <a16:creationId xmlns:a16="http://schemas.microsoft.com/office/drawing/2014/main" id="{00000000-0008-0000-0F00-0000DF020000}"/>
            </a:ext>
          </a:extLst>
        </xdr:cNvPr>
        <xdr:cNvSpPr txBox="1"/>
      </xdr:nvSpPr>
      <xdr:spPr>
        <a:xfrm>
          <a:off x="15266044" y="1713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68415</xdr:rowOff>
    </xdr:from>
    <xdr:ext cx="405111" cy="259045"/>
    <xdr:sp macro="" textlink="">
      <xdr:nvSpPr>
        <xdr:cNvPr id="736" name="n_2mainValue【庁舎】&#10;有形固定資産減価償却率">
          <a:extLst>
            <a:ext uri="{FF2B5EF4-FFF2-40B4-BE49-F238E27FC236}">
              <a16:creationId xmlns:a16="http://schemas.microsoft.com/office/drawing/2014/main" id="{00000000-0008-0000-0F00-0000E0020000}"/>
            </a:ext>
          </a:extLst>
        </xdr:cNvPr>
        <xdr:cNvSpPr txBox="1"/>
      </xdr:nvSpPr>
      <xdr:spPr>
        <a:xfrm>
          <a:off x="143897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a:extLst>
            <a:ext uri="{FF2B5EF4-FFF2-40B4-BE49-F238E27FC236}">
              <a16:creationId xmlns:a16="http://schemas.microsoft.com/office/drawing/2014/main" id="{00000000-0008-0000-0F00-0000F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61" name="【庁舎】&#10;一人当たり面積最小値テキスト">
          <a:extLst>
            <a:ext uri="{FF2B5EF4-FFF2-40B4-BE49-F238E27FC236}">
              <a16:creationId xmlns:a16="http://schemas.microsoft.com/office/drawing/2014/main" id="{00000000-0008-0000-0F00-0000F9020000}"/>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63" name="【庁舎】&#10;一人当たり面積最大値テキスト">
          <a:extLst>
            <a:ext uri="{FF2B5EF4-FFF2-40B4-BE49-F238E27FC236}">
              <a16:creationId xmlns:a16="http://schemas.microsoft.com/office/drawing/2014/main" id="{00000000-0008-0000-0F00-0000FB020000}"/>
            </a:ext>
          </a:extLst>
        </xdr:cNvPr>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65" name="【庁舎】&#10;一人当たり面積平均値テキスト">
          <a:extLst>
            <a:ext uri="{FF2B5EF4-FFF2-40B4-BE49-F238E27FC236}">
              <a16:creationId xmlns:a16="http://schemas.microsoft.com/office/drawing/2014/main" id="{00000000-0008-0000-0F00-0000FD020000}"/>
            </a:ext>
          </a:extLst>
        </xdr:cNvPr>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166370</xdr:rowOff>
    </xdr:from>
    <xdr:to>
      <xdr:col>107</xdr:col>
      <xdr:colOff>101600</xdr:colOff>
      <xdr:row>105</xdr:row>
      <xdr:rowOff>96520</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126364</xdr:rowOff>
    </xdr:from>
    <xdr:to>
      <xdr:col>116</xdr:col>
      <xdr:colOff>114300</xdr:colOff>
      <xdr:row>105</xdr:row>
      <xdr:rowOff>56514</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221107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149241</xdr:rowOff>
    </xdr:from>
    <xdr:ext cx="469744" cy="259045"/>
    <xdr:sp macro="" textlink="">
      <xdr:nvSpPr>
        <xdr:cNvPr id="775" name="【庁舎】&#10;一人当たり面積該当値テキスト">
          <a:extLst>
            <a:ext uri="{FF2B5EF4-FFF2-40B4-BE49-F238E27FC236}">
              <a16:creationId xmlns:a16="http://schemas.microsoft.com/office/drawing/2014/main" id="{00000000-0008-0000-0F00-000007030000}"/>
            </a:ext>
          </a:extLst>
        </xdr:cNvPr>
        <xdr:cNvSpPr txBox="1"/>
      </xdr:nvSpPr>
      <xdr:spPr>
        <a:xfrm>
          <a:off x="22199600"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137795</xdr:rowOff>
    </xdr:from>
    <xdr:to>
      <xdr:col>112</xdr:col>
      <xdr:colOff>38100</xdr:colOff>
      <xdr:row>105</xdr:row>
      <xdr:rowOff>67945</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21272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5714</xdr:rowOff>
    </xdr:from>
    <xdr:to>
      <xdr:col>116</xdr:col>
      <xdr:colOff>63500</xdr:colOff>
      <xdr:row>105</xdr:row>
      <xdr:rowOff>17145</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flipV="1">
          <a:off x="21323300" y="1800796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151130</xdr:rowOff>
    </xdr:from>
    <xdr:to>
      <xdr:col>107</xdr:col>
      <xdr:colOff>101600</xdr:colOff>
      <xdr:row>105</xdr:row>
      <xdr:rowOff>81280</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20383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17145</xdr:rowOff>
    </xdr:from>
    <xdr:to>
      <xdr:col>111</xdr:col>
      <xdr:colOff>177800</xdr:colOff>
      <xdr:row>105</xdr:row>
      <xdr:rowOff>30480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flipV="1">
          <a:off x="20434300" y="180193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80" name="n_1aveValue【庁舎】&#10;一人当たり面積">
          <a:extLst>
            <a:ext uri="{FF2B5EF4-FFF2-40B4-BE49-F238E27FC236}">
              <a16:creationId xmlns:a16="http://schemas.microsoft.com/office/drawing/2014/main" id="{00000000-0008-0000-0F00-00000C030000}"/>
            </a:ext>
          </a:extLst>
        </xdr:cNvPr>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87647</xdr:rowOff>
    </xdr:from>
    <xdr:ext cx="469744" cy="259045"/>
    <xdr:sp macro="" textlink="">
      <xdr:nvSpPr>
        <xdr:cNvPr id="781" name="n_2aveValue【庁舎】&#10;一人当たり面積">
          <a:extLst>
            <a:ext uri="{FF2B5EF4-FFF2-40B4-BE49-F238E27FC236}">
              <a16:creationId xmlns:a16="http://schemas.microsoft.com/office/drawing/2014/main" id="{00000000-0008-0000-0F00-00000D030000}"/>
            </a:ext>
          </a:extLst>
        </xdr:cNvPr>
        <xdr:cNvSpPr txBox="1"/>
      </xdr:nvSpPr>
      <xdr:spPr>
        <a:xfrm>
          <a:off x="201994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84472</xdr:rowOff>
    </xdr:from>
    <xdr:ext cx="469744" cy="259045"/>
    <xdr:sp macro="" textlink="">
      <xdr:nvSpPr>
        <xdr:cNvPr id="782" name="n_1mainValue【庁舎】&#10;一人当たり面積">
          <a:extLst>
            <a:ext uri="{FF2B5EF4-FFF2-40B4-BE49-F238E27FC236}">
              <a16:creationId xmlns:a16="http://schemas.microsoft.com/office/drawing/2014/main" id="{00000000-0008-0000-0F00-00000E030000}"/>
            </a:ext>
          </a:extLst>
        </xdr:cNvPr>
        <xdr:cNvSpPr txBox="1"/>
      </xdr:nvSpPr>
      <xdr:spPr>
        <a:xfrm>
          <a:off x="21075727" y="1774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97807</xdr:rowOff>
    </xdr:from>
    <xdr:ext cx="469744" cy="259045"/>
    <xdr:sp macro="" textlink="">
      <xdr:nvSpPr>
        <xdr:cNvPr id="783" name="n_2mainValue【庁舎】&#10;一人当たり面積">
          <a:extLst>
            <a:ext uri="{FF2B5EF4-FFF2-40B4-BE49-F238E27FC236}">
              <a16:creationId xmlns:a16="http://schemas.microsoft.com/office/drawing/2014/main" id="{00000000-0008-0000-0F00-00000F030000}"/>
            </a:ext>
          </a:extLst>
        </xdr:cNvPr>
        <xdr:cNvSpPr txBox="1"/>
      </xdr:nvSpPr>
      <xdr:spPr>
        <a:xfrm>
          <a:off x="20199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庁舎については、昭和５１年に建設されており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築年数が４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）老朽化が進み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、高くなっているものである。平成２７年度に庁舎耐震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工事を完了しているが、今後も有形固定資産減価償却率は高くなる見込みであるため、公共施設等総合管理計画に基づいて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更新の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検討を行っていく方針である。また、「体育館・プール」について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昭和５２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築年数が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ために高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くなっている。今後は築年経過により有形固定資産減価償却率が高くなっていく見込みであり、公共施設等総合管理計画に基づいて管理を行っていくこととしている。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18,904
18,807
295.16
12,441,266
12,114,437
302,857
6,723,765
9,598,012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財政力指数については近年微増ではあるが、ほぼ横ばいの状況にあり、他団体に比べて低い状況も変わっていない。これは、人口の減少や全国平均を上回る高齢化率（Ｈ２９年度末</a:t>
          </a:r>
          <a:r>
            <a:rPr kumimoji="1" lang="en-US" altLang="ja-JP" sz="1200">
              <a:latin typeface="ＭＳ Ｐゴシック" panose="020B0600070205080204" pitchFamily="50" charset="-128"/>
              <a:ea typeface="ＭＳ Ｐゴシック" panose="020B0600070205080204" pitchFamily="50" charset="-128"/>
            </a:rPr>
            <a:t>41.93</a:t>
          </a:r>
          <a:r>
            <a:rPr kumimoji="1" lang="ja-JP" altLang="en-US" sz="1200">
              <a:latin typeface="ＭＳ Ｐゴシック" panose="020B0600070205080204" pitchFamily="50" charset="-128"/>
              <a:ea typeface="ＭＳ Ｐゴシック" panose="020B0600070205080204" pitchFamily="50" charset="-128"/>
            </a:rPr>
            <a:t>％）により財政基盤が弱いといった背景によるものである。平成２９年度においては、地域振興費（人口）や地域経済・雇用対策費の減により基準財政需要額が約６千万円減り、</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財政力指数について改善目標数値は設定していないところであるが、今後はさらなる減少に転ずることのないよう、収納対策や新たな歳入の確保に取り組む必要がある。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485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144992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165100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歳出面では人件費が退職者増（１名）等により約１千万円の増、扶助費が保育施設措置費等の増により約３千万円の増となったこと、歳入面では地方交付税が約１億円の減となったことから、</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ポイント高くなった。</a:t>
          </a:r>
        </a:p>
        <a:p>
          <a:r>
            <a:rPr kumimoji="1" lang="ja-JP" altLang="en-US" sz="1200">
              <a:latin typeface="ＭＳ Ｐゴシック" panose="020B0600070205080204" pitchFamily="50" charset="-128"/>
              <a:ea typeface="ＭＳ Ｐゴシック" panose="020B0600070205080204" pitchFamily="50" charset="-128"/>
            </a:rPr>
            <a:t>　人件費、扶助費といった義務的経費の経常収支比率に占める割合は依然として高い状況にあるため、財政構造の弾力性は低いと言える。また、近年の財政健全化により職員数の削減や公債費残高の縮小に取り組んでいるが、扶助費や社会保障費の増大等により、大きな改善ができていない状況である。</a:t>
          </a:r>
        </a:p>
        <a:p>
          <a:r>
            <a:rPr kumimoji="1" lang="ja-JP" altLang="en-US" sz="1200">
              <a:latin typeface="ＭＳ Ｐゴシック" panose="020B0600070205080204" pitchFamily="50" charset="-128"/>
              <a:ea typeface="ＭＳ Ｐゴシック" panose="020B0600070205080204" pitchFamily="50" charset="-128"/>
            </a:rPr>
            <a:t>　今後は「自立推進行政改革プラン」に基づくこれまでの取組に加え、収納対策等に取り組む必要がある。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61</xdr:row>
      <xdr:rowOff>79163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4913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21379</xdr:rowOff>
    </xdr:from>
    <xdr:to>
      <xdr:col>19</xdr:col>
      <xdr:colOff>133350</xdr:colOff>
      <xdr:row>60</xdr:row>
      <xdr:rowOff>162137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308379"/>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21379</xdr:rowOff>
    </xdr:from>
    <xdr:to>
      <xdr:col>15</xdr:col>
      <xdr:colOff>82550</xdr:colOff>
      <xdr:row>61</xdr:row>
      <xdr:rowOff>67098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308379"/>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6773</xdr:rowOff>
    </xdr:from>
    <xdr:to>
      <xdr:col>11</xdr:col>
      <xdr:colOff>31750</xdr:colOff>
      <xdr:row>61</xdr:row>
      <xdr:rowOff>67098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6522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158115</xdr:rowOff>
    </xdr:from>
    <xdr:to>
      <xdr:col>11</xdr:col>
      <xdr:colOff>82550</xdr:colOff>
      <xdr:row>60</xdr:row>
      <xdr:rowOff>88265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98442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28363</xdr:rowOff>
    </xdr:from>
    <xdr:to>
      <xdr:col>23</xdr:col>
      <xdr:colOff>184150</xdr:colOff>
      <xdr:row>61</xdr:row>
      <xdr:rowOff>129963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5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26264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142029</xdr:rowOff>
    </xdr:from>
    <xdr:to>
      <xdr:col>15</xdr:col>
      <xdr:colOff>133350</xdr:colOff>
      <xdr:row>60</xdr:row>
      <xdr:rowOff>72179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56956</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4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16298</xdr:rowOff>
    </xdr:from>
    <xdr:to>
      <xdr:col>11</xdr:col>
      <xdr:colOff>82550</xdr:colOff>
      <xdr:row>61</xdr:row>
      <xdr:rowOff>117898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102675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127423</xdr:rowOff>
    </xdr:from>
    <xdr:to>
      <xdr:col>7</xdr:col>
      <xdr:colOff>31750</xdr:colOff>
      <xdr:row>61</xdr:row>
      <xdr:rowOff>57573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42350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に比べ人口１人当たりの決算額が高くなっているのは、主に人件費を要因としている。これは、市木地区に開設している診療所や市直営の保育所、単独で組織している消防本部など医師や保育士、消防士の人件費も含まれていることも一因となっている。保育所においては、今後民営化に移行する方向であり、さらに平成２８年度に新たに策定した定員管理計画において、平成２９年度から平成３３年度までの５年間で職員を１０人削減することとしている。また、これまでの努力も継続しつつ、給与体系の見直しや行政サービスの見直しを行うことも必要で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86266</xdr:rowOff>
    </xdr:from>
    <xdr:to>
      <xdr:col>23</xdr:col>
      <xdr:colOff>133350</xdr:colOff>
      <xdr:row>84</xdr:row>
      <xdr:rowOff>104203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88066"/>
          <a:ext cx="838200" cy="1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37531</xdr:rowOff>
    </xdr:from>
    <xdr:to>
      <xdr:col>19</xdr:col>
      <xdr:colOff>133350</xdr:colOff>
      <xdr:row>84</xdr:row>
      <xdr:rowOff>86266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39331"/>
          <a:ext cx="889000" cy="4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23802</xdr:rowOff>
    </xdr:from>
    <xdr:to>
      <xdr:col>15</xdr:col>
      <xdr:colOff>82550</xdr:colOff>
      <xdr:row>84</xdr:row>
      <xdr:rowOff>37531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25602"/>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125250</xdr:rowOff>
    </xdr:from>
    <xdr:to>
      <xdr:col>15</xdr:col>
      <xdr:colOff>133350</xdr:colOff>
      <xdr:row>83</xdr:row>
      <xdr:rowOff>55400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146862</xdr:rowOff>
    </xdr:from>
    <xdr:to>
      <xdr:col>11</xdr:col>
      <xdr:colOff>31750</xdr:colOff>
      <xdr:row>84</xdr:row>
      <xdr:rowOff>23802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77212"/>
          <a:ext cx="889000" cy="4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106300</xdr:rowOff>
    </xdr:from>
    <xdr:to>
      <xdr:col>11</xdr:col>
      <xdr:colOff>82550</xdr:colOff>
      <xdr:row>83</xdr:row>
      <xdr:rowOff>36450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46627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78631</xdr:rowOff>
    </xdr:from>
    <xdr:to>
      <xdr:col>7</xdr:col>
      <xdr:colOff>31750</xdr:colOff>
      <xdr:row>83</xdr:row>
      <xdr:rowOff>8781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18958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53403</xdr:rowOff>
    </xdr:from>
    <xdr:to>
      <xdr:col>23</xdr:col>
      <xdr:colOff>184150</xdr:colOff>
      <xdr:row>84</xdr:row>
      <xdr:rowOff>155003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5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25480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35466</xdr:rowOff>
    </xdr:from>
    <xdr:to>
      <xdr:col>19</xdr:col>
      <xdr:colOff>184150</xdr:colOff>
      <xdr:row>84</xdr:row>
      <xdr:rowOff>137066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121843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23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158181</xdr:rowOff>
    </xdr:from>
    <xdr:to>
      <xdr:col>15</xdr:col>
      <xdr:colOff>133350</xdr:colOff>
      <xdr:row>84</xdr:row>
      <xdr:rowOff>88331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73108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7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144452</xdr:rowOff>
    </xdr:from>
    <xdr:to>
      <xdr:col>11</xdr:col>
      <xdr:colOff>82550</xdr:colOff>
      <xdr:row>84</xdr:row>
      <xdr:rowOff>74602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59379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6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96062</xdr:rowOff>
    </xdr:from>
    <xdr:to>
      <xdr:col>7</xdr:col>
      <xdr:colOff>31750</xdr:colOff>
      <xdr:row>84</xdr:row>
      <xdr:rowOff>26212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2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10989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1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これまでもワタリ制度の廃止、昇給抑制の実施、給与制度総合的見直しにおける現給保障の廃止等を行い、国と同水準に近づくよう努力しているところである。</a:t>
          </a:r>
        </a:p>
        <a:p>
          <a:r>
            <a:rPr kumimoji="1" lang="ja-JP" altLang="en-US" sz="1200">
              <a:latin typeface="ＭＳ Ｐゴシック" panose="020B0600070205080204" pitchFamily="50" charset="-128"/>
              <a:ea typeface="ＭＳ Ｐゴシック" panose="020B0600070205080204" pitchFamily="50" charset="-128"/>
            </a:rPr>
            <a:t>　併せて、人事評価制度の導入に伴い、５５歳以上の職員の昇給についても、国同様、原則停止とし、人事評価の評価内容により昇給等対応を行っているところである。</a:t>
          </a:r>
        </a:p>
        <a:p>
          <a:r>
            <a:rPr kumimoji="1" lang="ja-JP" altLang="en-US" sz="1200">
              <a:latin typeface="ＭＳ Ｐゴシック" panose="020B0600070205080204" pitchFamily="50" charset="-128"/>
              <a:ea typeface="ＭＳ Ｐゴシック" panose="020B0600070205080204" pitchFamily="50" charset="-128"/>
            </a:rPr>
            <a:t>　ラスパイレス指数が高いことについて、職員団体と共通の認識を持ち、国と同水準となるように職員団体と継続的に交渉を続けており、今後も給与適正化に向けて努力していきたい。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99061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15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131234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1521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42757</xdr:rowOff>
    </xdr:from>
    <xdr:to>
      <xdr:col>72</xdr:col>
      <xdr:colOff>203200</xdr:colOff>
      <xdr:row>87</xdr:row>
      <xdr:rowOff>131234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5890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42757</xdr:rowOff>
    </xdr:from>
    <xdr:to>
      <xdr:col>68</xdr:col>
      <xdr:colOff>152400</xdr:colOff>
      <xdr:row>87</xdr:row>
      <xdr:rowOff>131234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5890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74100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163407</xdr:rowOff>
    </xdr:from>
    <xdr:to>
      <xdr:col>68</xdr:col>
      <xdr:colOff>203200</xdr:colOff>
      <xdr:row>87</xdr:row>
      <xdr:rowOff>93557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78334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１９年度に定員管理計画を策定し、民間委託や退職者の不補充等を継続的に実施し、職員数の削減に努めるとともに、現業職の撤廃の実施やほぼ全ての施設において指定管理者制度の活用による民間委託を実現してきたが、なお平均より高い状態である。本市の地域が広域であるため、単独で消防本部を組織している現状であることも一因となっている。</a:t>
          </a:r>
        </a:p>
        <a:p>
          <a:r>
            <a:rPr kumimoji="1" lang="ja-JP" altLang="en-US" sz="1200">
              <a:latin typeface="ＭＳ Ｐゴシック" panose="020B0600070205080204" pitchFamily="50" charset="-128"/>
              <a:ea typeface="ＭＳ Ｐゴシック" panose="020B0600070205080204" pitchFamily="50" charset="-128"/>
            </a:rPr>
            <a:t>　また、平成２８年度に新たな定員管理計画を策定し、保育所の民営化等により定員を更に引き下げているが、人口減少の影響に伴い、人口千人当たり職員数は増となっている。厳しい行政運営の状況であるが、引き続き職員数の削減余地があるか検討していきたい。</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54308</xdr:rowOff>
    </xdr:from>
    <xdr:to>
      <xdr:col>81</xdr:col>
      <xdr:colOff>44450</xdr:colOff>
      <xdr:row>64</xdr:row>
      <xdr:rowOff>80735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027108"/>
          <a:ext cx="8382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168305</xdr:rowOff>
    </xdr:from>
    <xdr:to>
      <xdr:col>77</xdr:col>
      <xdr:colOff>44450</xdr:colOff>
      <xdr:row>64</xdr:row>
      <xdr:rowOff>54308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96965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149920</xdr:rowOff>
    </xdr:from>
    <xdr:to>
      <xdr:col>72</xdr:col>
      <xdr:colOff>203200</xdr:colOff>
      <xdr:row>63</xdr:row>
      <xdr:rowOff>168305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95127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99362</xdr:rowOff>
    </xdr:from>
    <xdr:to>
      <xdr:col>68</xdr:col>
      <xdr:colOff>152400</xdr:colOff>
      <xdr:row>63</xdr:row>
      <xdr:rowOff>149920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900712"/>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128330</xdr:rowOff>
    </xdr:from>
    <xdr:to>
      <xdr:col>68</xdr:col>
      <xdr:colOff>203200</xdr:colOff>
      <xdr:row>62</xdr:row>
      <xdr:rowOff>58480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68657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29935</xdr:rowOff>
    </xdr:from>
    <xdr:to>
      <xdr:col>81</xdr:col>
      <xdr:colOff>95250</xdr:colOff>
      <xdr:row>64</xdr:row>
      <xdr:rowOff>131535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2012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97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3508</xdr:rowOff>
    </xdr:from>
    <xdr:to>
      <xdr:col>77</xdr:col>
      <xdr:colOff>95250</xdr:colOff>
      <xdr:row>64</xdr:row>
      <xdr:rowOff>105108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9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89885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6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117505</xdr:rowOff>
    </xdr:from>
    <xdr:to>
      <xdr:col>73</xdr:col>
      <xdr:colOff>44450</xdr:colOff>
      <xdr:row>64</xdr:row>
      <xdr:rowOff>47655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32432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99120</xdr:rowOff>
    </xdr:from>
    <xdr:to>
      <xdr:col>68</xdr:col>
      <xdr:colOff>203200</xdr:colOff>
      <xdr:row>64</xdr:row>
      <xdr:rowOff>29270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14047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48562</xdr:rowOff>
    </xdr:from>
    <xdr:to>
      <xdr:col>64</xdr:col>
      <xdr:colOff>152400</xdr:colOff>
      <xdr:row>63</xdr:row>
      <xdr:rowOff>150162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134939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3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実質公債費比率については、市債発行額の抑制により</a:t>
          </a:r>
          <a:r>
            <a:rPr kumimoji="1" lang="ja-JP" altLang="en-US" sz="1200">
              <a:solidFill>
                <a:srgbClr val="FF0000"/>
              </a:solidFill>
              <a:latin typeface="ＭＳ Ｐゴシック" panose="020B0600070205080204" pitchFamily="50" charset="-128"/>
              <a:ea typeface="ＭＳ Ｐゴシック" panose="020B0600070205080204" pitchFamily="50" charset="-128"/>
            </a:rPr>
            <a:t>平成２５年度から年々低下を続けており、平成２９年度は前年度と比較して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改善がみられる。しかし、平成２７、２８年度に引き続き、平成２９年度は大型事業の実施があり、償還額以上の新規発行をすることとなったことから、元金償還が始まる平成３２年度以降は実質公債費比率が悪化する見込みである。事業終了後には市債発行の抑制を継続し、数値の改善を目指すもの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100965</xdr:rowOff>
    </xdr:from>
    <xdr:to>
      <xdr:col>81</xdr:col>
      <xdr:colOff>44450</xdr:colOff>
      <xdr:row>36</xdr:row>
      <xdr:rowOff>106997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27316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106997</xdr:rowOff>
    </xdr:from>
    <xdr:to>
      <xdr:col>77</xdr:col>
      <xdr:colOff>44450</xdr:colOff>
      <xdr:row>36</xdr:row>
      <xdr:rowOff>117052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27919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117052</xdr:rowOff>
    </xdr:from>
    <xdr:to>
      <xdr:col>72</xdr:col>
      <xdr:colOff>203200</xdr:colOff>
      <xdr:row>36</xdr:row>
      <xdr:rowOff>143192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289252"/>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143192</xdr:rowOff>
    </xdr:from>
    <xdr:to>
      <xdr:col>68</xdr:col>
      <xdr:colOff>152400</xdr:colOff>
      <xdr:row>36</xdr:row>
      <xdr:rowOff>171344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31539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166793</xdr:rowOff>
    </xdr:from>
    <xdr:to>
      <xdr:col>68</xdr:col>
      <xdr:colOff>203200</xdr:colOff>
      <xdr:row>37</xdr:row>
      <xdr:rowOff>96943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81720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103840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50165</xdr:rowOff>
    </xdr:from>
    <xdr:to>
      <xdr:col>81</xdr:col>
      <xdr:colOff>95250</xdr:colOff>
      <xdr:row>36</xdr:row>
      <xdr:rowOff>151765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142892</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4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56197</xdr:rowOff>
    </xdr:from>
    <xdr:to>
      <xdr:col>77</xdr:col>
      <xdr:colOff>95250</xdr:colOff>
      <xdr:row>36</xdr:row>
      <xdr:rowOff>157797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167974</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599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66252</xdr:rowOff>
    </xdr:from>
    <xdr:to>
      <xdr:col>73</xdr:col>
      <xdr:colOff>44450</xdr:colOff>
      <xdr:row>36</xdr:row>
      <xdr:rowOff>167852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6579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0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92392</xdr:rowOff>
    </xdr:from>
    <xdr:to>
      <xdr:col>68</xdr:col>
      <xdr:colOff>203200</xdr:colOff>
      <xdr:row>37</xdr:row>
      <xdr:rowOff>22542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32719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120544</xdr:rowOff>
    </xdr:from>
    <xdr:to>
      <xdr:col>64</xdr:col>
      <xdr:colOff>152400</xdr:colOff>
      <xdr:row>37</xdr:row>
      <xdr:rowOff>50694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60871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将来負担比率については、市債発行額の抑制や基金の積立等により、年々低下し続けていたが、</a:t>
          </a:r>
          <a:r>
            <a:rPr kumimoji="1" lang="ja-JP" altLang="en-US" sz="1200">
              <a:solidFill>
                <a:srgbClr val="FF0000"/>
              </a:solidFill>
              <a:latin typeface="ＭＳ Ｐゴシック" panose="020B0600070205080204" pitchFamily="50" charset="-128"/>
              <a:ea typeface="ＭＳ Ｐゴシック" panose="020B0600070205080204" pitchFamily="50" charset="-128"/>
            </a:rPr>
            <a:t>平成２８年度以降に中心市街地まちづくり事業などの大型事業があり、地方債残高が増加したため、平成２９年度は前年度と比較して</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ポイント増加した。数値目標は設定していないが、今後も「自立推進行政改革プラン」に基づき、市債発行の抑制や基金の積立等の対策を継続し、さらなる改善を目指すものである。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135738</xdr:rowOff>
    </xdr:from>
    <xdr:to>
      <xdr:col>81</xdr:col>
      <xdr:colOff>44450</xdr:colOff>
      <xdr:row>14</xdr:row>
      <xdr:rowOff>153594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2536038"/>
          <a:ext cx="8382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138371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38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109436</xdr:rowOff>
    </xdr:from>
    <xdr:to>
      <xdr:col>77</xdr:col>
      <xdr:colOff>44450</xdr:colOff>
      <xdr:row>14</xdr:row>
      <xdr:rowOff>135738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509736"/>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109436</xdr:rowOff>
    </xdr:from>
    <xdr:to>
      <xdr:col>72</xdr:col>
      <xdr:colOff>203200</xdr:colOff>
      <xdr:row>14</xdr:row>
      <xdr:rowOff>121018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509736"/>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79146</xdr:rowOff>
    </xdr:from>
    <xdr:to>
      <xdr:col>73</xdr:col>
      <xdr:colOff>44450</xdr:colOff>
      <xdr:row>15</xdr:row>
      <xdr:rowOff>9296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165523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121018</xdr:rowOff>
    </xdr:from>
    <xdr:to>
      <xdr:col>68</xdr:col>
      <xdr:colOff>152400</xdr:colOff>
      <xdr:row>14</xdr:row>
      <xdr:rowOff>130188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521318"/>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117272</xdr:rowOff>
    </xdr:from>
    <xdr:to>
      <xdr:col>68</xdr:col>
      <xdr:colOff>203200</xdr:colOff>
      <xdr:row>15</xdr:row>
      <xdr:rowOff>47422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32199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127406</xdr:rowOff>
    </xdr:from>
    <xdr:to>
      <xdr:col>64</xdr:col>
      <xdr:colOff>152400</xdr:colOff>
      <xdr:row>15</xdr:row>
      <xdr:rowOff>57556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42333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1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102794</xdr:rowOff>
    </xdr:from>
    <xdr:to>
      <xdr:col>81</xdr:col>
      <xdr:colOff>95250</xdr:colOff>
      <xdr:row>15</xdr:row>
      <xdr:rowOff>32944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50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24071</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42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84938</xdr:rowOff>
    </xdr:from>
    <xdr:to>
      <xdr:col>77</xdr:col>
      <xdr:colOff>95250</xdr:colOff>
      <xdr:row>15</xdr:row>
      <xdr:rowOff>15088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4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25265</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254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58636</xdr:rowOff>
    </xdr:from>
    <xdr:to>
      <xdr:col>73</xdr:col>
      <xdr:colOff>44450</xdr:colOff>
      <xdr:row>14</xdr:row>
      <xdr:rowOff>160236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45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170413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22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70218</xdr:rowOff>
    </xdr:from>
    <xdr:to>
      <xdr:col>68</xdr:col>
      <xdr:colOff>203200</xdr:colOff>
      <xdr:row>15</xdr:row>
      <xdr:rowOff>368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4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10545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23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79388</xdr:rowOff>
    </xdr:from>
    <xdr:to>
      <xdr:col>64</xdr:col>
      <xdr:colOff>152400</xdr:colOff>
      <xdr:row>15</xdr:row>
      <xdr:rowOff>9538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4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19715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24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18,904
18,807
295.16
12,441,266
12,114,437
302,857
6,723,765
9,598,012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べ高い水準にある。これは保育所などの施設運営を直営でおこなっていることや、地域が広域であるため単独による消防本部を組織しているといった状況により、職員数が類似団体平均と比較して多いことが主な要因である。</a:t>
          </a:r>
        </a:p>
        <a:p>
          <a:r>
            <a:rPr kumimoji="1" lang="ja-JP" altLang="en-US" sz="1200">
              <a:latin typeface="ＭＳ Ｐゴシック" panose="020B0600070205080204" pitchFamily="50" charset="-128"/>
              <a:ea typeface="ＭＳ Ｐゴシック" panose="020B0600070205080204" pitchFamily="50" charset="-128"/>
            </a:rPr>
            <a:t>　平成２９年度においては、定年退職者及び人事院勧告による給料・期末勤勉手当の増により、人件費が増となった。</a:t>
          </a:r>
        </a:p>
        <a:p>
          <a:r>
            <a:rPr kumimoji="1" lang="ja-JP" altLang="en-US" sz="1200">
              <a:latin typeface="ＭＳ Ｐゴシック" panose="020B0600070205080204" pitchFamily="50" charset="-128"/>
              <a:ea typeface="ＭＳ Ｐゴシック" panose="020B0600070205080204" pitchFamily="50" charset="-128"/>
            </a:rPr>
            <a:t>　平成２８年度に新たに策定した定員管理計画に基づき、今後は保育所の民営化を進めるなど、人件費の削減に努める。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40132</xdr:rowOff>
    </xdr:from>
    <xdr:to>
      <xdr:col>24</xdr:col>
      <xdr:colOff>25400</xdr:colOff>
      <xdr:row>38</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552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95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38</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9579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108712</xdr:rowOff>
    </xdr:from>
    <xdr:to>
      <xdr:col>11</xdr:col>
      <xdr:colOff>9525</xdr:colOff>
      <xdr:row>38</xdr:row>
      <xdr:rowOff>159004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238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160782</xdr:rowOff>
    </xdr:from>
    <xdr:to>
      <xdr:col>20</xdr:col>
      <xdr:colOff>38100</xdr:colOff>
      <xdr:row>38</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75709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108204</xdr:rowOff>
    </xdr:from>
    <xdr:to>
      <xdr:col>11</xdr:col>
      <xdr:colOff>60325</xdr:colOff>
      <xdr:row>39</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23131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57912</xdr:rowOff>
    </xdr:from>
    <xdr:to>
      <xdr:col>6</xdr:col>
      <xdr:colOff>171450</xdr:colOff>
      <xdr:row>38</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144289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物件費は類似団体平均に近くなっている。スポーツ施設、文化会館、図書館、観光施設などの管理については民間委託を実施しており、平成２９年度は新たに旧吉松家旧宅においても民間委託を導入した。</a:t>
          </a:r>
        </a:p>
        <a:p>
          <a:r>
            <a:rPr kumimoji="1" lang="ja-JP" altLang="en-US" sz="1200">
              <a:latin typeface="ＭＳ Ｐゴシック" panose="020B0600070205080204" pitchFamily="50" charset="-128"/>
              <a:ea typeface="ＭＳ Ｐゴシック" panose="020B0600070205080204" pitchFamily="50" charset="-128"/>
            </a:rPr>
            <a:t>　物件費には委託料や修繕料等も含むため、施設がある限りは発生し、増大していく見込みである。今後は平成２８年度に策定した公共施設等総合管理計画に基づき、施設の統廃合や面積減を実施していくことで、物件費の削減を行っ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17</xdr:row>
      <xdr:rowOff>156936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627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48079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15421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191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58964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19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136071</xdr:rowOff>
    </xdr:from>
    <xdr:to>
      <xdr:col>74</xdr:col>
      <xdr:colOff>31750</xdr:colOff>
      <xdr:row>17</xdr:row>
      <xdr:rowOff>66221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扶助費に係る経常収支比率が類似団体平均を上回り、かつ上昇傾向にある要因として、養護老人ホームが市内に２施設あることで措置費が多額であることや生活保護者が増加が要因となっている。</a:t>
          </a:r>
        </a:p>
        <a:p>
          <a:r>
            <a:rPr kumimoji="1" lang="ja-JP" altLang="en-US" sz="1200">
              <a:latin typeface="ＭＳ Ｐゴシック" panose="020B0600070205080204" pitchFamily="50" charset="-128"/>
              <a:ea typeface="ＭＳ Ｐゴシック" panose="020B0600070205080204" pitchFamily="50" charset="-128"/>
            </a:rPr>
            <a:t>　また、近年では、社会保障の充実・多様化により、教育・保育施設措置費や障がい者福祉サービス等の給付も増加傾向にあり、扶助費が財政を圧迫する状態である。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今後は資格審査等の適正化を進めて、上昇傾向に歯止めをかけるよう努める。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99785</xdr:rowOff>
    </xdr:from>
    <xdr:to>
      <xdr:col>24</xdr:col>
      <xdr:colOff>25400</xdr:colOff>
      <xdr:row>60</xdr:row>
      <xdr:rowOff>132443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987800" y="10386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99785</xdr:rowOff>
    </xdr:from>
    <xdr:to>
      <xdr:col>19</xdr:col>
      <xdr:colOff>187325</xdr:colOff>
      <xdr:row>60</xdr:row>
      <xdr:rowOff>121557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098800" y="10386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60</xdr:row>
      <xdr:rowOff>121557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1037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40822</xdr:rowOff>
    </xdr:from>
    <xdr:to>
      <xdr:col>15</xdr:col>
      <xdr:colOff>149225</xdr:colOff>
      <xdr:row>57</xdr:row>
      <xdr:rowOff>142422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152599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75293</xdr:rowOff>
    </xdr:from>
    <xdr:to>
      <xdr:col>11</xdr:col>
      <xdr:colOff>9525</xdr:colOff>
      <xdr:row>60</xdr:row>
      <xdr:rowOff>88900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101908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87284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81643</xdr:rowOff>
    </xdr:from>
    <xdr:to>
      <xdr:col>24</xdr:col>
      <xdr:colOff>76200</xdr:colOff>
      <xdr:row>61</xdr:row>
      <xdr:rowOff>11793</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53720</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48985</xdr:rowOff>
    </xdr:from>
    <xdr:to>
      <xdr:col>20</xdr:col>
      <xdr:colOff>38100</xdr:colOff>
      <xdr:row>60</xdr:row>
      <xdr:rowOff>150585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135362</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1042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70757</xdr:rowOff>
    </xdr:from>
    <xdr:to>
      <xdr:col>15</xdr:col>
      <xdr:colOff>149225</xdr:colOff>
      <xdr:row>61</xdr:row>
      <xdr:rowOff>907</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157134</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24493</xdr:rowOff>
    </xdr:from>
    <xdr:to>
      <xdr:col>6</xdr:col>
      <xdr:colOff>171450</xdr:colOff>
      <xdr:row>59</xdr:row>
      <xdr:rowOff>126093</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110870</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が類似団体平均より高くなっているのは、繰出金の増加が主な要因である。平成２９年度においては、簡易水道統合事業完了による簡易水道特別会計への繰出が増、介護サービス給付の増による介護保険特別会計への繰出が増となった。簡易水道統合事業完了に伴い、特別会計への繰出は今後減少していくが、医療などの社会保障費に関する国民健康保険事業の繰出は高齢化により増えることが予想されるため、医療費抑制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11067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671800" y="977718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136797</xdr:rowOff>
    </xdr:from>
    <xdr:to>
      <xdr:col>78</xdr:col>
      <xdr:colOff>69850</xdr:colOff>
      <xdr:row>57</xdr:row>
      <xdr:rowOff>4535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97379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117203</xdr:rowOff>
    </xdr:from>
    <xdr:to>
      <xdr:col>73</xdr:col>
      <xdr:colOff>180975</xdr:colOff>
      <xdr:row>56</xdr:row>
      <xdr:rowOff>136797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97184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117203</xdr:rowOff>
    </xdr:from>
    <xdr:to>
      <xdr:col>69</xdr:col>
      <xdr:colOff>92075</xdr:colOff>
      <xdr:row>56</xdr:row>
      <xdr:rowOff>117203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004800" y="97184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99803</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131717</xdr:rowOff>
    </xdr:from>
    <xdr:to>
      <xdr:col>82</xdr:col>
      <xdr:colOff>158750</xdr:colOff>
      <xdr:row>57</xdr:row>
      <xdr:rowOff>61867</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103794</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70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85997</xdr:rowOff>
    </xdr:from>
    <xdr:to>
      <xdr:col>74</xdr:col>
      <xdr:colOff>31750</xdr:colOff>
      <xdr:row>57</xdr:row>
      <xdr:rowOff>16147</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924</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66403</xdr:rowOff>
    </xdr:from>
    <xdr:to>
      <xdr:col>69</xdr:col>
      <xdr:colOff>142875</xdr:colOff>
      <xdr:row>56</xdr:row>
      <xdr:rowOff>168003</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152780</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66403</xdr:rowOff>
    </xdr:from>
    <xdr:to>
      <xdr:col>65</xdr:col>
      <xdr:colOff>53975</xdr:colOff>
      <xdr:row>56</xdr:row>
      <xdr:rowOff>168003</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152780</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収支比率における補助費等の比率が類似団体平均を大きく下回っているのは、義務的経費の割合が多大であることに加えて、市単独補助金の終期設定の徹底や定期的な事業効果の見直し実施等が要因と思われる。</a:t>
          </a:r>
        </a:p>
        <a:p>
          <a:r>
            <a:rPr kumimoji="1" lang="ja-JP" altLang="en-US" sz="1200">
              <a:latin typeface="ＭＳ Ｐゴシック" panose="020B0600070205080204" pitchFamily="50" charset="-128"/>
              <a:ea typeface="ＭＳ Ｐゴシック" panose="020B0600070205080204" pitchFamily="50" charset="-128"/>
            </a:rPr>
            <a:t>　平成２９年度においては、畜産クラスター事業等の増により、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ポイント高くなった。</a:t>
          </a:r>
        </a:p>
        <a:p>
          <a:r>
            <a:rPr kumimoji="1" lang="ja-JP" altLang="en-US" sz="1200">
              <a:latin typeface="ＭＳ Ｐゴシック" panose="020B0600070205080204" pitchFamily="50" charset="-128"/>
              <a:ea typeface="ＭＳ Ｐゴシック" panose="020B0600070205080204" pitchFamily="50" charset="-128"/>
            </a:rPr>
            <a:t>　今後も補助金の見直しや廃止などを継続的に取組み、適正な財政運用に努める。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78994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523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9791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145288</xdr:rowOff>
    </xdr:from>
    <xdr:to>
      <xdr:col>73</xdr:col>
      <xdr:colOff>180975</xdr:colOff>
      <xdr:row>34</xdr:row>
      <xdr:rowOff>149860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159004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9745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公債費については、一般会計の地方債新規発行額を公債費元金の償還額以下に抑制しているため、年々減少してきている。</a:t>
          </a:r>
        </a:p>
        <a:p>
          <a:r>
            <a:rPr kumimoji="1" lang="ja-JP" altLang="en-US" sz="1200">
              <a:latin typeface="ＭＳ Ｐゴシック" panose="020B0600070205080204" pitchFamily="50" charset="-128"/>
              <a:ea typeface="ＭＳ Ｐゴシック" panose="020B0600070205080204" pitchFamily="50" charset="-128"/>
            </a:rPr>
            <a:t>　しかし、平成２７、２８年度に引き続き、平成２９年度においても大型事業の実施があったため、償還額以上の新規発行をすることとなった。今後も大型事業が数年続くことが見込まれており、元金償還が始まる平成３２年度以降は実質公債費比率が悪化する見込みである。事業終了後は従来の市債発行額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83185</xdr:rowOff>
    </xdr:from>
    <xdr:to>
      <xdr:col>24</xdr:col>
      <xdr:colOff>25400</xdr:colOff>
      <xdr:row>74</xdr:row>
      <xdr:rowOff>86995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7704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86995</xdr:rowOff>
    </xdr:from>
    <xdr:to>
      <xdr:col>19</xdr:col>
      <xdr:colOff>187325</xdr:colOff>
      <xdr:row>74</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7742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88900</xdr:rowOff>
    </xdr:from>
    <xdr:to>
      <xdr:col>15</xdr:col>
      <xdr:colOff>98425</xdr:colOff>
      <xdr:row>74</xdr:row>
      <xdr:rowOff>132715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7762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34942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132715</xdr:rowOff>
    </xdr:from>
    <xdr:to>
      <xdr:col>11</xdr:col>
      <xdr:colOff>9525</xdr:colOff>
      <xdr:row>74</xdr:row>
      <xdr:rowOff>142240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8200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127635</xdr:rowOff>
    </xdr:from>
    <xdr:to>
      <xdr:col>11</xdr:col>
      <xdr:colOff>60325</xdr:colOff>
      <xdr:row>75</xdr:row>
      <xdr:rowOff>57785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42562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44467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32385</xdr:rowOff>
    </xdr:from>
    <xdr:to>
      <xdr:col>24</xdr:col>
      <xdr:colOff>76200</xdr:colOff>
      <xdr:row>74</xdr:row>
      <xdr:rowOff>133985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112412</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2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36195</xdr:rowOff>
    </xdr:from>
    <xdr:to>
      <xdr:col>20</xdr:col>
      <xdr:colOff>38100</xdr:colOff>
      <xdr:row>74</xdr:row>
      <xdr:rowOff>137795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147972</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49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38100</xdr:rowOff>
    </xdr:from>
    <xdr:to>
      <xdr:col>15</xdr:col>
      <xdr:colOff>149225</xdr:colOff>
      <xdr:row>74</xdr:row>
      <xdr:rowOff>139700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149877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81915</xdr:rowOff>
    </xdr:from>
    <xdr:to>
      <xdr:col>11</xdr:col>
      <xdr:colOff>60325</xdr:colOff>
      <xdr:row>75</xdr:row>
      <xdr:rowOff>12065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22242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での比率が上回っているのは、人件費及び扶助費が要因となっている。人件費については、定年退職に伴う人員減を埋めるための補充を抑制するなどしているが、扶助費については、生活保護費、児童福祉費、障がい福祉費といった社会保障費の増に伴うものである。</a:t>
          </a:r>
        </a:p>
        <a:p>
          <a:r>
            <a:rPr kumimoji="1" lang="ja-JP" altLang="en-US" sz="1200">
              <a:latin typeface="ＭＳ Ｐゴシック" panose="020B0600070205080204" pitchFamily="50" charset="-128"/>
              <a:ea typeface="ＭＳ Ｐゴシック" panose="020B0600070205080204" pitchFamily="50" charset="-128"/>
            </a:rPr>
            <a:t>　今後も扶助費の増に伴い、市の財政を圧迫し影響を与えるものが大きいと考えられる。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12700</xdr:rowOff>
    </xdr:from>
    <xdr:to>
      <xdr:col>82</xdr:col>
      <xdr:colOff>107950</xdr:colOff>
      <xdr:row>79</xdr:row>
      <xdr:rowOff>104139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55725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46989</xdr:rowOff>
    </xdr:from>
    <xdr:to>
      <xdr:col>78</xdr:col>
      <xdr:colOff>69850</xdr:colOff>
      <xdr:row>79</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4200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46989</xdr:rowOff>
    </xdr:from>
    <xdr:to>
      <xdr:col>73</xdr:col>
      <xdr:colOff>180975</xdr:colOff>
      <xdr:row>78</xdr:row>
      <xdr:rowOff>165100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42008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88900</xdr:rowOff>
    </xdr:from>
    <xdr:to>
      <xdr:col>69</xdr:col>
      <xdr:colOff>92075</xdr:colOff>
      <xdr:row>78</xdr:row>
      <xdr:rowOff>165100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46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3811</xdr:rowOff>
    </xdr:from>
    <xdr:to>
      <xdr:col>69</xdr:col>
      <xdr:colOff>142875</xdr:colOff>
      <xdr:row>77</xdr:row>
      <xdr:rowOff>105411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115588</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77487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53339</xdr:rowOff>
    </xdr:from>
    <xdr:to>
      <xdr:col>82</xdr:col>
      <xdr:colOff>158750</xdr:colOff>
      <xdr:row>79</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25416</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133350</xdr:rowOff>
    </xdr:from>
    <xdr:to>
      <xdr:col>78</xdr:col>
      <xdr:colOff>120650</xdr:colOff>
      <xdr:row>79</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48277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167639</xdr:rowOff>
    </xdr:from>
    <xdr:to>
      <xdr:col>74</xdr:col>
      <xdr:colOff>31750</xdr:colOff>
      <xdr:row>78</xdr:row>
      <xdr:rowOff>97789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82566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114300</xdr:rowOff>
    </xdr:from>
    <xdr:to>
      <xdr:col>69</xdr:col>
      <xdr:colOff>142875</xdr:colOff>
      <xdr:row>79</xdr:row>
      <xdr:rowOff>44450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38100</xdr:rowOff>
    </xdr:from>
    <xdr:to>
      <xdr:col>65</xdr:col>
      <xdr:colOff>53975</xdr:colOff>
      <xdr:row>78</xdr:row>
      <xdr:rowOff>139700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124477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20688</xdr:rowOff>
    </xdr:from>
    <xdr:to>
      <xdr:col>29</xdr:col>
      <xdr:colOff>127000</xdr:colOff>
      <xdr:row>16</xdr:row>
      <xdr:rowOff>95555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11513"/>
          <a:ext cx="647700" cy="74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95555</xdr:rowOff>
    </xdr:from>
    <xdr:to>
      <xdr:col>26</xdr:col>
      <xdr:colOff>50800</xdr:colOff>
      <xdr:row>16</xdr:row>
      <xdr:rowOff>97854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86380"/>
          <a:ext cx="698500" cy="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96368</xdr:rowOff>
    </xdr:from>
    <xdr:to>
      <xdr:col>22</xdr:col>
      <xdr:colOff>114300</xdr:colOff>
      <xdr:row>16</xdr:row>
      <xdr:rowOff>97854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87193"/>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70244</xdr:rowOff>
    </xdr:from>
    <xdr:to>
      <xdr:col>22</xdr:col>
      <xdr:colOff>165100</xdr:colOff>
      <xdr:row>18</xdr:row>
      <xdr:rowOff>394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156621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96368</xdr:rowOff>
    </xdr:from>
    <xdr:to>
      <xdr:col>18</xdr:col>
      <xdr:colOff>177800</xdr:colOff>
      <xdr:row>16</xdr:row>
      <xdr:rowOff>160007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87193"/>
          <a:ext cx="698500" cy="63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116268</xdr:rowOff>
    </xdr:from>
    <xdr:to>
      <xdr:col>19</xdr:col>
      <xdr:colOff>38100</xdr:colOff>
      <xdr:row>18</xdr:row>
      <xdr:rowOff>46418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31195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150584</xdr:rowOff>
    </xdr:from>
    <xdr:to>
      <xdr:col>15</xdr:col>
      <xdr:colOff>101600</xdr:colOff>
      <xdr:row>18</xdr:row>
      <xdr:rowOff>80734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65511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141338</xdr:rowOff>
    </xdr:from>
    <xdr:to>
      <xdr:col>29</xdr:col>
      <xdr:colOff>177800</xdr:colOff>
      <xdr:row>16</xdr:row>
      <xdr:rowOff>71488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0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157865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0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44755</xdr:rowOff>
    </xdr:from>
    <xdr:to>
      <xdr:col>26</xdr:col>
      <xdr:colOff>101600</xdr:colOff>
      <xdr:row>16</xdr:row>
      <xdr:rowOff>146355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5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156532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47054</xdr:rowOff>
    </xdr:from>
    <xdr:to>
      <xdr:col>22</xdr:col>
      <xdr:colOff>165100</xdr:colOff>
      <xdr:row>16</xdr:row>
      <xdr:rowOff>148654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7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158831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0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45568</xdr:rowOff>
    </xdr:from>
    <xdr:to>
      <xdr:col>19</xdr:col>
      <xdr:colOff>38100</xdr:colOff>
      <xdr:row>16</xdr:row>
      <xdr:rowOff>147168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6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157345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0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109207</xdr:rowOff>
    </xdr:from>
    <xdr:to>
      <xdr:col>15</xdr:col>
      <xdr:colOff>101600</xdr:colOff>
      <xdr:row>17</xdr:row>
      <xdr:rowOff>39357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0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49534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6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282494</xdr:rowOff>
    </xdr:from>
    <xdr:to>
      <xdr:col>29</xdr:col>
      <xdr:colOff>127000</xdr:colOff>
      <xdr:row>37</xdr:row>
      <xdr:rowOff>287674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407194"/>
          <a:ext cx="647700" cy="5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287674</xdr:rowOff>
    </xdr:from>
    <xdr:to>
      <xdr:col>26</xdr:col>
      <xdr:colOff>50800</xdr:colOff>
      <xdr:row>37</xdr:row>
      <xdr:rowOff>301042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412374"/>
          <a:ext cx="698500" cy="13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279682</xdr:rowOff>
    </xdr:from>
    <xdr:to>
      <xdr:col>22</xdr:col>
      <xdr:colOff>114300</xdr:colOff>
      <xdr:row>37</xdr:row>
      <xdr:rowOff>301042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404382"/>
          <a:ext cx="698500" cy="21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195799</xdr:rowOff>
    </xdr:from>
    <xdr:to>
      <xdr:col>22</xdr:col>
      <xdr:colOff>165100</xdr:colOff>
      <xdr:row>37</xdr:row>
      <xdr:rowOff>297399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32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136126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268115</xdr:rowOff>
    </xdr:from>
    <xdr:to>
      <xdr:col>18</xdr:col>
      <xdr:colOff>177800</xdr:colOff>
      <xdr:row>37</xdr:row>
      <xdr:rowOff>279682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392815"/>
          <a:ext cx="698500" cy="1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195886</xdr:rowOff>
    </xdr:from>
    <xdr:to>
      <xdr:col>19</xdr:col>
      <xdr:colOff>38100</xdr:colOff>
      <xdr:row>37</xdr:row>
      <xdr:rowOff>297486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320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136213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8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182083</xdr:rowOff>
    </xdr:from>
    <xdr:to>
      <xdr:col>15</xdr:col>
      <xdr:colOff>101600</xdr:colOff>
      <xdr:row>37</xdr:row>
      <xdr:rowOff>283683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3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122410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231694</xdr:rowOff>
    </xdr:from>
    <xdr:to>
      <xdr:col>29</xdr:col>
      <xdr:colOff>177800</xdr:colOff>
      <xdr:row>37</xdr:row>
      <xdr:rowOff>333294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356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236874</xdr:rowOff>
    </xdr:from>
    <xdr:to>
      <xdr:col>26</xdr:col>
      <xdr:colOff>101600</xdr:colOff>
      <xdr:row>37</xdr:row>
      <xdr:rowOff>338474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361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323251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447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250242</xdr:rowOff>
    </xdr:from>
    <xdr:to>
      <xdr:col>22</xdr:col>
      <xdr:colOff>165100</xdr:colOff>
      <xdr:row>38</xdr:row>
      <xdr:rowOff>8942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374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336619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46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228882</xdr:rowOff>
    </xdr:from>
    <xdr:to>
      <xdr:col>19</xdr:col>
      <xdr:colOff>38100</xdr:colOff>
      <xdr:row>37</xdr:row>
      <xdr:rowOff>330482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353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315259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43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217315</xdr:rowOff>
    </xdr:from>
    <xdr:to>
      <xdr:col>15</xdr:col>
      <xdr:colOff>101600</xdr:colOff>
      <xdr:row>37</xdr:row>
      <xdr:rowOff>318915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342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303692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42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18,904
18,807
295.16
12,441,266
12,114,437
302,857
6,723,765
9,598,012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21222</xdr:rowOff>
    </xdr:from>
    <xdr:to>
      <xdr:col>24</xdr:col>
      <xdr:colOff>63500</xdr:colOff>
      <xdr:row>33</xdr:row>
      <xdr:rowOff>54305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79072"/>
          <a:ext cx="838200" cy="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54305</xdr:rowOff>
    </xdr:from>
    <xdr:to>
      <xdr:col>19</xdr:col>
      <xdr:colOff>177800</xdr:colOff>
      <xdr:row>33</xdr:row>
      <xdr:rowOff>161176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12155"/>
          <a:ext cx="8890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14351</xdr:rowOff>
    </xdr:from>
    <xdr:to>
      <xdr:col>15</xdr:col>
      <xdr:colOff>50800</xdr:colOff>
      <xdr:row>33</xdr:row>
      <xdr:rowOff>161176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672201"/>
          <a:ext cx="889000" cy="1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168580</xdr:rowOff>
    </xdr:from>
    <xdr:to>
      <xdr:col>15</xdr:col>
      <xdr:colOff>101600</xdr:colOff>
      <xdr:row>35</xdr:row>
      <xdr:rowOff>98730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89857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14351</xdr:rowOff>
    </xdr:from>
    <xdr:to>
      <xdr:col>10</xdr:col>
      <xdr:colOff>114300</xdr:colOff>
      <xdr:row>33</xdr:row>
      <xdr:rowOff>101638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72201"/>
          <a:ext cx="889000" cy="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33972</xdr:rowOff>
    </xdr:from>
    <xdr:to>
      <xdr:col>10</xdr:col>
      <xdr:colOff>165100</xdr:colOff>
      <xdr:row>35</xdr:row>
      <xdr:rowOff>135572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126699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47638</xdr:rowOff>
    </xdr:from>
    <xdr:to>
      <xdr:col>6</xdr:col>
      <xdr:colOff>38100</xdr:colOff>
      <xdr:row>35</xdr:row>
      <xdr:rowOff>149238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140365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141872</xdr:rowOff>
    </xdr:from>
    <xdr:to>
      <xdr:col>24</xdr:col>
      <xdr:colOff>114300</xdr:colOff>
      <xdr:row>33</xdr:row>
      <xdr:rowOff>72022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2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164749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7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3505</xdr:rowOff>
    </xdr:from>
    <xdr:to>
      <xdr:col>20</xdr:col>
      <xdr:colOff>38100</xdr:colOff>
      <xdr:row>33</xdr:row>
      <xdr:rowOff>105105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121632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3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110376</xdr:rowOff>
    </xdr:from>
    <xdr:to>
      <xdr:col>15</xdr:col>
      <xdr:colOff>101600</xdr:colOff>
      <xdr:row>34</xdr:row>
      <xdr:rowOff>40526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57053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4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135001</xdr:rowOff>
    </xdr:from>
    <xdr:to>
      <xdr:col>10</xdr:col>
      <xdr:colOff>165100</xdr:colOff>
      <xdr:row>33</xdr:row>
      <xdr:rowOff>65151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81678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39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50838</xdr:rowOff>
    </xdr:from>
    <xdr:to>
      <xdr:col>6</xdr:col>
      <xdr:colOff>38100</xdr:colOff>
      <xdr:row>33</xdr:row>
      <xdr:rowOff>152438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168965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8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57924</xdr:rowOff>
    </xdr:from>
    <xdr:to>
      <xdr:col>24</xdr:col>
      <xdr:colOff>63500</xdr:colOff>
      <xdr:row>55</xdr:row>
      <xdr:rowOff>106731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487674"/>
          <a:ext cx="8382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57924</xdr:rowOff>
    </xdr:from>
    <xdr:to>
      <xdr:col>19</xdr:col>
      <xdr:colOff>177800</xdr:colOff>
      <xdr:row>55</xdr:row>
      <xdr:rowOff>153670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87674"/>
          <a:ext cx="889000" cy="9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153670</xdr:rowOff>
    </xdr:from>
    <xdr:to>
      <xdr:col>15</xdr:col>
      <xdr:colOff>50800</xdr:colOff>
      <xdr:row>56</xdr:row>
      <xdr:rowOff>3696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83420"/>
          <a:ext cx="889000" cy="2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3696</xdr:rowOff>
    </xdr:from>
    <xdr:to>
      <xdr:col>10</xdr:col>
      <xdr:colOff>114300</xdr:colOff>
      <xdr:row>56</xdr:row>
      <xdr:rowOff>27559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04896"/>
          <a:ext cx="889000" cy="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93019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55931</xdr:rowOff>
    </xdr:from>
    <xdr:to>
      <xdr:col>24</xdr:col>
      <xdr:colOff>114300</xdr:colOff>
      <xdr:row>55</xdr:row>
      <xdr:rowOff>157531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78808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7124</xdr:rowOff>
    </xdr:from>
    <xdr:to>
      <xdr:col>20</xdr:col>
      <xdr:colOff>38100</xdr:colOff>
      <xdr:row>55</xdr:row>
      <xdr:rowOff>108724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125251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1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102870</xdr:rowOff>
    </xdr:from>
    <xdr:to>
      <xdr:col>15</xdr:col>
      <xdr:colOff>101600</xdr:colOff>
      <xdr:row>56</xdr:row>
      <xdr:rowOff>33020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49547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0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124346</xdr:rowOff>
    </xdr:from>
    <xdr:to>
      <xdr:col>10</xdr:col>
      <xdr:colOff>165100</xdr:colOff>
      <xdr:row>56</xdr:row>
      <xdr:rowOff>54496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71023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2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148209</xdr:rowOff>
    </xdr:from>
    <xdr:to>
      <xdr:col>6</xdr:col>
      <xdr:colOff>38100</xdr:colOff>
      <xdr:row>56</xdr:row>
      <xdr:rowOff>78359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7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94886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147816</xdr:rowOff>
    </xdr:from>
    <xdr:to>
      <xdr:col>24</xdr:col>
      <xdr:colOff>63500</xdr:colOff>
      <xdr:row>78</xdr:row>
      <xdr:rowOff>150768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520916"/>
          <a:ext cx="8382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122174</xdr:rowOff>
    </xdr:from>
    <xdr:to>
      <xdr:col>19</xdr:col>
      <xdr:colOff>177800</xdr:colOff>
      <xdr:row>78</xdr:row>
      <xdr:rowOff>150768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95274"/>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122174</xdr:rowOff>
    </xdr:from>
    <xdr:to>
      <xdr:col>15</xdr:col>
      <xdr:colOff>50800</xdr:colOff>
      <xdr:row>78</xdr:row>
      <xdr:rowOff>127660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9527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34226</xdr:rowOff>
    </xdr:from>
    <xdr:to>
      <xdr:col>15</xdr:col>
      <xdr:colOff>101600</xdr:colOff>
      <xdr:row>78</xdr:row>
      <xdr:rowOff>135826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8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127660</xdr:rowOff>
    </xdr:from>
    <xdr:to>
      <xdr:col>10</xdr:col>
      <xdr:colOff>114300</xdr:colOff>
      <xdr:row>78</xdr:row>
      <xdr:rowOff>128212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00760"/>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32226</xdr:rowOff>
    </xdr:from>
    <xdr:to>
      <xdr:col>10</xdr:col>
      <xdr:colOff>165100</xdr:colOff>
      <xdr:row>78</xdr:row>
      <xdr:rowOff>133826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0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150353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8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47028</xdr:rowOff>
    </xdr:from>
    <xdr:to>
      <xdr:col>6</xdr:col>
      <xdr:colOff>38100</xdr:colOff>
      <xdr:row>78</xdr:row>
      <xdr:rowOff>148628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42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165155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9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97016</xdr:rowOff>
    </xdr:from>
    <xdr:to>
      <xdr:col>24</xdr:col>
      <xdr:colOff>114300</xdr:colOff>
      <xdr:row>79</xdr:row>
      <xdr:rowOff>27166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11943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8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99968</xdr:rowOff>
    </xdr:from>
    <xdr:to>
      <xdr:col>20</xdr:col>
      <xdr:colOff>38100</xdr:colOff>
      <xdr:row>79</xdr:row>
      <xdr:rowOff>30118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21245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6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71374</xdr:rowOff>
    </xdr:from>
    <xdr:to>
      <xdr:col>15</xdr:col>
      <xdr:colOff>101600</xdr:colOff>
      <xdr:row>79</xdr:row>
      <xdr:rowOff>1524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4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164101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76860</xdr:rowOff>
    </xdr:from>
    <xdr:to>
      <xdr:col>10</xdr:col>
      <xdr:colOff>165100</xdr:colOff>
      <xdr:row>79</xdr:row>
      <xdr:rowOff>7010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4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169587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4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77412</xdr:rowOff>
    </xdr:from>
    <xdr:to>
      <xdr:col>6</xdr:col>
      <xdr:colOff>38100</xdr:colOff>
      <xdr:row>79</xdr:row>
      <xdr:rowOff>7562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170139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111303</xdr:rowOff>
    </xdr:from>
    <xdr:to>
      <xdr:col>24</xdr:col>
      <xdr:colOff>63500</xdr:colOff>
      <xdr:row>92</xdr:row>
      <xdr:rowOff>162737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884703"/>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162737</xdr:rowOff>
    </xdr:from>
    <xdr:to>
      <xdr:col>19</xdr:col>
      <xdr:colOff>177800</xdr:colOff>
      <xdr:row>93</xdr:row>
      <xdr:rowOff>139243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936137"/>
          <a:ext cx="889000" cy="14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139243</xdr:rowOff>
    </xdr:from>
    <xdr:to>
      <xdr:col>15</xdr:col>
      <xdr:colOff>50800</xdr:colOff>
      <xdr:row>94</xdr:row>
      <xdr:rowOff>77267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084093"/>
          <a:ext cx="889000" cy="1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33820</xdr:rowOff>
    </xdr:from>
    <xdr:to>
      <xdr:col>15</xdr:col>
      <xdr:colOff>101600</xdr:colOff>
      <xdr:row>97</xdr:row>
      <xdr:rowOff>135420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77267</xdr:rowOff>
    </xdr:from>
    <xdr:to>
      <xdr:col>10</xdr:col>
      <xdr:colOff>114300</xdr:colOff>
      <xdr:row>95</xdr:row>
      <xdr:rowOff>63678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193567"/>
          <a:ext cx="889000" cy="15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129997</xdr:rowOff>
    </xdr:from>
    <xdr:to>
      <xdr:col>10</xdr:col>
      <xdr:colOff>165100</xdr:colOff>
      <xdr:row>98</xdr:row>
      <xdr:rowOff>60147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51274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33274</xdr:rowOff>
    </xdr:from>
    <xdr:to>
      <xdr:col>6</xdr:col>
      <xdr:colOff>38100</xdr:colOff>
      <xdr:row>98</xdr:row>
      <xdr:rowOff>134874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126001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60503</xdr:rowOff>
    </xdr:from>
    <xdr:to>
      <xdr:col>24</xdr:col>
      <xdr:colOff>114300</xdr:colOff>
      <xdr:row>92</xdr:row>
      <xdr:rowOff>162103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83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83380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68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111937</xdr:rowOff>
    </xdr:from>
    <xdr:to>
      <xdr:col>20</xdr:col>
      <xdr:colOff>38100</xdr:colOff>
      <xdr:row>93</xdr:row>
      <xdr:rowOff>42087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8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58614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66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88443</xdr:rowOff>
    </xdr:from>
    <xdr:to>
      <xdr:col>15</xdr:col>
      <xdr:colOff>101600</xdr:colOff>
      <xdr:row>94</xdr:row>
      <xdr:rowOff>18593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0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35120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8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26467</xdr:rowOff>
    </xdr:from>
    <xdr:to>
      <xdr:col>10</xdr:col>
      <xdr:colOff>165100</xdr:colOff>
      <xdr:row>94</xdr:row>
      <xdr:rowOff>128067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1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144594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9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12878</xdr:rowOff>
    </xdr:from>
    <xdr:to>
      <xdr:col>6</xdr:col>
      <xdr:colOff>38100</xdr:colOff>
      <xdr:row>95</xdr:row>
      <xdr:rowOff>114478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131005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07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39764</xdr:rowOff>
    </xdr:from>
    <xdr:to>
      <xdr:col>55</xdr:col>
      <xdr:colOff>0</xdr:colOff>
      <xdr:row>36</xdr:row>
      <xdr:rowOff>60193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211964"/>
          <a:ext cx="838200" cy="2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39764</xdr:rowOff>
    </xdr:from>
    <xdr:to>
      <xdr:col>50</xdr:col>
      <xdr:colOff>114300</xdr:colOff>
      <xdr:row>37</xdr:row>
      <xdr:rowOff>19136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211964"/>
          <a:ext cx="889000" cy="15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19136</xdr:rowOff>
    </xdr:from>
    <xdr:to>
      <xdr:col>45</xdr:col>
      <xdr:colOff>177800</xdr:colOff>
      <xdr:row>37</xdr:row>
      <xdr:rowOff>85796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62786"/>
          <a:ext cx="889000" cy="6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120281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85796</xdr:rowOff>
    </xdr:from>
    <xdr:to>
      <xdr:col>41</xdr:col>
      <xdr:colOff>50800</xdr:colOff>
      <xdr:row>37</xdr:row>
      <xdr:rowOff>135349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29446"/>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6141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12260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9393</xdr:rowOff>
    </xdr:from>
    <xdr:to>
      <xdr:col>55</xdr:col>
      <xdr:colOff>50800</xdr:colOff>
      <xdr:row>36</xdr:row>
      <xdr:rowOff>110993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8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159270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160414</xdr:rowOff>
    </xdr:from>
    <xdr:to>
      <xdr:col>50</xdr:col>
      <xdr:colOff>165100</xdr:colOff>
      <xdr:row>36</xdr:row>
      <xdr:rowOff>90564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107091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3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139786</xdr:rowOff>
    </xdr:from>
    <xdr:to>
      <xdr:col>46</xdr:col>
      <xdr:colOff>38100</xdr:colOff>
      <xdr:row>37</xdr:row>
      <xdr:rowOff>69936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61063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34996</xdr:rowOff>
    </xdr:from>
    <xdr:to>
      <xdr:col>41</xdr:col>
      <xdr:colOff>101600</xdr:colOff>
      <xdr:row>37</xdr:row>
      <xdr:rowOff>136596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7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127723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7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84549</xdr:rowOff>
    </xdr:from>
    <xdr:to>
      <xdr:col>36</xdr:col>
      <xdr:colOff>165100</xdr:colOff>
      <xdr:row>38</xdr:row>
      <xdr:rowOff>14699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5826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2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112250</xdr:rowOff>
    </xdr:from>
    <xdr:to>
      <xdr:col>55</xdr:col>
      <xdr:colOff>0</xdr:colOff>
      <xdr:row>56</xdr:row>
      <xdr:rowOff>162716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713450"/>
          <a:ext cx="838200" cy="5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72359</xdr:rowOff>
    </xdr:from>
    <xdr:to>
      <xdr:col>50</xdr:col>
      <xdr:colOff>114300</xdr:colOff>
      <xdr:row>56</xdr:row>
      <xdr:rowOff>112250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673559"/>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72359</xdr:rowOff>
    </xdr:from>
    <xdr:to>
      <xdr:col>45</xdr:col>
      <xdr:colOff>177800</xdr:colOff>
      <xdr:row>56</xdr:row>
      <xdr:rowOff>159058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673559"/>
          <a:ext cx="889000" cy="8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29583</xdr:rowOff>
    </xdr:from>
    <xdr:to>
      <xdr:col>46</xdr:col>
      <xdr:colOff>38100</xdr:colOff>
      <xdr:row>56</xdr:row>
      <xdr:rowOff>131183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122310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156338</xdr:rowOff>
    </xdr:from>
    <xdr:to>
      <xdr:col>41</xdr:col>
      <xdr:colOff>50800</xdr:colOff>
      <xdr:row>56</xdr:row>
      <xdr:rowOff>159058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757538"/>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49475</xdr:rowOff>
    </xdr:from>
    <xdr:to>
      <xdr:col>41</xdr:col>
      <xdr:colOff>101600</xdr:colOff>
      <xdr:row>56</xdr:row>
      <xdr:rowOff>151075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167602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45973</xdr:rowOff>
    </xdr:from>
    <xdr:to>
      <xdr:col>36</xdr:col>
      <xdr:colOff>165100</xdr:colOff>
      <xdr:row>56</xdr:row>
      <xdr:rowOff>147573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164100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111916</xdr:rowOff>
    </xdr:from>
    <xdr:to>
      <xdr:col>55</xdr:col>
      <xdr:colOff>50800</xdr:colOff>
      <xdr:row>57</xdr:row>
      <xdr:rowOff>42066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90343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9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61450</xdr:rowOff>
    </xdr:from>
    <xdr:to>
      <xdr:col>50</xdr:col>
      <xdr:colOff>165100</xdr:colOff>
      <xdr:row>56</xdr:row>
      <xdr:rowOff>163050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154177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21559</xdr:rowOff>
    </xdr:from>
    <xdr:to>
      <xdr:col>46</xdr:col>
      <xdr:colOff>38100</xdr:colOff>
      <xdr:row>56</xdr:row>
      <xdr:rowOff>123159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139686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3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108258</xdr:rowOff>
    </xdr:from>
    <xdr:to>
      <xdr:col>41</xdr:col>
      <xdr:colOff>101600</xdr:colOff>
      <xdr:row>57</xdr:row>
      <xdr:rowOff>38408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29535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0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105538</xdr:rowOff>
    </xdr:from>
    <xdr:to>
      <xdr:col>36</xdr:col>
      <xdr:colOff>165100</xdr:colOff>
      <xdr:row>57</xdr:row>
      <xdr:rowOff>35688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0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26815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79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26118</xdr:rowOff>
    </xdr:from>
    <xdr:to>
      <xdr:col>55</xdr:col>
      <xdr:colOff>0</xdr:colOff>
      <xdr:row>78</xdr:row>
      <xdr:rowOff>83638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27768"/>
          <a:ext cx="838200" cy="22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74941</xdr:rowOff>
    </xdr:from>
    <xdr:to>
      <xdr:col>50</xdr:col>
      <xdr:colOff>114300</xdr:colOff>
      <xdr:row>77</xdr:row>
      <xdr:rowOff>26118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105141"/>
          <a:ext cx="889000" cy="12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74941</xdr:rowOff>
    </xdr:from>
    <xdr:to>
      <xdr:col>45</xdr:col>
      <xdr:colOff>177800</xdr:colOff>
      <xdr:row>77</xdr:row>
      <xdr:rowOff>140615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105141"/>
          <a:ext cx="889000" cy="23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43974</xdr:rowOff>
    </xdr:from>
    <xdr:to>
      <xdr:col>46</xdr:col>
      <xdr:colOff>38100</xdr:colOff>
      <xdr:row>76</xdr:row>
      <xdr:rowOff>145574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07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136701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1031</xdr:rowOff>
    </xdr:from>
    <xdr:to>
      <xdr:col>41</xdr:col>
      <xdr:colOff>101600</xdr:colOff>
      <xdr:row>77</xdr:row>
      <xdr:rowOff>102631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119158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97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32838</xdr:rowOff>
    </xdr:from>
    <xdr:to>
      <xdr:col>55</xdr:col>
      <xdr:colOff>50800</xdr:colOff>
      <xdr:row>78</xdr:row>
      <xdr:rowOff>134438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11265</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8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146768</xdr:rowOff>
    </xdr:from>
    <xdr:to>
      <xdr:col>50</xdr:col>
      <xdr:colOff>165100</xdr:colOff>
      <xdr:row>77</xdr:row>
      <xdr:rowOff>76918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1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93446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95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24141</xdr:rowOff>
    </xdr:from>
    <xdr:to>
      <xdr:col>46</xdr:col>
      <xdr:colOff>38100</xdr:colOff>
      <xdr:row>76</xdr:row>
      <xdr:rowOff>125741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05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142268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82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89815</xdr:rowOff>
    </xdr:from>
    <xdr:to>
      <xdr:col>41</xdr:col>
      <xdr:colOff>101600</xdr:colOff>
      <xdr:row>78</xdr:row>
      <xdr:rowOff>19965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11092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38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110584</xdr:rowOff>
    </xdr:from>
    <xdr:to>
      <xdr:col>55</xdr:col>
      <xdr:colOff>0</xdr:colOff>
      <xdr:row>97</xdr:row>
      <xdr:rowOff>127713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41234"/>
          <a:ext cx="8382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116405</xdr:rowOff>
    </xdr:from>
    <xdr:to>
      <xdr:col>50</xdr:col>
      <xdr:colOff>114300</xdr:colOff>
      <xdr:row>97</xdr:row>
      <xdr:rowOff>127713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47055"/>
          <a:ext cx="889000" cy="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116405</xdr:rowOff>
    </xdr:from>
    <xdr:to>
      <xdr:col>45</xdr:col>
      <xdr:colOff>177800</xdr:colOff>
      <xdr:row>97</xdr:row>
      <xdr:rowOff>146802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47055"/>
          <a:ext cx="889000" cy="3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153243</xdr:rowOff>
    </xdr:from>
    <xdr:to>
      <xdr:col>46</xdr:col>
      <xdr:colOff>38100</xdr:colOff>
      <xdr:row>98</xdr:row>
      <xdr:rowOff>83393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74520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26052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59784</xdr:rowOff>
    </xdr:from>
    <xdr:to>
      <xdr:col>55</xdr:col>
      <xdr:colOff>50800</xdr:colOff>
      <xdr:row>97</xdr:row>
      <xdr:rowOff>161384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69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38211</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6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76913</xdr:rowOff>
    </xdr:from>
    <xdr:to>
      <xdr:col>50</xdr:col>
      <xdr:colOff>165100</xdr:colOff>
      <xdr:row>98</xdr:row>
      <xdr:rowOff>7063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7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169640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80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65605</xdr:rowOff>
    </xdr:from>
    <xdr:to>
      <xdr:col>46</xdr:col>
      <xdr:colOff>38100</xdr:colOff>
      <xdr:row>97</xdr:row>
      <xdr:rowOff>167205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6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12282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7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96002</xdr:rowOff>
    </xdr:from>
    <xdr:to>
      <xdr:col>41</xdr:col>
      <xdr:colOff>101600</xdr:colOff>
      <xdr:row>98</xdr:row>
      <xdr:rowOff>26152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72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17279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1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38164</xdr:rowOff>
    </xdr:from>
    <xdr:to>
      <xdr:col>85</xdr:col>
      <xdr:colOff>127000</xdr:colOff>
      <xdr:row>38</xdr:row>
      <xdr:rowOff>69494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553264"/>
          <a:ext cx="838200" cy="3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69494</xdr:rowOff>
    </xdr:from>
    <xdr:to>
      <xdr:col>81</xdr:col>
      <xdr:colOff>50800</xdr:colOff>
      <xdr:row>39</xdr:row>
      <xdr:rowOff>14808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584594"/>
          <a:ext cx="889000" cy="1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14135</xdr:rowOff>
    </xdr:from>
    <xdr:to>
      <xdr:col>76</xdr:col>
      <xdr:colOff>114300</xdr:colOff>
      <xdr:row>39</xdr:row>
      <xdr:rowOff>14808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700685"/>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133680</xdr:rowOff>
    </xdr:from>
    <xdr:to>
      <xdr:col>76</xdr:col>
      <xdr:colOff>165100</xdr:colOff>
      <xdr:row>39</xdr:row>
      <xdr:rowOff>63830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80357</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14135</xdr:rowOff>
    </xdr:from>
    <xdr:to>
      <xdr:col>71</xdr:col>
      <xdr:colOff>177800</xdr:colOff>
      <xdr:row>39</xdr:row>
      <xdr:rowOff>26353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700685"/>
          <a:ext cx="889000" cy="1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108420</xdr:rowOff>
    </xdr:from>
    <xdr:to>
      <xdr:col>72</xdr:col>
      <xdr:colOff>38100</xdr:colOff>
      <xdr:row>39</xdr:row>
      <xdr:rowOff>38570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55097</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76771</xdr:rowOff>
    </xdr:from>
    <xdr:to>
      <xdr:col>67</xdr:col>
      <xdr:colOff>101600</xdr:colOff>
      <xdr:row>39</xdr:row>
      <xdr:rowOff>6921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23449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158814</xdr:rowOff>
    </xdr:from>
    <xdr:to>
      <xdr:col>85</xdr:col>
      <xdr:colOff>177800</xdr:colOff>
      <xdr:row>38</xdr:row>
      <xdr:rowOff>88964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5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10241</xdr:rowOff>
    </xdr:from>
    <xdr:ext cx="534377"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18694</xdr:rowOff>
    </xdr:from>
    <xdr:to>
      <xdr:col>81</xdr:col>
      <xdr:colOff>101600</xdr:colOff>
      <xdr:row>38</xdr:row>
      <xdr:rowOff>120294</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5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136821</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63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135458</xdr:rowOff>
    </xdr:from>
    <xdr:to>
      <xdr:col>76</xdr:col>
      <xdr:colOff>165100</xdr:colOff>
      <xdr:row>39</xdr:row>
      <xdr:rowOff>65608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56735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4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134785</xdr:rowOff>
    </xdr:from>
    <xdr:to>
      <xdr:col>72</xdr:col>
      <xdr:colOff>38100</xdr:colOff>
      <xdr:row>39</xdr:row>
      <xdr:rowOff>64935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56062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4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147003</xdr:rowOff>
    </xdr:from>
    <xdr:to>
      <xdr:col>67</xdr:col>
      <xdr:colOff>101600</xdr:colOff>
      <xdr:row>39</xdr:row>
      <xdr:rowOff>77153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68280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5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20527</xdr:rowOff>
    </xdr:from>
    <xdr:to>
      <xdr:col>85</xdr:col>
      <xdr:colOff>127000</xdr:colOff>
      <xdr:row>78</xdr:row>
      <xdr:rowOff>20588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393627"/>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17080</xdr:rowOff>
    </xdr:from>
    <xdr:to>
      <xdr:col>81</xdr:col>
      <xdr:colOff>50800</xdr:colOff>
      <xdr:row>78</xdr:row>
      <xdr:rowOff>20527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39018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168427</xdr:rowOff>
    </xdr:from>
    <xdr:to>
      <xdr:col>76</xdr:col>
      <xdr:colOff>114300</xdr:colOff>
      <xdr:row>78</xdr:row>
      <xdr:rowOff>17080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370077"/>
          <a:ext cx="889000" cy="2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84686</xdr:rowOff>
    </xdr:from>
    <xdr:to>
      <xdr:col>76</xdr:col>
      <xdr:colOff>165100</xdr:colOff>
      <xdr:row>78</xdr:row>
      <xdr:rowOff>14836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31363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163928</xdr:rowOff>
    </xdr:from>
    <xdr:to>
      <xdr:col>71</xdr:col>
      <xdr:colOff>177800</xdr:colOff>
      <xdr:row>77</xdr:row>
      <xdr:rowOff>168427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365578"/>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90288</xdr:rowOff>
    </xdr:from>
    <xdr:to>
      <xdr:col>72</xdr:col>
      <xdr:colOff>38100</xdr:colOff>
      <xdr:row>78</xdr:row>
      <xdr:rowOff>20438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36965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92455</xdr:rowOff>
    </xdr:from>
    <xdr:to>
      <xdr:col>67</xdr:col>
      <xdr:colOff>101600</xdr:colOff>
      <xdr:row>78</xdr:row>
      <xdr:rowOff>22605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39132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141238</xdr:rowOff>
    </xdr:from>
    <xdr:to>
      <xdr:col>85</xdr:col>
      <xdr:colOff>177800</xdr:colOff>
      <xdr:row>78</xdr:row>
      <xdr:rowOff>71388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56165</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141177</xdr:rowOff>
    </xdr:from>
    <xdr:to>
      <xdr:col>81</xdr:col>
      <xdr:colOff>101600</xdr:colOff>
      <xdr:row>78</xdr:row>
      <xdr:rowOff>71327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62454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137730</xdr:rowOff>
    </xdr:from>
    <xdr:to>
      <xdr:col>76</xdr:col>
      <xdr:colOff>165100</xdr:colOff>
      <xdr:row>78</xdr:row>
      <xdr:rowOff>67880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3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59007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3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117627</xdr:rowOff>
    </xdr:from>
    <xdr:to>
      <xdr:col>72</xdr:col>
      <xdr:colOff>38100</xdr:colOff>
      <xdr:row>78</xdr:row>
      <xdr:rowOff>47777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38904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1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113128</xdr:rowOff>
    </xdr:from>
    <xdr:to>
      <xdr:col>67</xdr:col>
      <xdr:colOff>101600</xdr:colOff>
      <xdr:row>78</xdr:row>
      <xdr:rowOff>43278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34405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0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105783</xdr:rowOff>
    </xdr:from>
    <xdr:to>
      <xdr:col>85</xdr:col>
      <xdr:colOff>127000</xdr:colOff>
      <xdr:row>98</xdr:row>
      <xdr:rowOff>127081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07883"/>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91419</xdr:rowOff>
    </xdr:from>
    <xdr:to>
      <xdr:col>81</xdr:col>
      <xdr:colOff>50800</xdr:colOff>
      <xdr:row>98</xdr:row>
      <xdr:rowOff>127081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93519"/>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75563</xdr:rowOff>
    </xdr:from>
    <xdr:to>
      <xdr:col>76</xdr:col>
      <xdr:colOff>114300</xdr:colOff>
      <xdr:row>98</xdr:row>
      <xdr:rowOff>91419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77663"/>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110269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25949</xdr:rowOff>
    </xdr:from>
    <xdr:to>
      <xdr:col>71</xdr:col>
      <xdr:colOff>177800</xdr:colOff>
      <xdr:row>98</xdr:row>
      <xdr:rowOff>75563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28049"/>
          <a:ext cx="889000" cy="4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83283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54983</xdr:rowOff>
    </xdr:from>
    <xdr:to>
      <xdr:col>85</xdr:col>
      <xdr:colOff>177800</xdr:colOff>
      <xdr:row>98</xdr:row>
      <xdr:rowOff>156583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5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160931</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76281</xdr:rowOff>
    </xdr:from>
    <xdr:to>
      <xdr:col>81</xdr:col>
      <xdr:colOff>101600</xdr:colOff>
      <xdr:row>99</xdr:row>
      <xdr:rowOff>6431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7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169008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7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40619</xdr:rowOff>
    </xdr:from>
    <xdr:to>
      <xdr:col>76</xdr:col>
      <xdr:colOff>165100</xdr:colOff>
      <xdr:row>98</xdr:row>
      <xdr:rowOff>142219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4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133346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3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24763</xdr:rowOff>
    </xdr:from>
    <xdr:to>
      <xdr:col>72</xdr:col>
      <xdr:colOff>38100</xdr:colOff>
      <xdr:row>98</xdr:row>
      <xdr:rowOff>126363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142890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60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146599</xdr:rowOff>
    </xdr:from>
    <xdr:to>
      <xdr:col>67</xdr:col>
      <xdr:colOff>101600</xdr:colOff>
      <xdr:row>98</xdr:row>
      <xdr:rowOff>76749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93276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70168</xdr:rowOff>
    </xdr:from>
    <xdr:to>
      <xdr:col>116</xdr:col>
      <xdr:colOff>63500</xdr:colOff>
      <xdr:row>38</xdr:row>
      <xdr:rowOff>121069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585268"/>
          <a:ext cx="8382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70168</xdr:rowOff>
    </xdr:from>
    <xdr:to>
      <xdr:col>111</xdr:col>
      <xdr:colOff>177800</xdr:colOff>
      <xdr:row>38</xdr:row>
      <xdr:rowOff>146977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585268"/>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44145</xdr:rowOff>
    </xdr:from>
    <xdr:to>
      <xdr:col>107</xdr:col>
      <xdr:colOff>50800</xdr:colOff>
      <xdr:row>38</xdr:row>
      <xdr:rowOff>146977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559245"/>
          <a:ext cx="889000" cy="10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3840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44145</xdr:rowOff>
    </xdr:from>
    <xdr:to>
      <xdr:col>102</xdr:col>
      <xdr:colOff>114300</xdr:colOff>
      <xdr:row>39</xdr:row>
      <xdr:rowOff>42621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559245"/>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58610</xdr:rowOff>
    </xdr:from>
    <xdr:to>
      <xdr:col>102</xdr:col>
      <xdr:colOff>165100</xdr:colOff>
      <xdr:row>38</xdr:row>
      <xdr:rowOff>160210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151337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6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80404</xdr:rowOff>
    </xdr:from>
    <xdr:to>
      <xdr:col>98</xdr:col>
      <xdr:colOff>38100</xdr:colOff>
      <xdr:row>39</xdr:row>
      <xdr:rowOff>10554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27081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7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70269</xdr:rowOff>
    </xdr:from>
    <xdr:to>
      <xdr:col>116</xdr:col>
      <xdr:colOff>114300</xdr:colOff>
      <xdr:row>39</xdr:row>
      <xdr:rowOff>419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5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29646</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37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19368</xdr:rowOff>
    </xdr:from>
    <xdr:to>
      <xdr:col>112</xdr:col>
      <xdr:colOff>38100</xdr:colOff>
      <xdr:row>38</xdr:row>
      <xdr:rowOff>120968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5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137494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30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96177</xdr:rowOff>
    </xdr:from>
    <xdr:to>
      <xdr:col>107</xdr:col>
      <xdr:colOff>101600</xdr:colOff>
      <xdr:row>39</xdr:row>
      <xdr:rowOff>26327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1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17454</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70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164795</xdr:rowOff>
    </xdr:from>
    <xdr:to>
      <xdr:col>102</xdr:col>
      <xdr:colOff>165100</xdr:colOff>
      <xdr:row>38</xdr:row>
      <xdr:rowOff>94945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111472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28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163271</xdr:rowOff>
    </xdr:from>
    <xdr:to>
      <xdr:col>98</xdr:col>
      <xdr:colOff>38100</xdr:colOff>
      <xdr:row>39</xdr:row>
      <xdr:rowOff>93421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84548</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99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161692</xdr:rowOff>
    </xdr:from>
    <xdr:to>
      <xdr:col>116</xdr:col>
      <xdr:colOff>63500</xdr:colOff>
      <xdr:row>57</xdr:row>
      <xdr:rowOff>163200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934342"/>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163200</xdr:rowOff>
    </xdr:from>
    <xdr:to>
      <xdr:col>111</xdr:col>
      <xdr:colOff>177800</xdr:colOff>
      <xdr:row>57</xdr:row>
      <xdr:rowOff>165852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935850"/>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165852</xdr:rowOff>
    </xdr:from>
    <xdr:to>
      <xdr:col>107</xdr:col>
      <xdr:colOff>50800</xdr:colOff>
      <xdr:row>57</xdr:row>
      <xdr:rowOff>167818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938502"/>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78368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167818</xdr:rowOff>
    </xdr:from>
    <xdr:to>
      <xdr:col>102</xdr:col>
      <xdr:colOff>114300</xdr:colOff>
      <xdr:row>58</xdr:row>
      <xdr:rowOff>3226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94046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54320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110892</xdr:rowOff>
    </xdr:from>
    <xdr:to>
      <xdr:col>116</xdr:col>
      <xdr:colOff>114300</xdr:colOff>
      <xdr:row>58</xdr:row>
      <xdr:rowOff>41042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88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133769</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3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112400</xdr:rowOff>
    </xdr:from>
    <xdr:to>
      <xdr:col>112</xdr:col>
      <xdr:colOff>38100</xdr:colOff>
      <xdr:row>58</xdr:row>
      <xdr:rowOff>42550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8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59077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66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115052</xdr:rowOff>
    </xdr:from>
    <xdr:to>
      <xdr:col>107</xdr:col>
      <xdr:colOff>101600</xdr:colOff>
      <xdr:row>58</xdr:row>
      <xdr:rowOff>45202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88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61729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66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117018</xdr:rowOff>
    </xdr:from>
    <xdr:to>
      <xdr:col>102</xdr:col>
      <xdr:colOff>165100</xdr:colOff>
      <xdr:row>58</xdr:row>
      <xdr:rowOff>47168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8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63695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66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123876</xdr:rowOff>
    </xdr:from>
    <xdr:to>
      <xdr:col>98</xdr:col>
      <xdr:colOff>38100</xdr:colOff>
      <xdr:row>58</xdr:row>
      <xdr:rowOff>54026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45153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98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107566</xdr:rowOff>
    </xdr:from>
    <xdr:to>
      <xdr:col>116</xdr:col>
      <xdr:colOff>63500</xdr:colOff>
      <xdr:row>74</xdr:row>
      <xdr:rowOff>123682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94866"/>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123682</xdr:rowOff>
    </xdr:from>
    <xdr:to>
      <xdr:col>111</xdr:col>
      <xdr:colOff>177800</xdr:colOff>
      <xdr:row>74</xdr:row>
      <xdr:rowOff>136010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10982"/>
          <a:ext cx="8890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136010</xdr:rowOff>
    </xdr:from>
    <xdr:to>
      <xdr:col>107</xdr:col>
      <xdr:colOff>50800</xdr:colOff>
      <xdr:row>75</xdr:row>
      <xdr:rowOff>14084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23310"/>
          <a:ext cx="889000" cy="4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73714</xdr:rowOff>
    </xdr:from>
    <xdr:to>
      <xdr:col>107</xdr:col>
      <xdr:colOff>101600</xdr:colOff>
      <xdr:row>76</xdr:row>
      <xdr:rowOff>3863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166442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14084</xdr:rowOff>
    </xdr:from>
    <xdr:to>
      <xdr:col>102</xdr:col>
      <xdr:colOff>114300</xdr:colOff>
      <xdr:row>75</xdr:row>
      <xdr:rowOff>63168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72834"/>
          <a:ext cx="8890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165694</xdr:rowOff>
    </xdr:from>
    <xdr:to>
      <xdr:col>102</xdr:col>
      <xdr:colOff>165100</xdr:colOff>
      <xdr:row>76</xdr:row>
      <xdr:rowOff>95844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86971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16058</xdr:rowOff>
    </xdr:from>
    <xdr:to>
      <xdr:col>98</xdr:col>
      <xdr:colOff>38100</xdr:colOff>
      <xdr:row>76</xdr:row>
      <xdr:rowOff>117658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108785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56766</xdr:rowOff>
    </xdr:from>
    <xdr:to>
      <xdr:col>116</xdr:col>
      <xdr:colOff>114300</xdr:colOff>
      <xdr:row>74</xdr:row>
      <xdr:rowOff>158366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79643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9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72882</xdr:rowOff>
    </xdr:from>
    <xdr:to>
      <xdr:col>112</xdr:col>
      <xdr:colOff>38100</xdr:colOff>
      <xdr:row>75</xdr:row>
      <xdr:rowOff>3032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6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19559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85210</xdr:rowOff>
    </xdr:from>
    <xdr:to>
      <xdr:col>107</xdr:col>
      <xdr:colOff>101600</xdr:colOff>
      <xdr:row>75</xdr:row>
      <xdr:rowOff>15360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31887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134734</xdr:rowOff>
    </xdr:from>
    <xdr:to>
      <xdr:col>102</xdr:col>
      <xdr:colOff>165100</xdr:colOff>
      <xdr:row>75</xdr:row>
      <xdr:rowOff>64884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81411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12368</xdr:rowOff>
    </xdr:from>
    <xdr:to>
      <xdr:col>98</xdr:col>
      <xdr:colOff>38100</xdr:colOff>
      <xdr:row>75</xdr:row>
      <xdr:rowOff>113968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130495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4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歳出決算総額は、住民一人当たり</a:t>
          </a:r>
          <a:r>
            <a:rPr kumimoji="1" lang="en-US" altLang="ja-JP" sz="1400">
              <a:latin typeface="ＭＳ Ｐゴシック" panose="020B0600070205080204" pitchFamily="50" charset="-128"/>
              <a:ea typeface="ＭＳ Ｐゴシック" panose="020B0600070205080204" pitchFamily="50" charset="-128"/>
            </a:rPr>
            <a:t>640,839</a:t>
          </a:r>
          <a:r>
            <a:rPr kumimoji="1" lang="ja-JP" altLang="en-US" sz="1400">
              <a:latin typeface="ＭＳ Ｐゴシック" panose="020B0600070205080204" pitchFamily="50" charset="-128"/>
              <a:ea typeface="ＭＳ Ｐゴシック" panose="020B0600070205080204" pitchFamily="50" charset="-128"/>
            </a:rPr>
            <a:t>円となっている。主な構成項目である扶助費は類似団体平均と比較して非常に高い水準で、住民一人当たりのコストも年々増加し、平成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年度は</a:t>
          </a:r>
          <a:r>
            <a:rPr kumimoji="1" lang="en-US" altLang="ja-JP" sz="1400">
              <a:latin typeface="ＭＳ Ｐゴシック" panose="020B0600070205080204" pitchFamily="50" charset="-128"/>
              <a:ea typeface="ＭＳ Ｐゴシック" panose="020B0600070205080204" pitchFamily="50" charset="-128"/>
            </a:rPr>
            <a:t>149,236</a:t>
          </a:r>
          <a:r>
            <a:rPr kumimoji="1" lang="ja-JP" altLang="en-US" sz="1400">
              <a:latin typeface="ＭＳ Ｐゴシック" panose="020B0600070205080204" pitchFamily="50" charset="-128"/>
              <a:ea typeface="ＭＳ Ｐゴシック" panose="020B0600070205080204" pitchFamily="50" charset="-128"/>
            </a:rPr>
            <a:t>円となっている。</a:t>
          </a:r>
        </a:p>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25</a:t>
          </a:r>
          <a:r>
            <a:rPr kumimoji="1" lang="ja-JP" altLang="en-US" sz="1400">
              <a:latin typeface="ＭＳ Ｐゴシック" panose="020B0600070205080204" pitchFamily="50" charset="-128"/>
              <a:ea typeface="ＭＳ Ｐゴシック" panose="020B0600070205080204" pitchFamily="50" charset="-128"/>
            </a:rPr>
            <a:t>年度には</a:t>
          </a:r>
          <a:r>
            <a:rPr kumimoji="1" lang="en-US" altLang="ja-JP" sz="1400">
              <a:latin typeface="ＭＳ Ｐゴシック" panose="020B0600070205080204" pitchFamily="50" charset="-128"/>
              <a:ea typeface="ＭＳ Ｐゴシック" panose="020B0600070205080204" pitchFamily="50" charset="-128"/>
            </a:rPr>
            <a:t>112,486</a:t>
          </a:r>
          <a:r>
            <a:rPr kumimoji="1" lang="ja-JP" altLang="en-US" sz="1400">
              <a:latin typeface="ＭＳ Ｐゴシック" panose="020B0600070205080204" pitchFamily="50" charset="-128"/>
              <a:ea typeface="ＭＳ Ｐゴシック" panose="020B0600070205080204" pitchFamily="50" charset="-128"/>
            </a:rPr>
            <a:t>円で、その時点でも他団体と比べて高い状況であったが、</a:t>
          </a:r>
          <a:r>
            <a:rPr kumimoji="1" lang="en-US" altLang="ja-JP" sz="1400">
              <a:latin typeface="ＭＳ Ｐゴシック" panose="020B0600070205080204" pitchFamily="50" charset="-128"/>
              <a:ea typeface="ＭＳ Ｐゴシック" panose="020B0600070205080204" pitchFamily="50" charset="-128"/>
            </a:rPr>
            <a:t>5</a:t>
          </a:r>
          <a:r>
            <a:rPr kumimoji="1" lang="ja-JP" altLang="en-US" sz="1400">
              <a:latin typeface="ＭＳ Ｐゴシック" panose="020B0600070205080204" pitchFamily="50" charset="-128"/>
              <a:ea typeface="ＭＳ Ｐゴシック" panose="020B0600070205080204" pitchFamily="50" charset="-128"/>
            </a:rPr>
            <a:t>年間で</a:t>
          </a:r>
          <a:r>
            <a:rPr kumimoji="1" lang="en-US" altLang="ja-JP" sz="1400">
              <a:latin typeface="ＭＳ Ｐゴシック" panose="020B0600070205080204" pitchFamily="50" charset="-128"/>
              <a:ea typeface="ＭＳ Ｐゴシック" panose="020B0600070205080204" pitchFamily="50" charset="-128"/>
            </a:rPr>
            <a:t>32.7</a:t>
          </a:r>
          <a:r>
            <a:rPr kumimoji="1" lang="ja-JP" altLang="en-US" sz="1400">
              <a:latin typeface="ＭＳ Ｐゴシック" panose="020B0600070205080204" pitchFamily="50" charset="-128"/>
              <a:ea typeface="ＭＳ Ｐゴシック" panose="020B0600070205080204" pitchFamily="50" charset="-128"/>
            </a:rPr>
            <a:t>％増加している。</a:t>
          </a:r>
        </a:p>
        <a:p>
          <a:r>
            <a:rPr kumimoji="1" lang="ja-JP" altLang="en-US" sz="1400">
              <a:latin typeface="ＭＳ Ｐゴシック" panose="020B0600070205080204" pitchFamily="50" charset="-128"/>
              <a:ea typeface="ＭＳ Ｐゴシック" panose="020B0600070205080204" pitchFamily="50" charset="-128"/>
            </a:rPr>
            <a:t>　要因として、養護老人ホームが市内に２施設あり、上昇する高齢化率（</a:t>
          </a:r>
          <a:r>
            <a:rPr kumimoji="1" lang="en-US" altLang="ja-JP" sz="1400">
              <a:latin typeface="ＭＳ Ｐゴシック" panose="020B0600070205080204" pitchFamily="50" charset="-128"/>
              <a:ea typeface="ＭＳ Ｐゴシック" panose="020B0600070205080204" pitchFamily="50" charset="-128"/>
            </a:rPr>
            <a:t>41.93</a:t>
          </a:r>
          <a:r>
            <a:rPr kumimoji="1" lang="ja-JP" altLang="en-US" sz="1400">
              <a:latin typeface="ＭＳ Ｐゴシック" panose="020B0600070205080204" pitchFamily="50" charset="-128"/>
              <a:ea typeface="ＭＳ Ｐゴシック" panose="020B0600070205080204" pitchFamily="50" charset="-128"/>
            </a:rPr>
            <a:t>％）に伴い、措置者が多いことが要因となっている。</a:t>
          </a:r>
        </a:p>
        <a:p>
          <a:r>
            <a:rPr kumimoji="1" lang="ja-JP" altLang="en-US" sz="1400">
              <a:latin typeface="ＭＳ Ｐゴシック" panose="020B0600070205080204" pitchFamily="50" charset="-128"/>
              <a:ea typeface="ＭＳ Ｐゴシック" panose="020B0600070205080204" pitchFamily="50" charset="-128"/>
            </a:rPr>
            <a:t>　また、社会保障の充実・多様化による児童福祉費、障がい福祉費や生活保護者数が年々増加傾向にあり、扶助費の増が市の財政を圧迫し影響を与えるものと考えられる。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18,904
18,807
295.16
12,441,266
12,114,437
302,857
6,723,765
9,598,012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159703</xdr:rowOff>
    </xdr:from>
    <xdr:to>
      <xdr:col>24</xdr:col>
      <xdr:colOff>63500</xdr:colOff>
      <xdr:row>32</xdr:row>
      <xdr:rowOff>51117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74653"/>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93409</xdr:rowOff>
    </xdr:from>
    <xdr:to>
      <xdr:col>19</xdr:col>
      <xdr:colOff>177800</xdr:colOff>
      <xdr:row>32</xdr:row>
      <xdr:rowOff>51117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08359"/>
          <a:ext cx="889000" cy="1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93409</xdr:rowOff>
    </xdr:from>
    <xdr:to>
      <xdr:col>15</xdr:col>
      <xdr:colOff>50800</xdr:colOff>
      <xdr:row>32</xdr:row>
      <xdr:rowOff>445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08359"/>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152083</xdr:rowOff>
    </xdr:from>
    <xdr:to>
      <xdr:col>10</xdr:col>
      <xdr:colOff>114300</xdr:colOff>
      <xdr:row>32</xdr:row>
      <xdr:rowOff>445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6703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108903</xdr:rowOff>
    </xdr:from>
    <xdr:to>
      <xdr:col>24</xdr:col>
      <xdr:colOff>114300</xdr:colOff>
      <xdr:row>32</xdr:row>
      <xdr:rowOff>39053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131780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7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317</xdr:rowOff>
    </xdr:from>
    <xdr:to>
      <xdr:col>20</xdr:col>
      <xdr:colOff>38100</xdr:colOff>
      <xdr:row>32</xdr:row>
      <xdr:rowOff>101917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8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118444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6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42609</xdr:rowOff>
    </xdr:from>
    <xdr:to>
      <xdr:col>15</xdr:col>
      <xdr:colOff>101600</xdr:colOff>
      <xdr:row>31</xdr:row>
      <xdr:rowOff>144209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160736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3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121095</xdr:rowOff>
    </xdr:from>
    <xdr:to>
      <xdr:col>10</xdr:col>
      <xdr:colOff>165100</xdr:colOff>
      <xdr:row>32</xdr:row>
      <xdr:rowOff>51245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67772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101283</xdr:rowOff>
    </xdr:from>
    <xdr:to>
      <xdr:col>6</xdr:col>
      <xdr:colOff>38100</xdr:colOff>
      <xdr:row>32</xdr:row>
      <xdr:rowOff>31433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1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47960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9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46582</xdr:rowOff>
    </xdr:from>
    <xdr:to>
      <xdr:col>24</xdr:col>
      <xdr:colOff>63500</xdr:colOff>
      <xdr:row>56</xdr:row>
      <xdr:rowOff>71463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47782"/>
          <a:ext cx="838200" cy="2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71463</xdr:rowOff>
    </xdr:from>
    <xdr:to>
      <xdr:col>19</xdr:col>
      <xdr:colOff>177800</xdr:colOff>
      <xdr:row>56</xdr:row>
      <xdr:rowOff>105405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672663"/>
          <a:ext cx="889000" cy="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25281</xdr:rowOff>
    </xdr:from>
    <xdr:to>
      <xdr:col>15</xdr:col>
      <xdr:colOff>50800</xdr:colOff>
      <xdr:row>56</xdr:row>
      <xdr:rowOff>105405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26481"/>
          <a:ext cx="889000" cy="8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152871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25281</xdr:rowOff>
    </xdr:from>
    <xdr:to>
      <xdr:col>10</xdr:col>
      <xdr:colOff>114300</xdr:colOff>
      <xdr:row>56</xdr:row>
      <xdr:rowOff>71358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26481"/>
          <a:ext cx="889000" cy="4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170682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167232</xdr:rowOff>
    </xdr:from>
    <xdr:to>
      <xdr:col>24</xdr:col>
      <xdr:colOff>114300</xdr:colOff>
      <xdr:row>56</xdr:row>
      <xdr:rowOff>97382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9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18659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4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20663</xdr:rowOff>
    </xdr:from>
    <xdr:to>
      <xdr:col>20</xdr:col>
      <xdr:colOff>38100</xdr:colOff>
      <xdr:row>56</xdr:row>
      <xdr:rowOff>122263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138790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9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54605</xdr:rowOff>
    </xdr:from>
    <xdr:to>
      <xdr:col>15</xdr:col>
      <xdr:colOff>101600</xdr:colOff>
      <xdr:row>56</xdr:row>
      <xdr:rowOff>156205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147332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4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145931</xdr:rowOff>
    </xdr:from>
    <xdr:to>
      <xdr:col>10</xdr:col>
      <xdr:colOff>165100</xdr:colOff>
      <xdr:row>56</xdr:row>
      <xdr:rowOff>76081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92608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5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20558</xdr:rowOff>
    </xdr:from>
    <xdr:to>
      <xdr:col>6</xdr:col>
      <xdr:colOff>38100</xdr:colOff>
      <xdr:row>56</xdr:row>
      <xdr:rowOff>122158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2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138685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6259</xdr:rowOff>
    </xdr:from>
    <xdr:to>
      <xdr:col>24</xdr:col>
      <xdr:colOff>63500</xdr:colOff>
      <xdr:row>73</xdr:row>
      <xdr:rowOff>46835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22109"/>
          <a:ext cx="8382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46835</xdr:rowOff>
    </xdr:from>
    <xdr:to>
      <xdr:col>19</xdr:col>
      <xdr:colOff>177800</xdr:colOff>
      <xdr:row>74</xdr:row>
      <xdr:rowOff>13140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562685"/>
          <a:ext cx="889000" cy="1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13140</xdr:rowOff>
    </xdr:from>
    <xdr:to>
      <xdr:col>15</xdr:col>
      <xdr:colOff>50800</xdr:colOff>
      <xdr:row>74</xdr:row>
      <xdr:rowOff>44328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700440"/>
          <a:ext cx="889000" cy="3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72090</xdr:rowOff>
    </xdr:from>
    <xdr:to>
      <xdr:col>15</xdr:col>
      <xdr:colOff>101600</xdr:colOff>
      <xdr:row>77</xdr:row>
      <xdr:rowOff>2240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164817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44328</xdr:rowOff>
    </xdr:from>
    <xdr:to>
      <xdr:col>10</xdr:col>
      <xdr:colOff>114300</xdr:colOff>
      <xdr:row>75</xdr:row>
      <xdr:rowOff>22695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731628"/>
          <a:ext cx="889000" cy="14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119501</xdr:rowOff>
    </xdr:from>
    <xdr:to>
      <xdr:col>10</xdr:col>
      <xdr:colOff>165100</xdr:colOff>
      <xdr:row>77</xdr:row>
      <xdr:rowOff>49651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40778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7069</xdr:rowOff>
    </xdr:from>
    <xdr:to>
      <xdr:col>6</xdr:col>
      <xdr:colOff>38100</xdr:colOff>
      <xdr:row>77</xdr:row>
      <xdr:rowOff>108669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0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99796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0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126909</xdr:rowOff>
    </xdr:from>
    <xdr:to>
      <xdr:col>24</xdr:col>
      <xdr:colOff>114300</xdr:colOff>
      <xdr:row>73</xdr:row>
      <xdr:rowOff>57059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149786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2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167485</xdr:rowOff>
    </xdr:from>
    <xdr:to>
      <xdr:col>20</xdr:col>
      <xdr:colOff>38100</xdr:colOff>
      <xdr:row>73</xdr:row>
      <xdr:rowOff>97635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5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114162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28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133790</xdr:rowOff>
    </xdr:from>
    <xdr:to>
      <xdr:col>15</xdr:col>
      <xdr:colOff>101600</xdr:colOff>
      <xdr:row>74</xdr:row>
      <xdr:rowOff>63940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4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80467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42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164978</xdr:rowOff>
    </xdr:from>
    <xdr:to>
      <xdr:col>10</xdr:col>
      <xdr:colOff>165100</xdr:colOff>
      <xdr:row>74</xdr:row>
      <xdr:rowOff>95128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6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111655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45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143345</xdr:rowOff>
    </xdr:from>
    <xdr:to>
      <xdr:col>6</xdr:col>
      <xdr:colOff>38100</xdr:colOff>
      <xdr:row>75</xdr:row>
      <xdr:rowOff>73495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90022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0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150657</xdr:rowOff>
    </xdr:from>
    <xdr:to>
      <xdr:col>24</xdr:col>
      <xdr:colOff>63500</xdr:colOff>
      <xdr:row>96</xdr:row>
      <xdr:rowOff>161669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09857"/>
          <a:ext cx="8382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161669</xdr:rowOff>
    </xdr:from>
    <xdr:to>
      <xdr:col>19</xdr:col>
      <xdr:colOff>177800</xdr:colOff>
      <xdr:row>96</xdr:row>
      <xdr:rowOff>171155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20869"/>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151267</xdr:rowOff>
    </xdr:from>
    <xdr:to>
      <xdr:col>15</xdr:col>
      <xdr:colOff>50800</xdr:colOff>
      <xdr:row>96</xdr:row>
      <xdr:rowOff>171155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10467"/>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134787</xdr:rowOff>
    </xdr:from>
    <xdr:to>
      <xdr:col>15</xdr:col>
      <xdr:colOff>101600</xdr:colOff>
      <xdr:row>97</xdr:row>
      <xdr:rowOff>64937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56064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151267</xdr:rowOff>
    </xdr:from>
    <xdr:to>
      <xdr:col>10</xdr:col>
      <xdr:colOff>114300</xdr:colOff>
      <xdr:row>96</xdr:row>
      <xdr:rowOff>158972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10467"/>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148070</xdr:rowOff>
    </xdr:from>
    <xdr:to>
      <xdr:col>10</xdr:col>
      <xdr:colOff>165100</xdr:colOff>
      <xdr:row>97</xdr:row>
      <xdr:rowOff>78220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69347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155408</xdr:rowOff>
    </xdr:from>
    <xdr:to>
      <xdr:col>6</xdr:col>
      <xdr:colOff>38100</xdr:colOff>
      <xdr:row>97</xdr:row>
      <xdr:rowOff>85558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1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76685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0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99857</xdr:rowOff>
    </xdr:from>
    <xdr:to>
      <xdr:col>24</xdr:col>
      <xdr:colOff>114300</xdr:colOff>
      <xdr:row>97</xdr:row>
      <xdr:rowOff>30007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122734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110869</xdr:rowOff>
    </xdr:from>
    <xdr:to>
      <xdr:col>20</xdr:col>
      <xdr:colOff>38100</xdr:colOff>
      <xdr:row>97</xdr:row>
      <xdr:rowOff>41019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7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32146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6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120355</xdr:rowOff>
    </xdr:from>
    <xdr:to>
      <xdr:col>15</xdr:col>
      <xdr:colOff>101600</xdr:colOff>
      <xdr:row>97</xdr:row>
      <xdr:rowOff>50505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67032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100467</xdr:rowOff>
    </xdr:from>
    <xdr:to>
      <xdr:col>10</xdr:col>
      <xdr:colOff>165100</xdr:colOff>
      <xdr:row>97</xdr:row>
      <xdr:rowOff>30617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5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47144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108172</xdr:rowOff>
    </xdr:from>
    <xdr:to>
      <xdr:col>6</xdr:col>
      <xdr:colOff>38100</xdr:colOff>
      <xdr:row>97</xdr:row>
      <xdr:rowOff>38322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6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54849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4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170397</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85497"/>
          <a:ext cx="8890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170397</xdr:rowOff>
    </xdr:from>
    <xdr:to>
      <xdr:col>45</xdr:col>
      <xdr:colOff>177800</xdr:colOff>
      <xdr:row>39</xdr:row>
      <xdr:rowOff>1234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8549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155521</xdr:rowOff>
    </xdr:from>
    <xdr:to>
      <xdr:col>46</xdr:col>
      <xdr:colOff>38100</xdr:colOff>
      <xdr:row>37</xdr:row>
      <xdr:rowOff>85671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102198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147538</xdr:rowOff>
    </xdr:from>
    <xdr:to>
      <xdr:col>41</xdr:col>
      <xdr:colOff>50800</xdr:colOff>
      <xdr:row>39</xdr:row>
      <xdr:rowOff>1234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462488"/>
          <a:ext cx="889000" cy="122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18034</xdr:rowOff>
    </xdr:from>
    <xdr:to>
      <xdr:col>41</xdr:col>
      <xdr:colOff>101600</xdr:colOff>
      <xdr:row>36</xdr:row>
      <xdr:rowOff>119634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136161</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145723</xdr:rowOff>
    </xdr:from>
    <xdr:to>
      <xdr:col>36</xdr:col>
      <xdr:colOff>165100</xdr:colOff>
      <xdr:row>35</xdr:row>
      <xdr:rowOff>75873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67000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06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119597</xdr:rowOff>
    </xdr:from>
    <xdr:to>
      <xdr:col>46</xdr:col>
      <xdr:colOff>38100</xdr:colOff>
      <xdr:row>39</xdr:row>
      <xdr:rowOff>49747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40874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121884</xdr:rowOff>
    </xdr:from>
    <xdr:to>
      <xdr:col>41</xdr:col>
      <xdr:colOff>101600</xdr:colOff>
      <xdr:row>39</xdr:row>
      <xdr:rowOff>52034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43161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29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96738</xdr:rowOff>
    </xdr:from>
    <xdr:to>
      <xdr:col>36</xdr:col>
      <xdr:colOff>165100</xdr:colOff>
      <xdr:row>32</xdr:row>
      <xdr:rowOff>26888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4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43415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1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48870</xdr:rowOff>
    </xdr:from>
    <xdr:to>
      <xdr:col>55</xdr:col>
      <xdr:colOff>0</xdr:colOff>
      <xdr:row>57</xdr:row>
      <xdr:rowOff>32715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50070"/>
          <a:ext cx="838200" cy="1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32715</xdr:rowOff>
    </xdr:from>
    <xdr:to>
      <xdr:col>50</xdr:col>
      <xdr:colOff>114300</xdr:colOff>
      <xdr:row>57</xdr:row>
      <xdr:rowOff>47977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05365"/>
          <a:ext cx="8890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47977</xdr:rowOff>
    </xdr:from>
    <xdr:to>
      <xdr:col>45</xdr:col>
      <xdr:colOff>177800</xdr:colOff>
      <xdr:row>57</xdr:row>
      <xdr:rowOff>131492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20627"/>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131492</xdr:rowOff>
    </xdr:from>
    <xdr:to>
      <xdr:col>41</xdr:col>
      <xdr:colOff>50800</xdr:colOff>
      <xdr:row>57</xdr:row>
      <xdr:rowOff>161461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04142"/>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31941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169520</xdr:rowOff>
    </xdr:from>
    <xdr:to>
      <xdr:col>55</xdr:col>
      <xdr:colOff>50800</xdr:colOff>
      <xdr:row>56</xdr:row>
      <xdr:rowOff>99670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20947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5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153365</xdr:rowOff>
    </xdr:from>
    <xdr:to>
      <xdr:col>50</xdr:col>
      <xdr:colOff>165100</xdr:colOff>
      <xdr:row>57</xdr:row>
      <xdr:rowOff>83515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100042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2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168627</xdr:rowOff>
    </xdr:from>
    <xdr:to>
      <xdr:col>46</xdr:col>
      <xdr:colOff>38100</xdr:colOff>
      <xdr:row>57</xdr:row>
      <xdr:rowOff>98777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6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115304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4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80692</xdr:rowOff>
    </xdr:from>
    <xdr:to>
      <xdr:col>41</xdr:col>
      <xdr:colOff>101600</xdr:colOff>
      <xdr:row>58</xdr:row>
      <xdr:rowOff>10842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5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27369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2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110661</xdr:rowOff>
    </xdr:from>
    <xdr:to>
      <xdr:col>36</xdr:col>
      <xdr:colOff>165100</xdr:colOff>
      <xdr:row>58</xdr:row>
      <xdr:rowOff>40811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31938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32913</xdr:rowOff>
    </xdr:from>
    <xdr:to>
      <xdr:col>55</xdr:col>
      <xdr:colOff>0</xdr:colOff>
      <xdr:row>78</xdr:row>
      <xdr:rowOff>94621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06013"/>
          <a:ext cx="838200" cy="6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32913</xdr:rowOff>
    </xdr:from>
    <xdr:to>
      <xdr:col>50</xdr:col>
      <xdr:colOff>114300</xdr:colOff>
      <xdr:row>78</xdr:row>
      <xdr:rowOff>74450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06013"/>
          <a:ext cx="889000" cy="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74450</xdr:rowOff>
    </xdr:from>
    <xdr:to>
      <xdr:col>45</xdr:col>
      <xdr:colOff>177800</xdr:colOff>
      <xdr:row>78</xdr:row>
      <xdr:rowOff>125337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47550"/>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43659</xdr:rowOff>
    </xdr:from>
    <xdr:to>
      <xdr:col>46</xdr:col>
      <xdr:colOff>38100</xdr:colOff>
      <xdr:row>78</xdr:row>
      <xdr:rowOff>145259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136386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97127</xdr:rowOff>
    </xdr:from>
    <xdr:to>
      <xdr:col>41</xdr:col>
      <xdr:colOff>50800</xdr:colOff>
      <xdr:row>78</xdr:row>
      <xdr:rowOff>125337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70227"/>
          <a:ext cx="889000" cy="2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63998</xdr:rowOff>
    </xdr:from>
    <xdr:to>
      <xdr:col>41</xdr:col>
      <xdr:colOff>101600</xdr:colOff>
      <xdr:row>78</xdr:row>
      <xdr:rowOff>165598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10675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66497</xdr:rowOff>
    </xdr:from>
    <xdr:to>
      <xdr:col>36</xdr:col>
      <xdr:colOff>165100</xdr:colOff>
      <xdr:row>78</xdr:row>
      <xdr:rowOff>168097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3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159224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53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43821</xdr:rowOff>
    </xdr:from>
    <xdr:to>
      <xdr:col>55</xdr:col>
      <xdr:colOff>50800</xdr:colOff>
      <xdr:row>78</xdr:row>
      <xdr:rowOff>145421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153563</xdr:rowOff>
    </xdr:from>
    <xdr:to>
      <xdr:col>50</xdr:col>
      <xdr:colOff>165100</xdr:colOff>
      <xdr:row>78</xdr:row>
      <xdr:rowOff>83713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5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100240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3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23650</xdr:rowOff>
    </xdr:from>
    <xdr:to>
      <xdr:col>46</xdr:col>
      <xdr:colOff>38100</xdr:colOff>
      <xdr:row>78</xdr:row>
      <xdr:rowOff>125250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9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141777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7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74537</xdr:rowOff>
    </xdr:from>
    <xdr:to>
      <xdr:col>41</xdr:col>
      <xdr:colOff>101600</xdr:colOff>
      <xdr:row>79</xdr:row>
      <xdr:rowOff>4687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167264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4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46327</xdr:rowOff>
    </xdr:from>
    <xdr:to>
      <xdr:col>36</xdr:col>
      <xdr:colOff>165100</xdr:colOff>
      <xdr:row>78</xdr:row>
      <xdr:rowOff>147927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164454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9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55826</xdr:rowOff>
    </xdr:from>
    <xdr:to>
      <xdr:col>55</xdr:col>
      <xdr:colOff>0</xdr:colOff>
      <xdr:row>97</xdr:row>
      <xdr:rowOff>72865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86476"/>
          <a:ext cx="8382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5581</xdr:rowOff>
    </xdr:from>
    <xdr:to>
      <xdr:col>50</xdr:col>
      <xdr:colOff>114300</xdr:colOff>
      <xdr:row>97</xdr:row>
      <xdr:rowOff>72865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36231"/>
          <a:ext cx="889000" cy="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5581</xdr:rowOff>
    </xdr:from>
    <xdr:to>
      <xdr:col>45</xdr:col>
      <xdr:colOff>177800</xdr:colOff>
      <xdr:row>97</xdr:row>
      <xdr:rowOff>50135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36231"/>
          <a:ext cx="889000" cy="4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83361</xdr:rowOff>
    </xdr:from>
    <xdr:to>
      <xdr:col>46</xdr:col>
      <xdr:colOff>38100</xdr:colOff>
      <xdr:row>97</xdr:row>
      <xdr:rowOff>13511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30038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40464</xdr:rowOff>
    </xdr:from>
    <xdr:to>
      <xdr:col>41</xdr:col>
      <xdr:colOff>50800</xdr:colOff>
      <xdr:row>97</xdr:row>
      <xdr:rowOff>50135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71114"/>
          <a:ext cx="889000" cy="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97000</xdr:rowOff>
    </xdr:from>
    <xdr:to>
      <xdr:col>41</xdr:col>
      <xdr:colOff>101600</xdr:colOff>
      <xdr:row>97</xdr:row>
      <xdr:rowOff>27150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43677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76060</xdr:rowOff>
    </xdr:from>
    <xdr:to>
      <xdr:col>36</xdr:col>
      <xdr:colOff>165100</xdr:colOff>
      <xdr:row>97</xdr:row>
      <xdr:rowOff>6210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5026</xdr:rowOff>
    </xdr:from>
    <xdr:to>
      <xdr:col>55</xdr:col>
      <xdr:colOff>50800</xdr:colOff>
      <xdr:row>97</xdr:row>
      <xdr:rowOff>106626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154903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1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22065</xdr:rowOff>
    </xdr:from>
    <xdr:to>
      <xdr:col>50</xdr:col>
      <xdr:colOff>165100</xdr:colOff>
      <xdr:row>97</xdr:row>
      <xdr:rowOff>123665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114792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4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126231</xdr:rowOff>
    </xdr:from>
    <xdr:to>
      <xdr:col>46</xdr:col>
      <xdr:colOff>38100</xdr:colOff>
      <xdr:row>97</xdr:row>
      <xdr:rowOff>56381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47508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170785</xdr:rowOff>
    </xdr:from>
    <xdr:to>
      <xdr:col>41</xdr:col>
      <xdr:colOff>101600</xdr:colOff>
      <xdr:row>97</xdr:row>
      <xdr:rowOff>100935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92062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161114</xdr:rowOff>
    </xdr:from>
    <xdr:to>
      <xdr:col>36</xdr:col>
      <xdr:colOff>165100</xdr:colOff>
      <xdr:row>97</xdr:row>
      <xdr:rowOff>91264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82391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3830</xdr:rowOff>
    </xdr:from>
    <xdr:to>
      <xdr:col>85</xdr:col>
      <xdr:colOff>127000</xdr:colOff>
      <xdr:row>37</xdr:row>
      <xdr:rowOff>37924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47480"/>
          <a:ext cx="8382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3830</xdr:rowOff>
    </xdr:from>
    <xdr:to>
      <xdr:col>81</xdr:col>
      <xdr:colOff>50800</xdr:colOff>
      <xdr:row>37</xdr:row>
      <xdr:rowOff>32389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347480"/>
          <a:ext cx="889000" cy="2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17873</xdr:rowOff>
    </xdr:from>
    <xdr:to>
      <xdr:col>76</xdr:col>
      <xdr:colOff>114300</xdr:colOff>
      <xdr:row>37</xdr:row>
      <xdr:rowOff>32389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61523"/>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612</xdr:rowOff>
    </xdr:from>
    <xdr:to>
      <xdr:col>76</xdr:col>
      <xdr:colOff>165100</xdr:colOff>
      <xdr:row>37</xdr:row>
      <xdr:rowOff>102212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4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93339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3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17873</xdr:rowOff>
    </xdr:from>
    <xdr:to>
      <xdr:col>71</xdr:col>
      <xdr:colOff>177800</xdr:colOff>
      <xdr:row>37</xdr:row>
      <xdr:rowOff>41712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61523"/>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156761</xdr:rowOff>
    </xdr:from>
    <xdr:to>
      <xdr:col>72</xdr:col>
      <xdr:colOff>38100</xdr:colOff>
      <xdr:row>37</xdr:row>
      <xdr:rowOff>86911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2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78038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166461</xdr:rowOff>
    </xdr:from>
    <xdr:to>
      <xdr:col>67</xdr:col>
      <xdr:colOff>101600</xdr:colOff>
      <xdr:row>37</xdr:row>
      <xdr:rowOff>96611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87738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158574</xdr:rowOff>
    </xdr:from>
    <xdr:to>
      <xdr:col>85</xdr:col>
      <xdr:colOff>177800</xdr:colOff>
      <xdr:row>37</xdr:row>
      <xdr:rowOff>88724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10001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8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124480</xdr:rowOff>
    </xdr:from>
    <xdr:to>
      <xdr:col>81</xdr:col>
      <xdr:colOff>101600</xdr:colOff>
      <xdr:row>37</xdr:row>
      <xdr:rowOff>54630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71157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153039</xdr:rowOff>
    </xdr:from>
    <xdr:to>
      <xdr:col>76</xdr:col>
      <xdr:colOff>165100</xdr:colOff>
      <xdr:row>37</xdr:row>
      <xdr:rowOff>83189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99716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10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138523</xdr:rowOff>
    </xdr:from>
    <xdr:to>
      <xdr:col>72</xdr:col>
      <xdr:colOff>38100</xdr:colOff>
      <xdr:row>37</xdr:row>
      <xdr:rowOff>68673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85200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162362</xdr:rowOff>
    </xdr:from>
    <xdr:to>
      <xdr:col>67</xdr:col>
      <xdr:colOff>101600</xdr:colOff>
      <xdr:row>37</xdr:row>
      <xdr:rowOff>92512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109039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10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31931</xdr:rowOff>
    </xdr:from>
    <xdr:to>
      <xdr:col>85</xdr:col>
      <xdr:colOff>127000</xdr:colOff>
      <xdr:row>57</xdr:row>
      <xdr:rowOff>66975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633131"/>
          <a:ext cx="838200" cy="20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31931</xdr:rowOff>
    </xdr:from>
    <xdr:to>
      <xdr:col>81</xdr:col>
      <xdr:colOff>50800</xdr:colOff>
      <xdr:row>56</xdr:row>
      <xdr:rowOff>106919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633131"/>
          <a:ext cx="889000" cy="7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106919</xdr:rowOff>
    </xdr:from>
    <xdr:to>
      <xdr:col>76</xdr:col>
      <xdr:colOff>114300</xdr:colOff>
      <xdr:row>57</xdr:row>
      <xdr:rowOff>98568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08119"/>
          <a:ext cx="889000" cy="16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98568</xdr:rowOff>
    </xdr:from>
    <xdr:to>
      <xdr:col>71</xdr:col>
      <xdr:colOff>177800</xdr:colOff>
      <xdr:row>57</xdr:row>
      <xdr:rowOff>115621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71218"/>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42442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16175</xdr:rowOff>
    </xdr:from>
    <xdr:to>
      <xdr:col>85</xdr:col>
      <xdr:colOff>177800</xdr:colOff>
      <xdr:row>57</xdr:row>
      <xdr:rowOff>117775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8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166052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6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152581</xdr:rowOff>
    </xdr:from>
    <xdr:to>
      <xdr:col>81</xdr:col>
      <xdr:colOff>101600</xdr:colOff>
      <xdr:row>56</xdr:row>
      <xdr:rowOff>82731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99258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56119</xdr:rowOff>
    </xdr:from>
    <xdr:to>
      <xdr:col>76</xdr:col>
      <xdr:colOff>165100</xdr:colOff>
      <xdr:row>56</xdr:row>
      <xdr:rowOff>157719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5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148846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47768</xdr:rowOff>
    </xdr:from>
    <xdr:to>
      <xdr:col>72</xdr:col>
      <xdr:colOff>38100</xdr:colOff>
      <xdr:row>57</xdr:row>
      <xdr:rowOff>149368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140495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1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64821</xdr:rowOff>
    </xdr:from>
    <xdr:to>
      <xdr:col>67</xdr:col>
      <xdr:colOff>101600</xdr:colOff>
      <xdr:row>57</xdr:row>
      <xdr:rowOff>166421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157548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38164</xdr:rowOff>
    </xdr:from>
    <xdr:to>
      <xdr:col>85</xdr:col>
      <xdr:colOff>127000</xdr:colOff>
      <xdr:row>78</xdr:row>
      <xdr:rowOff>69495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11264"/>
          <a:ext cx="838200" cy="3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69495</xdr:rowOff>
    </xdr:from>
    <xdr:to>
      <xdr:col>81</xdr:col>
      <xdr:colOff>50800</xdr:colOff>
      <xdr:row>79</xdr:row>
      <xdr:rowOff>14808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42595"/>
          <a:ext cx="889000" cy="1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14136</xdr:rowOff>
    </xdr:from>
    <xdr:to>
      <xdr:col>76</xdr:col>
      <xdr:colOff>114300</xdr:colOff>
      <xdr:row>79</xdr:row>
      <xdr:rowOff>14808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58686"/>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133680</xdr:rowOff>
    </xdr:from>
    <xdr:to>
      <xdr:col>76</xdr:col>
      <xdr:colOff>165100</xdr:colOff>
      <xdr:row>79</xdr:row>
      <xdr:rowOff>63830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80357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14136</xdr:rowOff>
    </xdr:from>
    <xdr:to>
      <xdr:col>71</xdr:col>
      <xdr:colOff>177800</xdr:colOff>
      <xdr:row>79</xdr:row>
      <xdr:rowOff>26352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58686"/>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108420</xdr:rowOff>
    </xdr:from>
    <xdr:to>
      <xdr:col>72</xdr:col>
      <xdr:colOff>38100</xdr:colOff>
      <xdr:row>79</xdr:row>
      <xdr:rowOff>38570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55097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76772</xdr:rowOff>
    </xdr:from>
    <xdr:to>
      <xdr:col>67</xdr:col>
      <xdr:colOff>101600</xdr:colOff>
      <xdr:row>79</xdr:row>
      <xdr:rowOff>6922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23449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2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158814</xdr:rowOff>
    </xdr:from>
    <xdr:to>
      <xdr:col>85</xdr:col>
      <xdr:colOff>177800</xdr:colOff>
      <xdr:row>78</xdr:row>
      <xdr:rowOff>88964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10241</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18695</xdr:rowOff>
    </xdr:from>
    <xdr:to>
      <xdr:col>81</xdr:col>
      <xdr:colOff>101600</xdr:colOff>
      <xdr:row>78</xdr:row>
      <xdr:rowOff>120295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136822</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1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135458</xdr:rowOff>
    </xdr:from>
    <xdr:to>
      <xdr:col>76</xdr:col>
      <xdr:colOff>165100</xdr:colOff>
      <xdr:row>79</xdr:row>
      <xdr:rowOff>65608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56735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0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134786</xdr:rowOff>
    </xdr:from>
    <xdr:to>
      <xdr:col>72</xdr:col>
      <xdr:colOff>38100</xdr:colOff>
      <xdr:row>79</xdr:row>
      <xdr:rowOff>64936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0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56063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147002</xdr:rowOff>
    </xdr:from>
    <xdr:to>
      <xdr:col>67</xdr:col>
      <xdr:colOff>101600</xdr:colOff>
      <xdr:row>79</xdr:row>
      <xdr:rowOff>77152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2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68279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1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20527</xdr:rowOff>
    </xdr:from>
    <xdr:to>
      <xdr:col>85</xdr:col>
      <xdr:colOff>127000</xdr:colOff>
      <xdr:row>98</xdr:row>
      <xdr:rowOff>20588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22627"/>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17080</xdr:rowOff>
    </xdr:from>
    <xdr:to>
      <xdr:col>81</xdr:col>
      <xdr:colOff>50800</xdr:colOff>
      <xdr:row>98</xdr:row>
      <xdr:rowOff>20527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1918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168427</xdr:rowOff>
    </xdr:from>
    <xdr:to>
      <xdr:col>76</xdr:col>
      <xdr:colOff>114300</xdr:colOff>
      <xdr:row>98</xdr:row>
      <xdr:rowOff>17080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99077"/>
          <a:ext cx="889000" cy="2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84579</xdr:rowOff>
    </xdr:from>
    <xdr:to>
      <xdr:col>76</xdr:col>
      <xdr:colOff>165100</xdr:colOff>
      <xdr:row>98</xdr:row>
      <xdr:rowOff>14729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31256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163928</xdr:rowOff>
    </xdr:from>
    <xdr:to>
      <xdr:col>71</xdr:col>
      <xdr:colOff>177800</xdr:colOff>
      <xdr:row>97</xdr:row>
      <xdr:rowOff>168427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94578"/>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90226</xdr:rowOff>
    </xdr:from>
    <xdr:to>
      <xdr:col>72</xdr:col>
      <xdr:colOff>38100</xdr:colOff>
      <xdr:row>98</xdr:row>
      <xdr:rowOff>20376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36903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92444</xdr:rowOff>
    </xdr:from>
    <xdr:to>
      <xdr:col>67</xdr:col>
      <xdr:colOff>101600</xdr:colOff>
      <xdr:row>98</xdr:row>
      <xdr:rowOff>22594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39121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141238</xdr:rowOff>
    </xdr:from>
    <xdr:to>
      <xdr:col>85</xdr:col>
      <xdr:colOff>177800</xdr:colOff>
      <xdr:row>98</xdr:row>
      <xdr:rowOff>71388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56165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8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141177</xdr:rowOff>
    </xdr:from>
    <xdr:to>
      <xdr:col>81</xdr:col>
      <xdr:colOff>101600</xdr:colOff>
      <xdr:row>98</xdr:row>
      <xdr:rowOff>71327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62454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6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137730</xdr:rowOff>
    </xdr:from>
    <xdr:to>
      <xdr:col>76</xdr:col>
      <xdr:colOff>165100</xdr:colOff>
      <xdr:row>98</xdr:row>
      <xdr:rowOff>67880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59007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6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117627</xdr:rowOff>
    </xdr:from>
    <xdr:to>
      <xdr:col>72</xdr:col>
      <xdr:colOff>38100</xdr:colOff>
      <xdr:row>98</xdr:row>
      <xdr:rowOff>47777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4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38904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4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113128</xdr:rowOff>
    </xdr:from>
    <xdr:to>
      <xdr:col>67</xdr:col>
      <xdr:colOff>101600</xdr:colOff>
      <xdr:row>98</xdr:row>
      <xdr:rowOff>43278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34405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131991</xdr:rowOff>
    </xdr:from>
    <xdr:to>
      <xdr:col>102</xdr:col>
      <xdr:colOff>165100</xdr:colOff>
      <xdr:row>38</xdr:row>
      <xdr:rowOff>62141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4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78668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25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120618</xdr:rowOff>
    </xdr:from>
    <xdr:to>
      <xdr:col>98</xdr:col>
      <xdr:colOff>38100</xdr:colOff>
      <xdr:row>38</xdr:row>
      <xdr:rowOff>50768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67295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23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目的別歳出の主な構成項目である民生費は、住民一人当たり</a:t>
          </a:r>
          <a:r>
            <a:rPr kumimoji="1" lang="en-US" altLang="ja-JP" sz="1400">
              <a:latin typeface="ＭＳ Ｐゴシック" panose="020B0600070205080204" pitchFamily="50" charset="-128"/>
              <a:ea typeface="ＭＳ Ｐゴシック" panose="020B0600070205080204" pitchFamily="50" charset="-128"/>
            </a:rPr>
            <a:t>240,012</a:t>
          </a:r>
          <a:r>
            <a:rPr kumimoji="1" lang="ja-JP" altLang="en-US" sz="1400">
              <a:latin typeface="ＭＳ Ｐゴシック" panose="020B0600070205080204" pitchFamily="50" charset="-128"/>
              <a:ea typeface="ＭＳ Ｐゴシック" panose="020B0600070205080204" pitchFamily="50" charset="-128"/>
            </a:rPr>
            <a:t>円となっており、類似団体平均と比較して極めて高く、また増加している状況である。</a:t>
          </a:r>
        </a:p>
        <a:p>
          <a:r>
            <a:rPr kumimoji="1" lang="ja-JP" altLang="en-US" sz="1400">
              <a:latin typeface="ＭＳ Ｐゴシック" panose="020B0600070205080204" pitchFamily="50" charset="-128"/>
              <a:ea typeface="ＭＳ Ｐゴシック" panose="020B0600070205080204" pitchFamily="50" charset="-128"/>
            </a:rPr>
            <a:t>　決算総額に対する民生費の割合は</a:t>
          </a:r>
          <a:r>
            <a:rPr kumimoji="1" lang="en-US" altLang="ja-JP" sz="1400">
              <a:latin typeface="ＭＳ Ｐゴシック" panose="020B0600070205080204" pitchFamily="50" charset="-128"/>
              <a:ea typeface="ＭＳ Ｐゴシック" panose="020B0600070205080204" pitchFamily="50" charset="-128"/>
            </a:rPr>
            <a:t>37.5</a:t>
          </a:r>
          <a:r>
            <a:rPr kumimoji="1" lang="ja-JP" altLang="en-US" sz="1400">
              <a:latin typeface="ＭＳ Ｐゴシック" panose="020B0600070205080204" pitchFamily="50" charset="-128"/>
              <a:ea typeface="ＭＳ Ｐゴシック" panose="020B0600070205080204" pitchFamily="50" charset="-128"/>
            </a:rPr>
            <a:t>％となっており、そのうち</a:t>
          </a:r>
          <a:r>
            <a:rPr kumimoji="1" lang="en-US" altLang="ja-JP" sz="1400">
              <a:latin typeface="ＭＳ Ｐゴシック" panose="020B0600070205080204" pitchFamily="50" charset="-128"/>
              <a:ea typeface="ＭＳ Ｐゴシック" panose="020B0600070205080204" pitchFamily="50" charset="-128"/>
            </a:rPr>
            <a:t>23.0</a:t>
          </a:r>
          <a:r>
            <a:rPr kumimoji="1" lang="ja-JP" altLang="en-US" sz="1400">
              <a:latin typeface="ＭＳ Ｐゴシック" panose="020B0600070205080204" pitchFamily="50" charset="-128"/>
              <a:ea typeface="ＭＳ Ｐゴシック" panose="020B0600070205080204" pitchFamily="50" charset="-128"/>
            </a:rPr>
            <a:t>％を扶助費が、</a:t>
          </a:r>
          <a:r>
            <a:rPr kumimoji="1" lang="en-US" altLang="ja-JP" sz="1400">
              <a:latin typeface="ＭＳ Ｐゴシック" panose="020B0600070205080204" pitchFamily="50" charset="-128"/>
              <a:ea typeface="ＭＳ Ｐゴシック" panose="020B0600070205080204" pitchFamily="50" charset="-128"/>
            </a:rPr>
            <a:t>9.8</a:t>
          </a:r>
          <a:r>
            <a:rPr kumimoji="1" lang="ja-JP" altLang="en-US" sz="1400">
              <a:latin typeface="ＭＳ Ｐゴシック" panose="020B0600070205080204" pitchFamily="50" charset="-128"/>
              <a:ea typeface="ＭＳ Ｐゴシック" panose="020B0600070205080204" pitchFamily="50" charset="-128"/>
            </a:rPr>
            <a:t>％を繰出金が占めている。</a:t>
          </a:r>
        </a:p>
        <a:p>
          <a:r>
            <a:rPr kumimoji="1" lang="ja-JP" altLang="en-US" sz="1400">
              <a:latin typeface="ＭＳ Ｐゴシック" panose="020B0600070205080204" pitchFamily="50" charset="-128"/>
              <a:ea typeface="ＭＳ Ｐゴシック" panose="020B0600070205080204" pitchFamily="50" charset="-128"/>
            </a:rPr>
            <a:t>　これは高齢化率の上昇に伴う高齢者医療費の増加や社会保障の充実・多様化による児童福祉費、障がい福祉費の増加によるものである。</a:t>
          </a:r>
        </a:p>
        <a:p>
          <a:r>
            <a:rPr kumimoji="1" lang="ja-JP" altLang="en-US" sz="1400">
              <a:latin typeface="ＭＳ Ｐゴシック" panose="020B0600070205080204" pitchFamily="50" charset="-128"/>
              <a:ea typeface="ＭＳ Ｐゴシック" panose="020B0600070205080204" pitchFamily="50" charset="-128"/>
            </a:rPr>
            <a:t>　また、議会費においても類似団体平均と比較して高い状況にあるが、特別委員会設置に伴う旅費の増加や平成２９年度から平成３１年度にかけて行う議会等内装改修工事の増加によるものである。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財政調整基金については、今後の様々な財政事情の変化を考慮し、年々積み増しを行っている状況である。</a:t>
          </a:r>
        </a:p>
        <a:p>
          <a:r>
            <a:rPr kumimoji="1" lang="ja-JP" altLang="en-US" sz="1200">
              <a:latin typeface="ＭＳ ゴシック" pitchFamily="49" charset="-128"/>
              <a:ea typeface="ＭＳ ゴシック" pitchFamily="49" charset="-128"/>
            </a:rPr>
            <a:t>　歳入においては、地方交付税が１億円の減、ふるさと納税が３億円の減となり、歳出においては、人件費、扶助費等の増があったものの、ふるさと納税の返礼品に伴う減少幅が上回ったことから減となった。また国の補正予算に伴う繰越事業が２千万円増となったため、実質収支額の標準財政規模比が前年度比で</a:t>
          </a:r>
          <a:r>
            <a:rPr kumimoji="1" lang="en-US" altLang="ja-JP" sz="1200">
              <a:latin typeface="ＭＳ ゴシック" pitchFamily="49" charset="-128"/>
              <a:ea typeface="ＭＳ ゴシック" pitchFamily="49" charset="-128"/>
            </a:rPr>
            <a:t>0.47</a:t>
          </a:r>
          <a:r>
            <a:rPr kumimoji="1" lang="ja-JP" altLang="en-US" sz="1200">
              <a:latin typeface="ＭＳ ゴシック" pitchFamily="49" charset="-128"/>
              <a:ea typeface="ＭＳ ゴシック" pitchFamily="49" charset="-128"/>
            </a:rPr>
            <a:t>ポイント減少し、実質単年度収支は▲</a:t>
          </a:r>
          <a:r>
            <a:rPr kumimoji="1" lang="en-US" altLang="ja-JP" sz="1200">
              <a:latin typeface="ＭＳ ゴシック" pitchFamily="49" charset="-128"/>
              <a:ea typeface="ＭＳ ゴシック" pitchFamily="49" charset="-128"/>
            </a:rPr>
            <a:t>0.10</a:t>
          </a:r>
          <a:r>
            <a:rPr kumimoji="1" lang="ja-JP" altLang="en-US" sz="12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一般会計においては、ふるさと納税の減により、前年度比で黒字額が</a:t>
          </a:r>
          <a:r>
            <a:rPr kumimoji="1" lang="en-US" altLang="ja-JP" sz="1400">
              <a:latin typeface="ＭＳ ゴシック" pitchFamily="49" charset="-128"/>
              <a:ea typeface="ＭＳ ゴシック" pitchFamily="49" charset="-128"/>
            </a:rPr>
            <a:t>0.47</a:t>
          </a:r>
          <a:r>
            <a:rPr kumimoji="1" lang="ja-JP" altLang="en-US" sz="1400">
              <a:latin typeface="ＭＳ ゴシック" pitchFamily="49" charset="-128"/>
              <a:ea typeface="ＭＳ ゴシック" pitchFamily="49" charset="-128"/>
            </a:rPr>
            <a:t>％減となっており、今後は事業の精査と適正な財源確保に努める必要がある。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水道事業会計及び簡易水道特別会計においては、簡易水道統合整備事業にかかわる他会計出資金が増となり、黒字額が増となっている。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国民健康保険特別会計（事業勘定）については、歳出において共同事業拠出金が減となったことから、黒字額が</a:t>
          </a:r>
          <a:r>
            <a:rPr kumimoji="1" lang="en-US" altLang="ja-JP" sz="1400">
              <a:latin typeface="ＭＳ ゴシック" pitchFamily="49" charset="-128"/>
              <a:ea typeface="ＭＳ ゴシック" pitchFamily="49" charset="-128"/>
            </a:rPr>
            <a:t>0.83</a:t>
          </a:r>
          <a:r>
            <a:rPr kumimoji="1" lang="ja-JP" altLang="en-US" sz="1400">
              <a:latin typeface="ＭＳ ゴシック" pitchFamily="49" charset="-128"/>
              <a:ea typeface="ＭＳ ゴシック" pitchFamily="49" charset="-128"/>
            </a:rPr>
            <a:t>％増となっている。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介護保険特別会計（事業勘定）については、歳入において介護保険料と基金繰入金が増となったことから、黒字額が</a:t>
          </a:r>
          <a:r>
            <a:rPr kumimoji="1" lang="en-US" altLang="ja-JP" sz="1400">
              <a:latin typeface="ＭＳ ゴシック" pitchFamily="49" charset="-128"/>
              <a:ea typeface="ＭＳ ゴシック" pitchFamily="49" charset="-128"/>
            </a:rPr>
            <a:t>0.39</a:t>
          </a:r>
          <a:r>
            <a:rPr kumimoji="1" lang="ja-JP" altLang="en-US" sz="1400">
              <a:latin typeface="ＭＳ ゴシック" pitchFamily="49" charset="-128"/>
              <a:ea typeface="ＭＳ ゴシック" pitchFamily="49" charset="-128"/>
            </a:rPr>
            <a:t>％増となっている。</a:t>
          </a:r>
        </a:p>
        <a:p>
          <a:r>
            <a:rPr kumimoji="1" lang="ja-JP" altLang="en-US" sz="1400">
              <a:latin typeface="ＭＳ ゴシック" pitchFamily="49" charset="-128"/>
              <a:ea typeface="ＭＳ ゴシック" pitchFamily="49" charset="-128"/>
            </a:rPr>
            <a:t>　公共下水道特別会計については平成２５年度に▲</a:t>
          </a:r>
          <a:r>
            <a:rPr kumimoji="1" lang="en-US" altLang="ja-JP" sz="1400">
              <a:latin typeface="ＭＳ ゴシック" pitchFamily="49" charset="-128"/>
              <a:ea typeface="ＭＳ ゴシック" pitchFamily="49" charset="-128"/>
            </a:rPr>
            <a:t>0.55</a:t>
          </a:r>
          <a:r>
            <a:rPr kumimoji="1" lang="ja-JP" altLang="en-US" sz="1400">
              <a:latin typeface="ＭＳ ゴシック" pitchFamily="49" charset="-128"/>
              <a:ea typeface="ＭＳ ゴシック" pitchFamily="49" charset="-128"/>
            </a:rPr>
            <a:t>％の資金不足に陥ったため赤字となっていたが、平成２６年度には改善されている。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市民病院事業会計においては、平成２８年度に職員給与費や委託料の増加が料金収入を上回ったことにより▲</a:t>
          </a:r>
          <a:r>
            <a:rPr kumimoji="1" lang="en-US" altLang="ja-JP" sz="1400">
              <a:latin typeface="ＭＳ ゴシック" pitchFamily="49" charset="-128"/>
              <a:ea typeface="ＭＳ ゴシック" pitchFamily="49" charset="-128"/>
            </a:rPr>
            <a:t>1.97</a:t>
          </a:r>
          <a:r>
            <a:rPr kumimoji="1" lang="ja-JP" altLang="en-US" sz="1400">
              <a:latin typeface="ＭＳ ゴシック" pitchFamily="49" charset="-128"/>
              <a:ea typeface="ＭＳ ゴシック" pitchFamily="49" charset="-128"/>
            </a:rPr>
            <a:t>％の資金不足に陥ったが、平成２９年度に長期借入金を行ったことにより、</a:t>
          </a:r>
          <a:r>
            <a:rPr kumimoji="1" lang="en-US" altLang="ja-JP" sz="1400">
              <a:latin typeface="ＭＳ ゴシック" pitchFamily="49" charset="-128"/>
              <a:ea typeface="ＭＳ ゴシック" pitchFamily="49" charset="-128"/>
            </a:rPr>
            <a:t>2.34</a:t>
          </a:r>
          <a:r>
            <a:rPr kumimoji="1" lang="ja-JP" altLang="en-US" sz="1400">
              <a:latin typeface="ＭＳ ゴシック" pitchFamily="49" charset="-128"/>
              <a:ea typeface="ＭＳ ゴシック" pitchFamily="49" charset="-128"/>
            </a:rPr>
            <a:t>％となった。しかし、依然として厳しい財政状況となっていることから、今後、新公立病院改革プラン等に基づき、計画的な事業運営を行い、黒字化へ努める。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12441266</v>
      </c>
      <c r="BO4" s="441"/>
      <c r="BP4" s="441"/>
      <c r="BQ4" s="441"/>
      <c r="BR4" s="441"/>
      <c r="BS4" s="441"/>
      <c r="BT4" s="441"/>
      <c r="BU4" s="442"/>
      <c r="BV4" s="440">
        <v>12787063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4.5</v>
      </c>
      <c r="CU4" s="622"/>
      <c r="CV4" s="622"/>
      <c r="CW4" s="622"/>
      <c r="CX4" s="622"/>
      <c r="CY4" s="622"/>
      <c r="CZ4" s="622"/>
      <c r="DA4" s="623"/>
      <c r="DB4" s="621">
        <v>5</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12114437</v>
      </c>
      <c r="BO5" s="446"/>
      <c r="BP5" s="446"/>
      <c r="BQ5" s="446"/>
      <c r="BR5" s="446"/>
      <c r="BS5" s="446"/>
      <c r="BT5" s="446"/>
      <c r="BU5" s="447"/>
      <c r="BV5" s="445">
        <v>12449521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93.6</v>
      </c>
      <c r="CU5" s="416"/>
      <c r="CV5" s="416"/>
      <c r="CW5" s="416"/>
      <c r="CX5" s="416"/>
      <c r="CY5" s="416"/>
      <c r="CZ5" s="416"/>
      <c r="DA5" s="417"/>
      <c r="DB5" s="415">
        <v>91.4</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326829</v>
      </c>
      <c r="BO6" s="446"/>
      <c r="BP6" s="446"/>
      <c r="BQ6" s="446"/>
      <c r="BR6" s="446"/>
      <c r="BS6" s="446"/>
      <c r="BT6" s="446"/>
      <c r="BU6" s="447"/>
      <c r="BV6" s="445">
        <v>337542</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97.7</v>
      </c>
      <c r="CU6" s="596"/>
      <c r="CV6" s="596"/>
      <c r="CW6" s="596"/>
      <c r="CX6" s="596"/>
      <c r="CY6" s="596"/>
      <c r="CZ6" s="596"/>
      <c r="DA6" s="597"/>
      <c r="DB6" s="595">
        <v>95.2</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23972</v>
      </c>
      <c r="BO7" s="446"/>
      <c r="BP7" s="446"/>
      <c r="BQ7" s="446"/>
      <c r="BR7" s="446"/>
      <c r="BS7" s="446"/>
      <c r="BT7" s="446"/>
      <c r="BU7" s="447"/>
      <c r="BV7" s="445">
        <v>1565</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6723765</v>
      </c>
      <c r="CU7" s="446"/>
      <c r="CV7" s="446"/>
      <c r="CW7" s="446"/>
      <c r="CX7" s="446"/>
      <c r="CY7" s="446"/>
      <c r="CZ7" s="446"/>
      <c r="DA7" s="447"/>
      <c r="DB7" s="445">
        <v>6762554</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302857</v>
      </c>
      <c r="BO8" s="446"/>
      <c r="BP8" s="446"/>
      <c r="BQ8" s="446"/>
      <c r="BR8" s="446"/>
      <c r="BS8" s="446"/>
      <c r="BT8" s="446"/>
      <c r="BU8" s="447"/>
      <c r="BV8" s="445">
        <v>335977</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0.27</v>
      </c>
      <c r="CU8" s="559"/>
      <c r="CV8" s="559"/>
      <c r="CW8" s="559"/>
      <c r="CX8" s="559"/>
      <c r="CY8" s="559"/>
      <c r="CZ8" s="559"/>
      <c r="DA8" s="560"/>
      <c r="DB8" s="558">
        <v>0.26</v>
      </c>
      <c r="DC8" s="559"/>
      <c r="DD8" s="559"/>
      <c r="DE8" s="559"/>
      <c r="DF8" s="559"/>
      <c r="DG8" s="559"/>
      <c r="DH8" s="559"/>
      <c r="DI8" s="560"/>
      <c r="DJ8" s="165"/>
      <c r="DK8" s="165"/>
      <c r="DL8" s="165"/>
      <c r="DM8" s="165"/>
      <c r="DN8" s="165"/>
      <c r="DO8" s="165"/>
    </row>
    <row r="9" spans="1:119" ht="18.75" customHeight="1" thickBot="1" x14ac:dyDescent="0.25">
      <c r="A9" s="166"/>
      <c r="B9" s="584" t="s">
        <v>107</v>
      </c>
      <c r="C9" s="585"/>
      <c r="D9" s="585"/>
      <c r="E9" s="585"/>
      <c r="F9" s="585"/>
      <c r="G9" s="585"/>
      <c r="H9" s="585"/>
      <c r="I9" s="585"/>
      <c r="J9" s="585"/>
      <c r="K9" s="508"/>
      <c r="L9" s="586" t="s">
        <v>108</v>
      </c>
      <c r="M9" s="587"/>
      <c r="N9" s="587"/>
      <c r="O9" s="587"/>
      <c r="P9" s="587"/>
      <c r="Q9" s="588"/>
      <c r="R9" s="589">
        <v>18779</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100</v>
      </c>
      <c r="AV9" s="503"/>
      <c r="AW9" s="503"/>
      <c r="AX9" s="503"/>
      <c r="AY9" s="425" t="s">
        <v>111</v>
      </c>
      <c r="AZ9" s="426"/>
      <c r="BA9" s="426"/>
      <c r="BB9" s="426"/>
      <c r="BC9" s="426"/>
      <c r="BD9" s="426"/>
      <c r="BE9" s="426"/>
      <c r="BF9" s="426"/>
      <c r="BG9" s="426"/>
      <c r="BH9" s="426"/>
      <c r="BI9" s="426"/>
      <c r="BJ9" s="426"/>
      <c r="BK9" s="426"/>
      <c r="BL9" s="426"/>
      <c r="BM9" s="427"/>
      <c r="BN9" s="445">
        <v>-33120</v>
      </c>
      <c r="BO9" s="446"/>
      <c r="BP9" s="446"/>
      <c r="BQ9" s="446"/>
      <c r="BR9" s="446"/>
      <c r="BS9" s="446"/>
      <c r="BT9" s="446"/>
      <c r="BU9" s="447"/>
      <c r="BV9" s="445">
        <v>15993</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11.6</v>
      </c>
      <c r="CU9" s="416"/>
      <c r="CV9" s="416"/>
      <c r="CW9" s="416"/>
      <c r="CX9" s="416"/>
      <c r="CY9" s="416"/>
      <c r="CZ9" s="416"/>
      <c r="DA9" s="417"/>
      <c r="DB9" s="415">
        <v>11.8</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113</v>
      </c>
      <c r="M10" s="419"/>
      <c r="N10" s="419"/>
      <c r="O10" s="419"/>
      <c r="P10" s="419"/>
      <c r="Q10" s="420"/>
      <c r="R10" s="421">
        <v>20453</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176071</v>
      </c>
      <c r="BO10" s="446"/>
      <c r="BP10" s="446"/>
      <c r="BQ10" s="446"/>
      <c r="BR10" s="446"/>
      <c r="BS10" s="446"/>
      <c r="BT10" s="446"/>
      <c r="BU10" s="447"/>
      <c r="BV10" s="445">
        <v>161529</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2">
      <c r="A12" s="166"/>
      <c r="B12" s="561" t="s">
        <v>125</v>
      </c>
      <c r="C12" s="562"/>
      <c r="D12" s="562"/>
      <c r="E12" s="562"/>
      <c r="F12" s="562"/>
      <c r="G12" s="562"/>
      <c r="H12" s="562"/>
      <c r="I12" s="562"/>
      <c r="J12" s="562"/>
      <c r="K12" s="563"/>
      <c r="L12" s="570" t="s">
        <v>126</v>
      </c>
      <c r="M12" s="571"/>
      <c r="N12" s="571"/>
      <c r="O12" s="571"/>
      <c r="P12" s="571"/>
      <c r="Q12" s="572"/>
      <c r="R12" s="573">
        <v>18904</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121</v>
      </c>
      <c r="AV12" s="503"/>
      <c r="AW12" s="503"/>
      <c r="AX12" s="503"/>
      <c r="AY12" s="425" t="s">
        <v>130</v>
      </c>
      <c r="AZ12" s="426"/>
      <c r="BA12" s="426"/>
      <c r="BB12" s="426"/>
      <c r="BC12" s="426"/>
      <c r="BD12" s="426"/>
      <c r="BE12" s="426"/>
      <c r="BF12" s="426"/>
      <c r="BG12" s="426"/>
      <c r="BH12" s="426"/>
      <c r="BI12" s="426"/>
      <c r="BJ12" s="426"/>
      <c r="BK12" s="426"/>
      <c r="BL12" s="426"/>
      <c r="BM12" s="427"/>
      <c r="BN12" s="445">
        <v>150000</v>
      </c>
      <c r="BO12" s="446"/>
      <c r="BP12" s="446"/>
      <c r="BQ12" s="446"/>
      <c r="BR12" s="446"/>
      <c r="BS12" s="446"/>
      <c r="BT12" s="446"/>
      <c r="BU12" s="447"/>
      <c r="BV12" s="445">
        <v>141000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132</v>
      </c>
      <c r="N13" s="546"/>
      <c r="O13" s="546"/>
      <c r="P13" s="546"/>
      <c r="Q13" s="547"/>
      <c r="R13" s="548">
        <v>18807</v>
      </c>
      <c r="S13" s="549"/>
      <c r="T13" s="549"/>
      <c r="U13" s="549"/>
      <c r="V13" s="550"/>
      <c r="W13" s="536" t="s">
        <v>133</v>
      </c>
      <c r="X13" s="458"/>
      <c r="Y13" s="458"/>
      <c r="Z13" s="458"/>
      <c r="AA13" s="458"/>
      <c r="AB13" s="459"/>
      <c r="AC13" s="421">
        <v>2382</v>
      </c>
      <c r="AD13" s="422"/>
      <c r="AE13" s="422"/>
      <c r="AF13" s="422"/>
      <c r="AG13" s="423"/>
      <c r="AH13" s="421">
        <v>2629</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-7049</v>
      </c>
      <c r="BO13" s="446"/>
      <c r="BP13" s="446"/>
      <c r="BQ13" s="446"/>
      <c r="BR13" s="446"/>
      <c r="BS13" s="446"/>
      <c r="BT13" s="446"/>
      <c r="BU13" s="447"/>
      <c r="BV13" s="445">
        <v>36522</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4.5999999999999996</v>
      </c>
      <c r="CU13" s="416"/>
      <c r="CV13" s="416"/>
      <c r="CW13" s="416"/>
      <c r="CX13" s="416"/>
      <c r="CY13" s="416"/>
      <c r="CZ13" s="416"/>
      <c r="DA13" s="417"/>
      <c r="DB13" s="415">
        <v>4.9000000000000004</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138</v>
      </c>
      <c r="M14" s="579"/>
      <c r="N14" s="579"/>
      <c r="O14" s="579"/>
      <c r="P14" s="579"/>
      <c r="Q14" s="580"/>
      <c r="R14" s="548">
        <v>19253</v>
      </c>
      <c r="S14" s="549"/>
      <c r="T14" s="549"/>
      <c r="U14" s="549"/>
      <c r="V14" s="550"/>
      <c r="W14" s="551"/>
      <c r="X14" s="461"/>
      <c r="Y14" s="461"/>
      <c r="Z14" s="461"/>
      <c r="AA14" s="461"/>
      <c r="AB14" s="462"/>
      <c r="AC14" s="541">
        <v>27.1</v>
      </c>
      <c r="AD14" s="542"/>
      <c r="AE14" s="542"/>
      <c r="AF14" s="542"/>
      <c r="AG14" s="543"/>
      <c r="AH14" s="541">
        <v>28.1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42.6</v>
      </c>
      <c r="CU14" s="553"/>
      <c r="CV14" s="553"/>
      <c r="CW14" s="553"/>
      <c r="CX14" s="553"/>
      <c r="CY14" s="553"/>
      <c r="CZ14" s="553"/>
      <c r="DA14" s="554"/>
      <c r="DB14" s="552">
        <v>35.200000000000003</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132</v>
      </c>
      <c r="N15" s="546"/>
      <c r="O15" s="546"/>
      <c r="P15" s="546"/>
      <c r="Q15" s="547"/>
      <c r="R15" s="548">
        <v>19162</v>
      </c>
      <c r="S15" s="549"/>
      <c r="T15" s="549"/>
      <c r="U15" s="549"/>
      <c r="V15" s="550"/>
      <c r="W15" s="536" t="s">
        <v>140</v>
      </c>
      <c r="X15" s="458"/>
      <c r="Y15" s="458"/>
      <c r="Z15" s="458"/>
      <c r="AA15" s="458"/>
      <c r="AB15" s="459"/>
      <c r="AC15" s="421">
        <v>1351</v>
      </c>
      <c r="AD15" s="422"/>
      <c r="AE15" s="422"/>
      <c r="AF15" s="422"/>
      <c r="AG15" s="423"/>
      <c r="AH15" s="421">
        <v>1575</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1675351</v>
      </c>
      <c r="BO15" s="441"/>
      <c r="BP15" s="441"/>
      <c r="BQ15" s="441"/>
      <c r="BR15" s="441"/>
      <c r="BS15" s="441"/>
      <c r="BT15" s="441"/>
      <c r="BU15" s="442"/>
      <c r="BV15" s="440">
        <v>1667417</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15.4</v>
      </c>
      <c r="AD16" s="542"/>
      <c r="AE16" s="542"/>
      <c r="AF16" s="542"/>
      <c r="AG16" s="543"/>
      <c r="AH16" s="541">
        <v>16.899999999999999</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6009109</v>
      </c>
      <c r="BO16" s="446"/>
      <c r="BP16" s="446"/>
      <c r="BQ16" s="446"/>
      <c r="BR16" s="446"/>
      <c r="BS16" s="446"/>
      <c r="BT16" s="446"/>
      <c r="BU16" s="447"/>
      <c r="BV16" s="445">
        <v>6067745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5047</v>
      </c>
      <c r="AD17" s="422"/>
      <c r="AE17" s="422"/>
      <c r="AF17" s="422"/>
      <c r="AG17" s="423"/>
      <c r="AH17" s="421">
        <v>5138</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2108143</v>
      </c>
      <c r="BO17" s="446"/>
      <c r="BP17" s="446"/>
      <c r="BQ17" s="446"/>
      <c r="BR17" s="446"/>
      <c r="BS17" s="446"/>
      <c r="BT17" s="446"/>
      <c r="BU17" s="447"/>
      <c r="BV17" s="445">
        <v>2092961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150</v>
      </c>
      <c r="C18" s="508"/>
      <c r="D18" s="508"/>
      <c r="E18" s="509"/>
      <c r="F18" s="509"/>
      <c r="G18" s="509"/>
      <c r="H18" s="509"/>
      <c r="I18" s="509"/>
      <c r="J18" s="509"/>
      <c r="K18" s="509"/>
      <c r="L18" s="510">
        <v>295.16000000000003</v>
      </c>
      <c r="M18" s="510"/>
      <c r="N18" s="510"/>
      <c r="O18" s="510"/>
      <c r="P18" s="510"/>
      <c r="Q18" s="510"/>
      <c r="R18" s="511"/>
      <c r="S18" s="511"/>
      <c r="T18" s="511"/>
      <c r="U18" s="511"/>
      <c r="V18" s="512"/>
      <c r="W18" s="526"/>
      <c r="X18" s="527"/>
      <c r="Y18" s="527"/>
      <c r="Z18" s="527"/>
      <c r="AA18" s="527"/>
      <c r="AB18" s="537"/>
      <c r="AC18" s="409">
        <v>57.5</v>
      </c>
      <c r="AD18" s="410"/>
      <c r="AE18" s="410"/>
      <c r="AF18" s="410"/>
      <c r="AG18" s="513"/>
      <c r="AH18" s="409">
        <v>55</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6417691</v>
      </c>
      <c r="BO18" s="446"/>
      <c r="BP18" s="446"/>
      <c r="BQ18" s="446"/>
      <c r="BR18" s="446"/>
      <c r="BS18" s="446"/>
      <c r="BT18" s="446"/>
      <c r="BU18" s="447"/>
      <c r="BV18" s="445">
        <v>6289609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152</v>
      </c>
      <c r="C19" s="508"/>
      <c r="D19" s="508"/>
      <c r="E19" s="509"/>
      <c r="F19" s="509"/>
      <c r="G19" s="509"/>
      <c r="H19" s="509"/>
      <c r="I19" s="509"/>
      <c r="J19" s="509"/>
      <c r="K19" s="509"/>
      <c r="L19" s="515">
        <v>64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8118743</v>
      </c>
      <c r="BO19" s="446"/>
      <c r="BP19" s="446"/>
      <c r="BQ19" s="446"/>
      <c r="BR19" s="446"/>
      <c r="BS19" s="446"/>
      <c r="BT19" s="446"/>
      <c r="BU19" s="447"/>
      <c r="BV19" s="445">
        <v>8091242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154</v>
      </c>
      <c r="C20" s="508"/>
      <c r="D20" s="508"/>
      <c r="E20" s="509"/>
      <c r="F20" s="509"/>
      <c r="G20" s="509"/>
      <c r="H20" s="509"/>
      <c r="I20" s="509"/>
      <c r="J20" s="509"/>
      <c r="K20" s="509"/>
      <c r="L20" s="515">
        <v>7952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9598012</v>
      </c>
      <c r="BO23" s="446"/>
      <c r="BP23" s="446"/>
      <c r="BQ23" s="446"/>
      <c r="BR23" s="446"/>
      <c r="BS23" s="446"/>
      <c r="BT23" s="446"/>
      <c r="BU23" s="447"/>
      <c r="BV23" s="445">
        <v>9584209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163</v>
      </c>
      <c r="F24" s="419"/>
      <c r="G24" s="419"/>
      <c r="H24" s="419"/>
      <c r="I24" s="419"/>
      <c r="J24" s="419"/>
      <c r="K24" s="420"/>
      <c r="L24" s="421">
        <v>1</v>
      </c>
      <c r="M24" s="422"/>
      <c r="N24" s="422"/>
      <c r="O24" s="422"/>
      <c r="P24" s="423"/>
      <c r="Q24" s="421">
        <v>7410</v>
      </c>
      <c r="R24" s="422"/>
      <c r="S24" s="422"/>
      <c r="T24" s="422"/>
      <c r="U24" s="422"/>
      <c r="V24" s="423"/>
      <c r="W24" s="487"/>
      <c r="X24" s="478"/>
      <c r="Y24" s="479"/>
      <c r="Z24" s="418" t="s">
        <v>164</v>
      </c>
      <c r="AA24" s="419"/>
      <c r="AB24" s="419"/>
      <c r="AC24" s="419"/>
      <c r="AD24" s="419"/>
      <c r="AE24" s="419"/>
      <c r="AF24" s="419"/>
      <c r="AG24" s="420"/>
      <c r="AH24" s="421">
        <v>239</v>
      </c>
      <c r="AI24" s="422"/>
      <c r="AJ24" s="422"/>
      <c r="AK24" s="422"/>
      <c r="AL24" s="423"/>
      <c r="AM24" s="421">
        <v>718673</v>
      </c>
      <c r="AN24" s="422"/>
      <c r="AO24" s="422"/>
      <c r="AP24" s="422"/>
      <c r="AQ24" s="422"/>
      <c r="AR24" s="423"/>
      <c r="AS24" s="421">
        <v>3007</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9140684</v>
      </c>
      <c r="BO24" s="446"/>
      <c r="BP24" s="446"/>
      <c r="BQ24" s="446"/>
      <c r="BR24" s="446"/>
      <c r="BS24" s="446"/>
      <c r="BT24" s="446"/>
      <c r="BU24" s="447"/>
      <c r="BV24" s="445">
        <v>9100499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166</v>
      </c>
      <c r="F25" s="419"/>
      <c r="G25" s="419"/>
      <c r="H25" s="419"/>
      <c r="I25" s="419"/>
      <c r="J25" s="419"/>
      <c r="K25" s="420"/>
      <c r="L25" s="421">
        <v>1</v>
      </c>
      <c r="M25" s="422"/>
      <c r="N25" s="422"/>
      <c r="O25" s="422"/>
      <c r="P25" s="423"/>
      <c r="Q25" s="421">
        <v>5940</v>
      </c>
      <c r="R25" s="422"/>
      <c r="S25" s="422"/>
      <c r="T25" s="422"/>
      <c r="U25" s="422"/>
      <c r="V25" s="423"/>
      <c r="W25" s="487"/>
      <c r="X25" s="478"/>
      <c r="Y25" s="479"/>
      <c r="Z25" s="418" t="s">
        <v>167</v>
      </c>
      <c r="AA25" s="419"/>
      <c r="AB25" s="419"/>
      <c r="AC25" s="419"/>
      <c r="AD25" s="419"/>
      <c r="AE25" s="419"/>
      <c r="AF25" s="419"/>
      <c r="AG25" s="420"/>
      <c r="AH25" s="421">
        <v>33</v>
      </c>
      <c r="AI25" s="422"/>
      <c r="AJ25" s="422"/>
      <c r="AK25" s="422"/>
      <c r="AL25" s="423"/>
      <c r="AM25" s="421">
        <v>91542</v>
      </c>
      <c r="AN25" s="422"/>
      <c r="AO25" s="422"/>
      <c r="AP25" s="422"/>
      <c r="AQ25" s="422"/>
      <c r="AR25" s="423"/>
      <c r="AS25" s="421">
        <v>2774</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1364271</v>
      </c>
      <c r="BO25" s="441"/>
      <c r="BP25" s="441"/>
      <c r="BQ25" s="441"/>
      <c r="BR25" s="441"/>
      <c r="BS25" s="441"/>
      <c r="BT25" s="441"/>
      <c r="BU25" s="442"/>
      <c r="BV25" s="440">
        <v>1049889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169</v>
      </c>
      <c r="F26" s="419"/>
      <c r="G26" s="419"/>
      <c r="H26" s="419"/>
      <c r="I26" s="419"/>
      <c r="J26" s="419"/>
      <c r="K26" s="420"/>
      <c r="L26" s="421">
        <v>1</v>
      </c>
      <c r="M26" s="422"/>
      <c r="N26" s="422"/>
      <c r="O26" s="422"/>
      <c r="P26" s="423"/>
      <c r="Q26" s="421">
        <v>5200</v>
      </c>
      <c r="R26" s="422"/>
      <c r="S26" s="422"/>
      <c r="T26" s="422"/>
      <c r="U26" s="422"/>
      <c r="V26" s="423"/>
      <c r="W26" s="487"/>
      <c r="X26" s="478"/>
      <c r="Y26" s="479"/>
      <c r="Z26" s="418" t="s">
        <v>170</v>
      </c>
      <c r="AA26" s="500"/>
      <c r="AB26" s="500"/>
      <c r="AC26" s="500"/>
      <c r="AD26" s="500"/>
      <c r="AE26" s="500"/>
      <c r="AF26" s="500"/>
      <c r="AG26" s="501"/>
      <c r="AH26" s="421" t="s">
        <v>171</v>
      </c>
      <c r="AI26" s="422"/>
      <c r="AJ26" s="422"/>
      <c r="AK26" s="422"/>
      <c r="AL26" s="423"/>
      <c r="AM26" s="421" t="s">
        <v>124</v>
      </c>
      <c r="AN26" s="422"/>
      <c r="AO26" s="422"/>
      <c r="AP26" s="422"/>
      <c r="AQ26" s="422"/>
      <c r="AR26" s="423"/>
      <c r="AS26" s="421" t="s">
        <v>172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174</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175</v>
      </c>
      <c r="F27" s="419"/>
      <c r="G27" s="419"/>
      <c r="H27" s="419"/>
      <c r="I27" s="419"/>
      <c r="J27" s="419"/>
      <c r="K27" s="420"/>
      <c r="L27" s="421">
        <v>1</v>
      </c>
      <c r="M27" s="422"/>
      <c r="N27" s="422"/>
      <c r="O27" s="422"/>
      <c r="P27" s="423"/>
      <c r="Q27" s="421">
        <v>3650</v>
      </c>
      <c r="R27" s="422"/>
      <c r="S27" s="422"/>
      <c r="T27" s="422"/>
      <c r="U27" s="422"/>
      <c r="V27" s="423"/>
      <c r="W27" s="487"/>
      <c r="X27" s="478"/>
      <c r="Y27" s="479"/>
      <c r="Z27" s="418" t="s">
        <v>176</v>
      </c>
      <c r="AA27" s="419"/>
      <c r="AB27" s="419"/>
      <c r="AC27" s="419"/>
      <c r="AD27" s="419"/>
      <c r="AE27" s="419"/>
      <c r="AF27" s="419"/>
      <c r="AG27" s="420"/>
      <c r="AH27" s="421">
        <v>2</v>
      </c>
      <c r="AI27" s="422"/>
      <c r="AJ27" s="422"/>
      <c r="AK27" s="422"/>
      <c r="AL27" s="423"/>
      <c r="AM27" s="421" t="s">
        <v>177</v>
      </c>
      <c r="AN27" s="422"/>
      <c r="AO27" s="422"/>
      <c r="AP27" s="422"/>
      <c r="AQ27" s="422"/>
      <c r="AR27" s="423"/>
      <c r="AS27" s="421" t="s">
        <v>178</v>
      </c>
      <c r="AT27" s="422"/>
      <c r="AU27" s="422"/>
      <c r="AV27" s="422"/>
      <c r="AW27" s="422"/>
      <c r="AX27" s="424"/>
      <c r="AY27" s="451" t="s">
        <v>179</v>
      </c>
      <c r="AZ27" s="452"/>
      <c r="BA27" s="452"/>
      <c r="BB27" s="452"/>
      <c r="BC27" s="452"/>
      <c r="BD27" s="452"/>
      <c r="BE27" s="452"/>
      <c r="BF27" s="452"/>
      <c r="BG27" s="452"/>
      <c r="BH27" s="452"/>
      <c r="BI27" s="452"/>
      <c r="BJ27" s="452"/>
      <c r="BK27" s="452"/>
      <c r="BL27" s="452"/>
      <c r="BM27" s="453"/>
      <c r="BN27" s="448">
        <v>245000</v>
      </c>
      <c r="BO27" s="449"/>
      <c r="BP27" s="449"/>
      <c r="BQ27" s="449"/>
      <c r="BR27" s="449"/>
      <c r="BS27" s="449"/>
      <c r="BT27" s="449"/>
      <c r="BU27" s="450"/>
      <c r="BV27" s="448">
        <v>245000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180</v>
      </c>
      <c r="F28" s="419"/>
      <c r="G28" s="419"/>
      <c r="H28" s="419"/>
      <c r="I28" s="419"/>
      <c r="J28" s="419"/>
      <c r="K28" s="420"/>
      <c r="L28" s="421">
        <v>1</v>
      </c>
      <c r="M28" s="422"/>
      <c r="N28" s="422"/>
      <c r="O28" s="422"/>
      <c r="P28" s="423"/>
      <c r="Q28" s="421">
        <v>3220</v>
      </c>
      <c r="R28" s="422"/>
      <c r="S28" s="422"/>
      <c r="T28" s="422"/>
      <c r="U28" s="422"/>
      <c r="V28" s="423"/>
      <c r="W28" s="487"/>
      <c r="X28" s="478"/>
      <c r="Y28" s="479"/>
      <c r="Z28" s="418" t="s">
        <v>181</v>
      </c>
      <c r="AA28" s="419"/>
      <c r="AB28" s="419"/>
      <c r="AC28" s="419"/>
      <c r="AD28" s="419"/>
      <c r="AE28" s="419"/>
      <c r="AF28" s="419"/>
      <c r="AG28" s="420"/>
      <c r="AH28" s="421" t="s">
        <v>171</v>
      </c>
      <c r="AI28" s="422"/>
      <c r="AJ28" s="422"/>
      <c r="AK28" s="422"/>
      <c r="AL28" s="423"/>
      <c r="AM28" s="421" t="s">
        <v>171</v>
      </c>
      <c r="AN28" s="422"/>
      <c r="AO28" s="422"/>
      <c r="AP28" s="422"/>
      <c r="AQ28" s="422"/>
      <c r="AR28" s="423"/>
      <c r="AS28" s="421" t="s">
        <v>171</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1681554</v>
      </c>
      <c r="BO28" s="441"/>
      <c r="BP28" s="441"/>
      <c r="BQ28" s="441"/>
      <c r="BR28" s="441"/>
      <c r="BS28" s="441"/>
      <c r="BT28" s="441"/>
      <c r="BU28" s="442"/>
      <c r="BV28" s="440">
        <v>1655483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183</v>
      </c>
      <c r="F29" s="419"/>
      <c r="G29" s="419"/>
      <c r="H29" s="419"/>
      <c r="I29" s="419"/>
      <c r="J29" s="419"/>
      <c r="K29" s="420"/>
      <c r="L29" s="421">
        <v>13</v>
      </c>
      <c r="M29" s="422"/>
      <c r="N29" s="422"/>
      <c r="O29" s="422"/>
      <c r="P29" s="423"/>
      <c r="Q29" s="421">
        <v>3100</v>
      </c>
      <c r="R29" s="422"/>
      <c r="S29" s="422"/>
      <c r="T29" s="422"/>
      <c r="U29" s="422"/>
      <c r="V29" s="423"/>
      <c r="W29" s="488"/>
      <c r="X29" s="489"/>
      <c r="Y29" s="490"/>
      <c r="Z29" s="418" t="s">
        <v>184</v>
      </c>
      <c r="AA29" s="419"/>
      <c r="AB29" s="419"/>
      <c r="AC29" s="419"/>
      <c r="AD29" s="419"/>
      <c r="AE29" s="419"/>
      <c r="AF29" s="419"/>
      <c r="AG29" s="420"/>
      <c r="AH29" s="421">
        <v>241</v>
      </c>
      <c r="AI29" s="422"/>
      <c r="AJ29" s="422"/>
      <c r="AK29" s="422"/>
      <c r="AL29" s="423"/>
      <c r="AM29" s="421">
        <v>726229</v>
      </c>
      <c r="AN29" s="422"/>
      <c r="AO29" s="422"/>
      <c r="AP29" s="422"/>
      <c r="AQ29" s="422"/>
      <c r="AR29" s="423"/>
      <c r="AS29" s="421">
        <v>3013</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159144</v>
      </c>
      <c r="BO29" s="446"/>
      <c r="BP29" s="446"/>
      <c r="BQ29" s="446"/>
      <c r="BR29" s="446"/>
      <c r="BS29" s="446"/>
      <c r="BT29" s="446"/>
      <c r="BU29" s="447"/>
      <c r="BV29" s="445">
        <v>158531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100.1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1874088</v>
      </c>
      <c r="BO30" s="449"/>
      <c r="BP30" s="449"/>
      <c r="BQ30" s="449"/>
      <c r="BR30" s="449"/>
      <c r="BS30" s="449"/>
      <c r="BT30" s="449"/>
      <c r="BU30" s="450"/>
      <c r="BV30" s="448">
        <v>1886614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195</v>
      </c>
      <c r="V33" s="408"/>
      <c r="W33" s="407" t="s">
        <v>196</v>
      </c>
      <c r="X33" s="407"/>
      <c r="Y33" s="407"/>
      <c r="Z33" s="407"/>
      <c r="AA33" s="407"/>
      <c r="AB33" s="407"/>
      <c r="AC33" s="407"/>
      <c r="AD33" s="407"/>
      <c r="AE33" s="407"/>
      <c r="AF33" s="407"/>
      <c r="AG33" s="407"/>
      <c r="AH33" s="407"/>
      <c r="AI33" s="407"/>
      <c r="AJ33" s="407"/>
      <c r="AK33" s="407"/>
      <c r="AL33" s="195"/>
      <c r="AM33" s="408" t="s">
        <v>197</v>
      </c>
      <c r="AN33" s="408"/>
      <c r="AO33" s="407" t="s">
        <v>198</v>
      </c>
      <c r="AP33" s="407"/>
      <c r="AQ33" s="407"/>
      <c r="AR33" s="407"/>
      <c r="AS33" s="407"/>
      <c r="AT33" s="407"/>
      <c r="AU33" s="407"/>
      <c r="AV33" s="407"/>
      <c r="AW33" s="407"/>
      <c r="AX33" s="407"/>
      <c r="AY33" s="407"/>
      <c r="AZ33" s="407"/>
      <c r="BA33" s="407"/>
      <c r="BB33" s="407"/>
      <c r="BC33" s="407"/>
      <c r="BD33" s="196"/>
      <c r="BE33" s="407" t="s">
        <v>199</v>
      </c>
      <c r="BF33" s="407"/>
      <c r="BG33" s="407" t="s">
        <v>200</v>
      </c>
      <c r="BH33" s="407"/>
      <c r="BI33" s="407"/>
      <c r="BJ33" s="407"/>
      <c r="BK33" s="407"/>
      <c r="BL33" s="407"/>
      <c r="BM33" s="407"/>
      <c r="BN33" s="407"/>
      <c r="BO33" s="407"/>
      <c r="BP33" s="407"/>
      <c r="BQ33" s="407"/>
      <c r="BR33" s="407"/>
      <c r="BS33" s="407"/>
      <c r="BT33" s="407"/>
      <c r="BU33" s="407"/>
      <c r="BV33" s="196"/>
      <c r="BW33" s="408" t="s">
        <v>199</v>
      </c>
      <c r="BX33" s="408"/>
      <c r="BY33" s="407" t="s">
        <v>201</v>
      </c>
      <c r="BZ33" s="407"/>
      <c r="CA33" s="407"/>
      <c r="CB33" s="407"/>
      <c r="CC33" s="407"/>
      <c r="CD33" s="407"/>
      <c r="CE33" s="407"/>
      <c r="CF33" s="407"/>
      <c r="CG33" s="407"/>
      <c r="CH33" s="407"/>
      <c r="CI33" s="407"/>
      <c r="CJ33" s="407"/>
      <c r="CK33" s="407"/>
      <c r="CL33" s="407"/>
      <c r="CM33" s="407"/>
      <c r="CN33" s="195"/>
      <c r="CO33" s="408" t="s">
        <v>193</v>
      </c>
      <c r="CP33" s="408"/>
      <c r="CQ33" s="407" t="s">
        <v>202</v>
      </c>
      <c r="CR33" s="407"/>
      <c r="CS33" s="407"/>
      <c r="CT33" s="407"/>
      <c r="CU33" s="407"/>
      <c r="CV33" s="407"/>
      <c r="CW33" s="407"/>
      <c r="CX33" s="407"/>
      <c r="CY33" s="407"/>
      <c r="CZ33" s="407"/>
      <c r="DA33" s="407"/>
      <c r="DB33" s="407"/>
      <c r="DC33" s="407"/>
      <c r="DD33" s="407"/>
      <c r="DE33" s="407"/>
      <c r="DF33" s="195"/>
      <c r="DG33" s="406" t="s">
        <v>203</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IF('各会計、関係団体の財政状況及び健全化判断比率'!B33="","",'各会計、関係団体の財政状況及び健全化判断比率'!B33)</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日南串間広域不燃物処理組合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南那珂森林組合</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2">
      <c r="A35" s="166"/>
      <c r="B35" s="192"/>
      <c r="C35" s="404">
        <f>IF(E35="","",C34+1)</f>
        <v>2</v>
      </c>
      <c r="D35" s="404"/>
      <c r="E35" s="403" t="str">
        <f>IF('各会計、関係団体の財政状況及び健全化判断比率'!B8="","",'各会計、関係団体の財政状況及び健全化判断比率'!B8)</f>
        <v>物品特別会計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介護保険特別会計（事業勘定）</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IF('各会計、関係団体の財政状況及び健全化判断比率'!B32="","",'各会計、関係団体の財政状況及び健全化判断比率'!B32)</f>
        <v>市民病院事業会計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IF('各会計、関係団体の財政状況及び健全化判断比率'!B34="","",'各会計、関係団体の財政状況及び健全化判断比率'!B34)</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宮崎県後期高齢者医療広域連合（一般会計）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f>IF(E36="","",C35+1)</f>
        <v>3</v>
      </c>
      <c r="D36" s="404"/>
      <c r="E36" s="403" t="str">
        <f>IF('各会計、関係団体の財政状況及び健全化判断比率'!B9="","",'各会計、関係団体の財政状況及び健全化判断比率'!B9)</f>
        <v>市木診療所特別会計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IF('各会計、関係団体の財政状況及び健全化判断比率'!B35="","",'各会計、関係団体の財政状況及び健全化判断比率'!B35)</f>
        <v>公共下水道事業特別会計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宮崎県後期高齢者医療広域連合（事業会計）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12</v>
      </c>
      <c r="BF37" s="404"/>
      <c r="BG37" s="403" t="str">
        <f>IF('各会計、関係団体の財政状況及び健全化判断比率'!B36="","",'各会計、関係団体の財政状況及び健全化判断比率'!B36)</f>
        <v>漁業集落排水事業特別会計</v>
      </c>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宮崎県自治会館管理組合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208</v>
      </c>
    </row>
    <row r="50" spans="5:5" x14ac:dyDescent="0.2">
      <c r="E50" s="167" t="s">
        <v>209</v>
      </c>
    </row>
    <row r="51" spans="5:5" x14ac:dyDescent="0.2">
      <c r="E51" s="167" t="s">
        <v>210</v>
      </c>
    </row>
    <row r="52" spans="5:5" x14ac:dyDescent="0.2">
      <c r="E52" s="167" t="s">
        <v>211</v>
      </c>
    </row>
    <row r="53" spans="5:5" x14ac:dyDescent="0.2">
      <c r="E53" s="167" t="s">
        <v>212</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H/glWlSTVcEZ8czIX9MEf+LGs7il82I/kyW4blIUdAmgnmWPKJi7n8Vn2bRYd8yJP/QHwFF5ItKgqoTz6loHOA==" saltValue="K/CYs8irxF4om7VmubC+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43"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24" t="s">
        <v>572</v>
      </c>
      <c r="D34" s="1224"/>
      <c r="E34" s="1225"/>
      <c r="F34" s="32">
        <v>6.49</v>
      </c>
      <c r="G34" s="33">
        <v>6.03</v>
      </c>
      <c r="H34" s="33">
        <v>5.13</v>
      </c>
      <c r="I34" s="33">
        <v>5.74</v>
      </c>
      <c r="J34" s="34">
        <v>6.38</v>
      </c>
      <c r="K34" s="22"/>
      <c r="L34" s="22"/>
      <c r="M34" s="22"/>
      <c r="N34" s="22"/>
      <c r="O34" s="22"/>
      <c r="P34" s="22"/>
    </row>
    <row r="35" spans="1:16" ht="39" customHeight="1" x14ac:dyDescent="0.2">
      <c r="A35" s="22"/>
      <c r="B35" s="35"/>
      <c r="C35" s="1218" t="s">
        <v>573</v>
      </c>
      <c r="D35" s="1219"/>
      <c r="E35" s="1220"/>
      <c r="F35" s="36">
        <v>6.5</v>
      </c>
      <c r="G35" s="37">
        <v>4.6500000000000004</v>
      </c>
      <c r="H35" s="37">
        <v>4.6399999999999997</v>
      </c>
      <c r="I35" s="37">
        <v>4.92</v>
      </c>
      <c r="J35" s="38">
        <v>4.45</v>
      </c>
      <c r="K35" s="22"/>
      <c r="L35" s="22"/>
      <c r="M35" s="22"/>
      <c r="N35" s="22"/>
      <c r="O35" s="22"/>
      <c r="P35" s="22"/>
    </row>
    <row r="36" spans="1:16" ht="39" customHeight="1" x14ac:dyDescent="0.2">
      <c r="A36" s="22"/>
      <c r="B36" s="35"/>
      <c r="C36" s="1218" t="s">
        <v>574</v>
      </c>
      <c r="D36" s="1219"/>
      <c r="E36" s="1220"/>
      <c r="F36" s="36">
        <v>7.6</v>
      </c>
      <c r="G36" s="37">
        <v>6.69</v>
      </c>
      <c r="H36" s="37">
        <v>2.5299999999999998</v>
      </c>
      <c r="I36" s="37" t="s">
        <v>575</v>
      </c>
      <c r="J36" s="38">
        <v>2.34</v>
      </c>
      <c r="K36" s="22"/>
      <c r="L36" s="22"/>
      <c r="M36" s="22"/>
      <c r="N36" s="22"/>
      <c r="O36" s="22"/>
      <c r="P36" s="22"/>
    </row>
    <row r="37" spans="1:16" ht="39" customHeight="1" x14ac:dyDescent="0.2">
      <c r="A37" s="22"/>
      <c r="B37" s="35"/>
      <c r="C37" s="1218" t="s">
        <v>576</v>
      </c>
      <c r="D37" s="1219"/>
      <c r="E37" s="1220"/>
      <c r="F37" s="36">
        <v>0</v>
      </c>
      <c r="G37" s="37">
        <v>0.04</v>
      </c>
      <c r="H37" s="37">
        <v>0.11</v>
      </c>
      <c r="I37" s="37">
        <v>0.11</v>
      </c>
      <c r="J37" s="38">
        <v>2.27</v>
      </c>
      <c r="K37" s="22"/>
      <c r="L37" s="22"/>
      <c r="M37" s="22"/>
      <c r="N37" s="22"/>
      <c r="O37" s="22"/>
      <c r="P37" s="22"/>
    </row>
    <row r="38" spans="1:16" ht="39" customHeight="1" x14ac:dyDescent="0.2">
      <c r="A38" s="22"/>
      <c r="B38" s="35"/>
      <c r="C38" s="1218" t="s">
        <v>577</v>
      </c>
      <c r="D38" s="1219"/>
      <c r="E38" s="1220"/>
      <c r="F38" s="36">
        <v>2.58</v>
      </c>
      <c r="G38" s="37">
        <v>1.86</v>
      </c>
      <c r="H38" s="37">
        <v>1.74</v>
      </c>
      <c r="I38" s="37">
        <v>1.26</v>
      </c>
      <c r="J38" s="38">
        <v>2.09</v>
      </c>
      <c r="K38" s="22"/>
      <c r="L38" s="22"/>
      <c r="M38" s="22"/>
      <c r="N38" s="22"/>
      <c r="O38" s="22"/>
      <c r="P38" s="22"/>
    </row>
    <row r="39" spans="1:16" ht="39" customHeight="1" x14ac:dyDescent="0.2">
      <c r="A39" s="22"/>
      <c r="B39" s="35"/>
      <c r="C39" s="1218" t="s">
        <v>578</v>
      </c>
      <c r="D39" s="1219"/>
      <c r="E39" s="1220"/>
      <c r="F39" s="36">
        <v>0.88</v>
      </c>
      <c r="G39" s="37">
        <v>0.42</v>
      </c>
      <c r="H39" s="37">
        <v>1.45</v>
      </c>
      <c r="I39" s="37">
        <v>1.06</v>
      </c>
      <c r="J39" s="38">
        <v>1.45</v>
      </c>
      <c r="K39" s="22"/>
      <c r="L39" s="22"/>
      <c r="M39" s="22"/>
      <c r="N39" s="22"/>
      <c r="O39" s="22"/>
      <c r="P39" s="22"/>
    </row>
    <row r="40" spans="1:16" ht="39" customHeight="1" x14ac:dyDescent="0.2">
      <c r="A40" s="22"/>
      <c r="B40" s="35"/>
      <c r="C40" s="1218" t="s">
        <v>579</v>
      </c>
      <c r="D40" s="1219"/>
      <c r="E40" s="1220"/>
      <c r="F40" s="36" t="s">
        <v>580</v>
      </c>
      <c r="G40" s="37">
        <v>0.02</v>
      </c>
      <c r="H40" s="37">
        <v>0.02</v>
      </c>
      <c r="I40" s="37">
        <v>0.04</v>
      </c>
      <c r="J40" s="38">
        <v>7.0000000000000007E-2</v>
      </c>
      <c r="K40" s="22"/>
      <c r="L40" s="22"/>
      <c r="M40" s="22"/>
      <c r="N40" s="22"/>
      <c r="O40" s="22"/>
      <c r="P40" s="22"/>
    </row>
    <row r="41" spans="1:16" ht="39" customHeight="1" x14ac:dyDescent="0.2">
      <c r="A41" s="22"/>
      <c r="B41" s="35"/>
      <c r="C41" s="1218" t="s">
        <v>581</v>
      </c>
      <c r="D41" s="1219"/>
      <c r="E41" s="1220"/>
      <c r="F41" s="36">
        <v>0.02</v>
      </c>
      <c r="G41" s="37">
        <v>0.03</v>
      </c>
      <c r="H41" s="37">
        <v>0</v>
      </c>
      <c r="I41" s="37">
        <v>0.04</v>
      </c>
      <c r="J41" s="38">
        <v>0.05</v>
      </c>
      <c r="K41" s="22"/>
      <c r="L41" s="22"/>
      <c r="M41" s="22"/>
      <c r="N41" s="22"/>
      <c r="O41" s="22"/>
      <c r="P41" s="22"/>
    </row>
    <row r="42" spans="1:16" ht="39" customHeight="1" x14ac:dyDescent="0.2">
      <c r="A42" s="22"/>
      <c r="B42" s="39"/>
      <c r="C42" s="1218" t="s">
        <v>582</v>
      </c>
      <c r="D42" s="1219"/>
      <c r="E42" s="1220"/>
      <c r="F42" s="36" t="s">
        <v>524</v>
      </c>
      <c r="G42" s="37" t="s">
        <v>524</v>
      </c>
      <c r="H42" s="37" t="s">
        <v>524</v>
      </c>
      <c r="I42" s="37" t="s">
        <v>524</v>
      </c>
      <c r="J42" s="38" t="s">
        <v>524</v>
      </c>
      <c r="K42" s="22"/>
      <c r="L42" s="22"/>
      <c r="M42" s="22"/>
      <c r="N42" s="22"/>
      <c r="O42" s="22"/>
      <c r="P42" s="22"/>
    </row>
    <row r="43" spans="1:16" ht="39" customHeight="1" thickBot="1" x14ac:dyDescent="0.25">
      <c r="A43" s="22"/>
      <c r="B43" s="40"/>
      <c r="C43" s="1221" t="s">
        <v>583</v>
      </c>
      <c r="D43" s="1222"/>
      <c r="E43" s="1223"/>
      <c r="F43" s="41">
        <v>0.1</v>
      </c>
      <c r="G43" s="42">
        <v>0.03</v>
      </c>
      <c r="H43" s="42">
        <v>0.02</v>
      </c>
      <c r="I43" s="42">
        <v>0.04</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WZdQ04PAeB2KJEl+BDPejHVmQfPGWiSMI/B/guaKh9MHHRI6KdD4W8esvVkjalyQRizEB3ii/2yJFgzrky8mA==" saltValue="Cq5StDyluKvoDqfC0LBB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A34"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1196</v>
      </c>
      <c r="L45" s="60">
        <v>1153</v>
      </c>
      <c r="M45" s="60">
        <v>1025</v>
      </c>
      <c r="N45" s="60">
        <v>987</v>
      </c>
      <c r="O45" s="61">
        <v>969</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524</v>
      </c>
      <c r="L46" s="64" t="s">
        <v>524</v>
      </c>
      <c r="M46" s="64" t="s">
        <v>524</v>
      </c>
      <c r="N46" s="64" t="s">
        <v>524</v>
      </c>
      <c r="O46" s="65" t="s">
        <v>524</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524</v>
      </c>
      <c r="L47" s="64" t="s">
        <v>524</v>
      </c>
      <c r="M47" s="64" t="s">
        <v>524</v>
      </c>
      <c r="N47" s="64" t="s">
        <v>524</v>
      </c>
      <c r="O47" s="65" t="s">
        <v>524</v>
      </c>
      <c r="P47" s="48"/>
      <c r="Q47" s="48"/>
      <c r="R47" s="48"/>
      <c r="S47" s="48"/>
      <c r="T47" s="48"/>
      <c r="U47" s="48"/>
    </row>
    <row r="48" spans="1:21" ht="30.75" customHeight="1" x14ac:dyDescent="0.2">
      <c r="A48" s="48"/>
      <c r="B48" s="1236"/>
      <c r="C48" s="1237"/>
      <c r="D48" s="62"/>
      <c r="E48" s="1228" t="s">
        <v>15</v>
      </c>
      <c r="F48" s="1228"/>
      <c r="G48" s="1228"/>
      <c r="H48" s="1228"/>
      <c r="I48" s="1228"/>
      <c r="J48" s="1229"/>
      <c r="K48" s="63">
        <v>263</v>
      </c>
      <c r="L48" s="64">
        <v>241</v>
      </c>
      <c r="M48" s="64">
        <v>220</v>
      </c>
      <c r="N48" s="64">
        <v>258</v>
      </c>
      <c r="O48" s="65">
        <v>257</v>
      </c>
      <c r="P48" s="48"/>
      <c r="Q48" s="48"/>
      <c r="R48" s="48"/>
      <c r="S48" s="48"/>
      <c r="T48" s="48"/>
      <c r="U48" s="48"/>
    </row>
    <row r="49" spans="1:21" ht="30.75" customHeight="1" x14ac:dyDescent="0.2">
      <c r="A49" s="48"/>
      <c r="B49" s="1236"/>
      <c r="C49" s="1237"/>
      <c r="D49" s="62"/>
      <c r="E49" s="1228" t="s">
        <v>16</v>
      </c>
      <c r="F49" s="1228"/>
      <c r="G49" s="1228"/>
      <c r="H49" s="1228"/>
      <c r="I49" s="1228"/>
      <c r="J49" s="1229"/>
      <c r="K49" s="63">
        <v>20</v>
      </c>
      <c r="L49" s="64">
        <v>20</v>
      </c>
      <c r="M49" s="64">
        <v>20</v>
      </c>
      <c r="N49" s="64">
        <v>18</v>
      </c>
      <c r="O49" s="65">
        <v>14</v>
      </c>
      <c r="P49" s="48"/>
      <c r="Q49" s="48"/>
      <c r="R49" s="48"/>
      <c r="S49" s="48"/>
      <c r="T49" s="48"/>
      <c r="U49" s="48"/>
    </row>
    <row r="50" spans="1:21" ht="30.75" customHeight="1" x14ac:dyDescent="0.2">
      <c r="A50" s="48"/>
      <c r="B50" s="1236"/>
      <c r="C50" s="1237"/>
      <c r="D50" s="62"/>
      <c r="E50" s="1228" t="s">
        <v>17</v>
      </c>
      <c r="F50" s="1228"/>
      <c r="G50" s="1228"/>
      <c r="H50" s="1228"/>
      <c r="I50" s="1228"/>
      <c r="J50" s="1229"/>
      <c r="K50" s="63">
        <v>2</v>
      </c>
      <c r="L50" s="64">
        <v>2</v>
      </c>
      <c r="M50" s="64">
        <v>1</v>
      </c>
      <c r="N50" s="64">
        <v>1</v>
      </c>
      <c r="O50" s="65">
        <v>0</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524</v>
      </c>
      <c r="L51" s="64" t="s">
        <v>524</v>
      </c>
      <c r="M51" s="64" t="s">
        <v>524</v>
      </c>
      <c r="N51" s="64" t="s">
        <v>524</v>
      </c>
      <c r="O51" s="65" t="s">
        <v>524</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1091</v>
      </c>
      <c r="L52" s="64">
        <v>1083</v>
      </c>
      <c r="M52" s="64">
        <v>1031</v>
      </c>
      <c r="N52" s="64">
        <v>978</v>
      </c>
      <c r="O52" s="65">
        <v>937</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390</v>
      </c>
      <c r="L53" s="69">
        <v>333</v>
      </c>
      <c r="M53" s="69">
        <v>235</v>
      </c>
      <c r="N53" s="69">
        <v>286</v>
      </c>
      <c r="O53" s="70">
        <v>303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MRtpYIjgnR/k8NN8D43++eYKGmk9RpcWXBho4sv38iv1MG88S0yd27ibuZ1/6XZFTfhFcDud40yqJcMCM3sXA==" saltValue="jbH0y9AbSIeK9bRnOvnwc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566</v>
      </c>
      <c r="J40" s="79" t="s">
        <v>567</v>
      </c>
      <c r="K40" s="79" t="s">
        <v>568</v>
      </c>
      <c r="L40" s="79" t="s">
        <v>569</v>
      </c>
      <c r="M40" s="80" t="s">
        <v>570</v>
      </c>
    </row>
    <row r="41" spans="2:13" ht="27.75" customHeight="1" x14ac:dyDescent="0.2">
      <c r="B41" s="1254" t="s">
        <v>24</v>
      </c>
      <c r="C41" s="1255"/>
      <c r="D41" s="81"/>
      <c r="E41" s="1256" t="s">
        <v>25</v>
      </c>
      <c r="F41" s="1256"/>
      <c r="G41" s="1256"/>
      <c r="H41" s="1257"/>
      <c r="I41" s="82">
        <v>9377</v>
      </c>
      <c r="J41" s="83">
        <v>9284</v>
      </c>
      <c r="K41" s="83">
        <v>9491</v>
      </c>
      <c r="L41" s="83">
        <v>9584</v>
      </c>
      <c r="M41" s="84">
        <v>9598</v>
      </c>
    </row>
    <row r="42" spans="2:13" ht="27.75" customHeight="1" x14ac:dyDescent="0.2">
      <c r="B42" s="1244"/>
      <c r="C42" s="1245"/>
      <c r="D42" s="85"/>
      <c r="E42" s="1248" t="s">
        <v>26</v>
      </c>
      <c r="F42" s="1248"/>
      <c r="G42" s="1248"/>
      <c r="H42" s="1249"/>
      <c r="I42" s="86">
        <v>4</v>
      </c>
      <c r="J42" s="87">
        <v>2</v>
      </c>
      <c r="K42" s="87">
        <v>1</v>
      </c>
      <c r="L42" s="87">
        <v>0</v>
      </c>
      <c r="M42" s="88">
        <v>0</v>
      </c>
    </row>
    <row r="43" spans="2:13" ht="27.75" customHeight="1" x14ac:dyDescent="0.2">
      <c r="B43" s="1244"/>
      <c r="C43" s="1245"/>
      <c r="D43" s="85"/>
      <c r="E43" s="1248" t="s">
        <v>27</v>
      </c>
      <c r="F43" s="1248"/>
      <c r="G43" s="1248"/>
      <c r="H43" s="1249"/>
      <c r="I43" s="86">
        <v>3255</v>
      </c>
      <c r="J43" s="87">
        <v>3368</v>
      </c>
      <c r="K43" s="87">
        <v>3298</v>
      </c>
      <c r="L43" s="87">
        <v>3302</v>
      </c>
      <c r="M43" s="88">
        <v>3258</v>
      </c>
    </row>
    <row r="44" spans="2:13" ht="27.75" customHeight="1" x14ac:dyDescent="0.2">
      <c r="B44" s="1244"/>
      <c r="C44" s="1245"/>
      <c r="D44" s="85"/>
      <c r="E44" s="1248" t="s">
        <v>28</v>
      </c>
      <c r="F44" s="1248"/>
      <c r="G44" s="1248"/>
      <c r="H44" s="1249"/>
      <c r="I44" s="86">
        <v>71</v>
      </c>
      <c r="J44" s="87">
        <v>51</v>
      </c>
      <c r="K44" s="87">
        <v>32</v>
      </c>
      <c r="L44" s="87">
        <v>14</v>
      </c>
      <c r="M44" s="88" t="s">
        <v>524</v>
      </c>
    </row>
    <row r="45" spans="2:13" ht="27.75" customHeight="1" x14ac:dyDescent="0.2">
      <c r="B45" s="1244"/>
      <c r="C45" s="1245"/>
      <c r="D45" s="85"/>
      <c r="E45" s="1248" t="s">
        <v>29</v>
      </c>
      <c r="F45" s="1248"/>
      <c r="G45" s="1248"/>
      <c r="H45" s="1249"/>
      <c r="I45" s="86">
        <v>2082</v>
      </c>
      <c r="J45" s="87">
        <v>1809</v>
      </c>
      <c r="K45" s="87">
        <v>1763</v>
      </c>
      <c r="L45" s="87">
        <v>1757</v>
      </c>
      <c r="M45" s="88">
        <v>1681</v>
      </c>
    </row>
    <row r="46" spans="2:13" ht="27.75" customHeight="1" x14ac:dyDescent="0.2">
      <c r="B46" s="1244"/>
      <c r="C46" s="1245"/>
      <c r="D46" s="89"/>
      <c r="E46" s="1248" t="s">
        <v>30</v>
      </c>
      <c r="F46" s="1248"/>
      <c r="G46" s="1248"/>
      <c r="H46" s="1249"/>
      <c r="I46" s="86" t="s">
        <v>524</v>
      </c>
      <c r="J46" s="87" t="s">
        <v>524</v>
      </c>
      <c r="K46" s="87" t="s">
        <v>524</v>
      </c>
      <c r="L46" s="87">
        <v>3</v>
      </c>
      <c r="M46" s="88">
        <v>3</v>
      </c>
    </row>
    <row r="47" spans="2:13" ht="27.75" customHeight="1" x14ac:dyDescent="0.2">
      <c r="B47" s="1244"/>
      <c r="C47" s="1245"/>
      <c r="D47" s="90"/>
      <c r="E47" s="1258" t="s">
        <v>31</v>
      </c>
      <c r="F47" s="1259"/>
      <c r="G47" s="1259"/>
      <c r="H47" s="1260"/>
      <c r="I47" s="86" t="s">
        <v>524</v>
      </c>
      <c r="J47" s="87" t="s">
        <v>524</v>
      </c>
      <c r="K47" s="87" t="s">
        <v>524</v>
      </c>
      <c r="L47" s="87">
        <v>3</v>
      </c>
      <c r="M47" s="88" t="s">
        <v>524</v>
      </c>
    </row>
    <row r="48" spans="2:13" ht="27.75" customHeight="1" x14ac:dyDescent="0.2">
      <c r="B48" s="1244"/>
      <c r="C48" s="1245"/>
      <c r="D48" s="85"/>
      <c r="E48" s="1248" t="s">
        <v>32</v>
      </c>
      <c r="F48" s="1248"/>
      <c r="G48" s="1248"/>
      <c r="H48" s="1249"/>
      <c r="I48" s="86" t="s">
        <v>524</v>
      </c>
      <c r="J48" s="87" t="s">
        <v>524</v>
      </c>
      <c r="K48" s="87" t="s">
        <v>524</v>
      </c>
      <c r="L48" s="87" t="s">
        <v>524</v>
      </c>
      <c r="M48" s="88" t="s">
        <v>524</v>
      </c>
    </row>
    <row r="49" spans="2:13" ht="27.75" customHeight="1" x14ac:dyDescent="0.2">
      <c r="B49" s="1246"/>
      <c r="C49" s="1247"/>
      <c r="D49" s="85"/>
      <c r="E49" s="1248" t="s">
        <v>33</v>
      </c>
      <c r="F49" s="1248"/>
      <c r="G49" s="1248"/>
      <c r="H49" s="1249"/>
      <c r="I49" s="86" t="s">
        <v>524</v>
      </c>
      <c r="J49" s="87" t="s">
        <v>524</v>
      </c>
      <c r="K49" s="87" t="s">
        <v>524</v>
      </c>
      <c r="L49" s="87" t="s">
        <v>524</v>
      </c>
      <c r="M49" s="88" t="s">
        <v>524</v>
      </c>
    </row>
    <row r="50" spans="2:13" ht="27.75" customHeight="1" x14ac:dyDescent="0.2">
      <c r="B50" s="1242" t="s">
        <v>34</v>
      </c>
      <c r="C50" s="1243"/>
      <c r="D50" s="91"/>
      <c r="E50" s="1248" t="s">
        <v>35</v>
      </c>
      <c r="F50" s="1248"/>
      <c r="G50" s="1248"/>
      <c r="H50" s="1249"/>
      <c r="I50" s="86">
        <v>3458</v>
      </c>
      <c r="J50" s="87">
        <v>3575</v>
      </c>
      <c r="K50" s="87">
        <v>3792</v>
      </c>
      <c r="L50" s="87">
        <v>3838</v>
      </c>
      <c r="M50" s="88">
        <v>3838</v>
      </c>
    </row>
    <row r="51" spans="2:13" ht="27.75" customHeight="1" x14ac:dyDescent="0.2">
      <c r="B51" s="1244"/>
      <c r="C51" s="1245"/>
      <c r="D51" s="85"/>
      <c r="E51" s="1248" t="s">
        <v>36</v>
      </c>
      <c r="F51" s="1248"/>
      <c r="G51" s="1248"/>
      <c r="H51" s="1249"/>
      <c r="I51" s="86">
        <v>429</v>
      </c>
      <c r="J51" s="87">
        <v>477</v>
      </c>
      <c r="K51" s="87">
        <v>609</v>
      </c>
      <c r="L51" s="87">
        <v>571</v>
      </c>
      <c r="M51" s="88">
        <v>551</v>
      </c>
    </row>
    <row r="52" spans="2:13" ht="27.75" customHeight="1" x14ac:dyDescent="0.2">
      <c r="B52" s="1246"/>
      <c r="C52" s="1247"/>
      <c r="D52" s="85"/>
      <c r="E52" s="1248" t="s">
        <v>37</v>
      </c>
      <c r="F52" s="1248"/>
      <c r="G52" s="1248"/>
      <c r="H52" s="1249"/>
      <c r="I52" s="86">
        <v>8977</v>
      </c>
      <c r="J52" s="87">
        <v>8797</v>
      </c>
      <c r="K52" s="87">
        <v>8747</v>
      </c>
      <c r="L52" s="87">
        <v>8201</v>
      </c>
      <c r="M52" s="88">
        <v>7674</v>
      </c>
    </row>
    <row r="53" spans="2:13" ht="27.75" customHeight="1" thickBot="1" x14ac:dyDescent="0.25">
      <c r="B53" s="1250" t="s">
        <v>38</v>
      </c>
      <c r="C53" s="1251"/>
      <c r="D53" s="92"/>
      <c r="E53" s="1252" t="s">
        <v>39</v>
      </c>
      <c r="F53" s="1252"/>
      <c r="G53" s="1252"/>
      <c r="H53" s="1253"/>
      <c r="I53" s="93">
        <v>1924</v>
      </c>
      <c r="J53" s="94">
        <v>1666</v>
      </c>
      <c r="K53" s="94">
        <v>1438</v>
      </c>
      <c r="L53" s="94">
        <v>2050</v>
      </c>
      <c r="M53" s="95">
        <v>2478</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X9jtQ9xtoRgwSSjG9UxKUI10pA98ylph4AE/Q/idZQ5nKVpCruyhgWRzErZYADpa0cHC8+CmGByoYPorEbI6g==" saltValue="azpcjbUPqDZUuxBqmc4v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568</v>
      </c>
      <c r="G54" s="104" t="s">
        <v>569</v>
      </c>
      <c r="H54" s="105" t="s">
        <v>570</v>
      </c>
    </row>
    <row r="55" spans="2:8" ht="52.5" customHeight="1" x14ac:dyDescent="0.2">
      <c r="B55" s="106"/>
      <c r="C55" s="1269" t="s">
        <v>42</v>
      </c>
      <c r="D55" s="1269"/>
      <c r="E55" s="1270"/>
      <c r="F55" s="107">
        <v>1635</v>
      </c>
      <c r="G55" s="107">
        <v>1655</v>
      </c>
      <c r="H55" s="108">
        <v>1682</v>
      </c>
    </row>
    <row r="56" spans="2:8" ht="52.5" customHeight="1" x14ac:dyDescent="0.2">
      <c r="B56" s="109"/>
      <c r="C56" s="1271" t="s">
        <v>43</v>
      </c>
      <c r="D56" s="1271"/>
      <c r="E56" s="1272"/>
      <c r="F56" s="110">
        <v>158</v>
      </c>
      <c r="G56" s="110">
        <v>159</v>
      </c>
      <c r="H56" s="111">
        <v>159</v>
      </c>
    </row>
    <row r="57" spans="2:8" ht="53.25" customHeight="1" x14ac:dyDescent="0.2">
      <c r="B57" s="109"/>
      <c r="C57" s="1273" t="s">
        <v>44</v>
      </c>
      <c r="D57" s="1273"/>
      <c r="E57" s="1274"/>
      <c r="F57" s="112">
        <v>1865</v>
      </c>
      <c r="G57" s="112">
        <v>1887</v>
      </c>
      <c r="H57" s="113">
        <v>1874</v>
      </c>
    </row>
    <row r="58" spans="2:8" ht="45.75" customHeight="1" x14ac:dyDescent="0.2">
      <c r="B58" s="114"/>
      <c r="C58" s="1261" t="s">
        <v>591</v>
      </c>
      <c r="D58" s="1262"/>
      <c r="E58" s="1263"/>
      <c r="F58" s="115">
        <v>724</v>
      </c>
      <c r="G58" s="115">
        <v>725</v>
      </c>
      <c r="H58" s="116">
        <v>728</v>
      </c>
    </row>
    <row r="59" spans="2:8" ht="45.75" customHeight="1" x14ac:dyDescent="0.2">
      <c r="B59" s="114"/>
      <c r="C59" s="1261" t="s">
        <v>592</v>
      </c>
      <c r="D59" s="1262"/>
      <c r="E59" s="1263"/>
      <c r="F59" s="115">
        <v>461</v>
      </c>
      <c r="G59" s="115">
        <v>461</v>
      </c>
      <c r="H59" s="116">
        <v>444</v>
      </c>
    </row>
    <row r="60" spans="2:8" ht="45.75" customHeight="1" x14ac:dyDescent="0.2">
      <c r="B60" s="114"/>
      <c r="C60" s="1261" t="s">
        <v>593</v>
      </c>
      <c r="D60" s="1262"/>
      <c r="E60" s="1263"/>
      <c r="F60" s="115">
        <v>313</v>
      </c>
      <c r="G60" s="115">
        <v>280</v>
      </c>
      <c r="H60" s="116">
        <v>279</v>
      </c>
    </row>
    <row r="61" spans="2:8" ht="45.75" customHeight="1" x14ac:dyDescent="0.2">
      <c r="B61" s="114"/>
      <c r="C61" s="1261" t="s">
        <v>594</v>
      </c>
      <c r="D61" s="1262"/>
      <c r="E61" s="1263"/>
      <c r="F61" s="115">
        <v>155</v>
      </c>
      <c r="G61" s="115">
        <v>155</v>
      </c>
      <c r="H61" s="116">
        <v>155</v>
      </c>
    </row>
    <row r="62" spans="2:8" ht="45.75" customHeight="1" thickBot="1" x14ac:dyDescent="0.25">
      <c r="B62" s="117"/>
      <c r="C62" s="1264" t="s">
        <v>595</v>
      </c>
      <c r="D62" s="1265"/>
      <c r="E62" s="1266"/>
      <c r="F62" s="118">
        <v>30</v>
      </c>
      <c r="G62" s="118">
        <v>88</v>
      </c>
      <c r="H62" s="119">
        <v>95</v>
      </c>
    </row>
    <row r="63" spans="2:8" ht="52.5" customHeight="1" thickBot="1" x14ac:dyDescent="0.25">
      <c r="B63" s="120"/>
      <c r="C63" s="1267" t="s">
        <v>45</v>
      </c>
      <c r="D63" s="1267"/>
      <c r="E63" s="1268"/>
      <c r="F63" s="121">
        <v>3659</v>
      </c>
      <c r="G63" s="121">
        <v>3701</v>
      </c>
      <c r="H63" s="122">
        <v>3715</v>
      </c>
    </row>
    <row r="64" spans="2:8" ht="15" customHeight="1" x14ac:dyDescent="0.2"/>
    <row r="65" ht="0" hidden="1" customHeight="1" x14ac:dyDescent="0.2"/>
    <row r="66" ht="0" hidden="1" customHeight="1" x14ac:dyDescent="0.2"/>
  </sheetData>
  <sheetProtection algorithmName="SHA-512" hashValue="lyWrmdy3JWMo188oOqbu25nbYleA6ISFSW/6uuoCq2OW8OIjso+MKi9Oss+bOjsE++I0Cd6tLBYARmNGZKsBEA==" saltValue="ykTR7vzO9q87qVcdsL/L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70" zoomScaleNormal="7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607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599</v>
      </c>
    </row>
    <row r="50" spans="1:109" ht="13.2" x14ac:dyDescent="0.2">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566</v>
      </c>
      <c r="BQ50" s="1279"/>
      <c r="BR50" s="1279"/>
      <c r="BS50" s="1279"/>
      <c r="BT50" s="1279"/>
      <c r="BU50" s="1279"/>
      <c r="BV50" s="1279"/>
      <c r="BW50" s="1279"/>
      <c r="BX50" s="1279" t="s">
        <v>567</v>
      </c>
      <c r="BY50" s="1279"/>
      <c r="BZ50" s="1279"/>
      <c r="CA50" s="1279"/>
      <c r="CB50" s="1279"/>
      <c r="CC50" s="1279"/>
      <c r="CD50" s="1279"/>
      <c r="CE50" s="1279"/>
      <c r="CF50" s="1279" t="s">
        <v>568</v>
      </c>
      <c r="CG50" s="1279"/>
      <c r="CH50" s="1279"/>
      <c r="CI50" s="1279"/>
      <c r="CJ50" s="1279"/>
      <c r="CK50" s="1279"/>
      <c r="CL50" s="1279"/>
      <c r="CM50" s="1279"/>
      <c r="CN50" s="1279" t="s">
        <v>569</v>
      </c>
      <c r="CO50" s="1279"/>
      <c r="CP50" s="1279"/>
      <c r="CQ50" s="1279"/>
      <c r="CR50" s="1279"/>
      <c r="CS50" s="1279"/>
      <c r="CT50" s="1279"/>
      <c r="CU50" s="1279"/>
      <c r="CV50" s="1279" t="s">
        <v>570</v>
      </c>
      <c r="CW50" s="1279"/>
      <c r="CX50" s="1279"/>
      <c r="CY50" s="1279"/>
      <c r="CZ50" s="1279"/>
      <c r="DA50" s="1279"/>
      <c r="DB50" s="1279"/>
      <c r="DC50" s="1279"/>
    </row>
    <row r="51" spans="1:109" ht="13.5" customHeight="1" x14ac:dyDescent="0.2">
      <c r="B51" s="374"/>
      <c r="G51" s="1293"/>
      <c r="H51" s="1293"/>
      <c r="I51" s="1294"/>
      <c r="J51" s="1294"/>
      <c r="K51" s="1292"/>
      <c r="L51" s="1292"/>
      <c r="M51" s="1292"/>
      <c r="N51" s="1292"/>
      <c r="AM51" s="383"/>
      <c r="AN51" s="1282" t="s">
        <v>600</v>
      </c>
      <c r="AO51" s="1282"/>
      <c r="AP51" s="1282"/>
      <c r="AQ51" s="1282"/>
      <c r="AR51" s="1282"/>
      <c r="AS51" s="1282"/>
      <c r="AT51" s="1282"/>
      <c r="AU51" s="1282"/>
      <c r="AV51" s="1282"/>
      <c r="AW51" s="1282"/>
      <c r="AX51" s="1282"/>
      <c r="AY51" s="1282"/>
      <c r="AZ51" s="1282"/>
      <c r="BA51" s="1282"/>
      <c r="BB51" s="1282" t="s">
        <v>601</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24.3</v>
      </c>
      <c r="CG51" s="1280"/>
      <c r="CH51" s="1280"/>
      <c r="CI51" s="1280"/>
      <c r="CJ51" s="1280"/>
      <c r="CK51" s="1280"/>
      <c r="CL51" s="1280"/>
      <c r="CM51" s="1280"/>
      <c r="CN51" s="1280">
        <v>35.200000000000003</v>
      </c>
      <c r="CO51" s="1280"/>
      <c r="CP51" s="1280"/>
      <c r="CQ51" s="1280"/>
      <c r="CR51" s="1280"/>
      <c r="CS51" s="1280"/>
      <c r="CT51" s="1280"/>
      <c r="CU51" s="1280"/>
      <c r="CV51" s="1280">
        <v>42.6</v>
      </c>
      <c r="CW51" s="1280"/>
      <c r="CX51" s="1280"/>
      <c r="CY51" s="1280"/>
      <c r="CZ51" s="1280"/>
      <c r="DA51" s="1280"/>
      <c r="DB51" s="1280"/>
      <c r="DC51" s="1280"/>
    </row>
    <row r="52" spans="1:109" ht="13.2" x14ac:dyDescent="0.2">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2" x14ac:dyDescent="0.2">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602</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56.5</v>
      </c>
      <c r="CG53" s="1280"/>
      <c r="CH53" s="1280"/>
      <c r="CI53" s="1280"/>
      <c r="CJ53" s="1280"/>
      <c r="CK53" s="1280"/>
      <c r="CL53" s="1280"/>
      <c r="CM53" s="1280"/>
      <c r="CN53" s="1280">
        <v>52</v>
      </c>
      <c r="CO53" s="1280"/>
      <c r="CP53" s="1280"/>
      <c r="CQ53" s="1280"/>
      <c r="CR53" s="1280"/>
      <c r="CS53" s="1280"/>
      <c r="CT53" s="1280"/>
      <c r="CU53" s="1280"/>
      <c r="CV53" s="1280">
        <v>53.5</v>
      </c>
      <c r="CW53" s="1280"/>
      <c r="CX53" s="1280"/>
      <c r="CY53" s="1280"/>
      <c r="CZ53" s="1280"/>
      <c r="DA53" s="1280"/>
      <c r="DB53" s="1280"/>
      <c r="DC53" s="1280"/>
    </row>
    <row r="54" spans="1:109" ht="13.2" x14ac:dyDescent="0.2">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2" x14ac:dyDescent="0.2">
      <c r="A55" s="382"/>
      <c r="B55" s="374"/>
      <c r="G55" s="1275"/>
      <c r="H55" s="1275"/>
      <c r="I55" s="1275"/>
      <c r="J55" s="1275"/>
      <c r="K55" s="1292"/>
      <c r="L55" s="1292"/>
      <c r="M55" s="1292"/>
      <c r="N55" s="1292"/>
      <c r="AN55" s="1279" t="s">
        <v>603</v>
      </c>
      <c r="AO55" s="1279"/>
      <c r="AP55" s="1279"/>
      <c r="AQ55" s="1279"/>
      <c r="AR55" s="1279"/>
      <c r="AS55" s="1279"/>
      <c r="AT55" s="1279"/>
      <c r="AU55" s="1279"/>
      <c r="AV55" s="1279"/>
      <c r="AW55" s="1279"/>
      <c r="AX55" s="1279"/>
      <c r="AY55" s="1279"/>
      <c r="AZ55" s="1279"/>
      <c r="BA55" s="1279"/>
      <c r="BB55" s="1282" t="s">
        <v>601</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32.799999999999997</v>
      </c>
      <c r="CG55" s="1280"/>
      <c r="CH55" s="1280"/>
      <c r="CI55" s="1280"/>
      <c r="CJ55" s="1280"/>
      <c r="CK55" s="1280"/>
      <c r="CL55" s="1280"/>
      <c r="CM55" s="1280"/>
      <c r="CN55" s="1280">
        <v>54.6</v>
      </c>
      <c r="CO55" s="1280"/>
      <c r="CP55" s="1280"/>
      <c r="CQ55" s="1280"/>
      <c r="CR55" s="1280"/>
      <c r="CS55" s="1280"/>
      <c r="CT55" s="1280"/>
      <c r="CU55" s="1280"/>
      <c r="CV55" s="1280">
        <v>53.2</v>
      </c>
      <c r="CW55" s="1280"/>
      <c r="CX55" s="1280"/>
      <c r="CY55" s="1280"/>
      <c r="CZ55" s="1280"/>
      <c r="DA55" s="1280"/>
      <c r="DB55" s="1280"/>
      <c r="DC55" s="1280"/>
    </row>
    <row r="56" spans="1:109" ht="13.2" x14ac:dyDescent="0.2">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ht="13.2" x14ac:dyDescent="0.2">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602</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58.6</v>
      </c>
      <c r="CG57" s="1280"/>
      <c r="CH57" s="1280"/>
      <c r="CI57" s="1280"/>
      <c r="CJ57" s="1280"/>
      <c r="CK57" s="1280"/>
      <c r="CL57" s="1280"/>
      <c r="CM57" s="1280"/>
      <c r="CN57" s="1280">
        <v>58.3</v>
      </c>
      <c r="CO57" s="1280"/>
      <c r="CP57" s="1280"/>
      <c r="CQ57" s="1280"/>
      <c r="CR57" s="1280"/>
      <c r="CS57" s="1280"/>
      <c r="CT57" s="1280"/>
      <c r="CU57" s="1280"/>
      <c r="CV57" s="1280">
        <v>58.8</v>
      </c>
      <c r="CW57" s="1280"/>
      <c r="CX57" s="1280"/>
      <c r="CY57" s="1280"/>
      <c r="CZ57" s="1280"/>
      <c r="DA57" s="1280"/>
      <c r="DB57" s="1280"/>
      <c r="DC57" s="1280"/>
      <c r="DD57" s="387"/>
      <c r="DE57" s="386"/>
    </row>
    <row r="58" spans="1:109" s="382" customFormat="1" ht="13.2" x14ac:dyDescent="0.2">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604</v>
      </c>
    </row>
    <row r="64" spans="1:109" ht="13.2" x14ac:dyDescent="0.2">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605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599</v>
      </c>
    </row>
    <row r="72" spans="2:107" ht="13.2" x14ac:dyDescent="0.2">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566</v>
      </c>
      <c r="BQ72" s="1279"/>
      <c r="BR72" s="1279"/>
      <c r="BS72" s="1279"/>
      <c r="BT72" s="1279"/>
      <c r="BU72" s="1279"/>
      <c r="BV72" s="1279"/>
      <c r="BW72" s="1279"/>
      <c r="BX72" s="1279" t="s">
        <v>567</v>
      </c>
      <c r="BY72" s="1279"/>
      <c r="BZ72" s="1279"/>
      <c r="CA72" s="1279"/>
      <c r="CB72" s="1279"/>
      <c r="CC72" s="1279"/>
      <c r="CD72" s="1279"/>
      <c r="CE72" s="1279"/>
      <c r="CF72" s="1279" t="s">
        <v>568</v>
      </c>
      <c r="CG72" s="1279"/>
      <c r="CH72" s="1279"/>
      <c r="CI72" s="1279"/>
      <c r="CJ72" s="1279"/>
      <c r="CK72" s="1279"/>
      <c r="CL72" s="1279"/>
      <c r="CM72" s="1279"/>
      <c r="CN72" s="1279" t="s">
        <v>569</v>
      </c>
      <c r="CO72" s="1279"/>
      <c r="CP72" s="1279"/>
      <c r="CQ72" s="1279"/>
      <c r="CR72" s="1279"/>
      <c r="CS72" s="1279"/>
      <c r="CT72" s="1279"/>
      <c r="CU72" s="1279"/>
      <c r="CV72" s="1279" t="s">
        <v>570</v>
      </c>
      <c r="CW72" s="1279"/>
      <c r="CX72" s="1279"/>
      <c r="CY72" s="1279"/>
      <c r="CZ72" s="1279"/>
      <c r="DA72" s="1279"/>
      <c r="DB72" s="1279"/>
      <c r="DC72" s="1279"/>
    </row>
    <row r="73" spans="2:107" ht="13.2" x14ac:dyDescent="0.2">
      <c r="B73" s="374"/>
      <c r="G73" s="1293"/>
      <c r="H73" s="1293"/>
      <c r="I73" s="1293"/>
      <c r="J73" s="1293"/>
      <c r="K73" s="1296"/>
      <c r="L73" s="1296"/>
      <c r="M73" s="1296"/>
      <c r="N73" s="1296"/>
      <c r="AM73" s="383"/>
      <c r="AN73" s="1282" t="s">
        <v>600</v>
      </c>
      <c r="AO73" s="1282"/>
      <c r="AP73" s="1282"/>
      <c r="AQ73" s="1282"/>
      <c r="AR73" s="1282"/>
      <c r="AS73" s="1282"/>
      <c r="AT73" s="1282"/>
      <c r="AU73" s="1282"/>
      <c r="AV73" s="1282"/>
      <c r="AW73" s="1282"/>
      <c r="AX73" s="1282"/>
      <c r="AY73" s="1282"/>
      <c r="AZ73" s="1282"/>
      <c r="BA73" s="1282"/>
      <c r="BB73" s="1282" t="s">
        <v>601</v>
      </c>
      <c r="BC73" s="1282"/>
      <c r="BD73" s="1282"/>
      <c r="BE73" s="1282"/>
      <c r="BF73" s="1282"/>
      <c r="BG73" s="1282"/>
      <c r="BH73" s="1282"/>
      <c r="BI73" s="1282"/>
      <c r="BJ73" s="1282"/>
      <c r="BK73" s="1282"/>
      <c r="BL73" s="1282"/>
      <c r="BM73" s="1282"/>
      <c r="BN73" s="1282"/>
      <c r="BO73" s="1282"/>
      <c r="BP73" s="1280">
        <v>32.9</v>
      </c>
      <c r="BQ73" s="1280"/>
      <c r="BR73" s="1280"/>
      <c r="BS73" s="1280"/>
      <c r="BT73" s="1280"/>
      <c r="BU73" s="1280"/>
      <c r="BV73" s="1280"/>
      <c r="BW73" s="1280"/>
      <c r="BX73" s="1280">
        <v>29.1</v>
      </c>
      <c r="BY73" s="1280"/>
      <c r="BZ73" s="1280"/>
      <c r="CA73" s="1280"/>
      <c r="CB73" s="1280"/>
      <c r="CC73" s="1280"/>
      <c r="CD73" s="1280"/>
      <c r="CE73" s="1280"/>
      <c r="CF73" s="1280">
        <v>24.3</v>
      </c>
      <c r="CG73" s="1280"/>
      <c r="CH73" s="1280"/>
      <c r="CI73" s="1280"/>
      <c r="CJ73" s="1280"/>
      <c r="CK73" s="1280"/>
      <c r="CL73" s="1280"/>
      <c r="CM73" s="1280"/>
      <c r="CN73" s="1280">
        <v>35.200000000000003</v>
      </c>
      <c r="CO73" s="1280"/>
      <c r="CP73" s="1280"/>
      <c r="CQ73" s="1280"/>
      <c r="CR73" s="1280"/>
      <c r="CS73" s="1280"/>
      <c r="CT73" s="1280"/>
      <c r="CU73" s="1280"/>
      <c r="CV73" s="1280">
        <v>42.6</v>
      </c>
      <c r="CW73" s="1280"/>
      <c r="CX73" s="1280"/>
      <c r="CY73" s="1280"/>
      <c r="CZ73" s="1280"/>
      <c r="DA73" s="1280"/>
      <c r="DB73" s="1280"/>
      <c r="DC73" s="1280"/>
    </row>
    <row r="74" spans="2:107" ht="13.2" x14ac:dyDescent="0.2">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2" x14ac:dyDescent="0.2">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606</v>
      </c>
      <c r="BC75" s="1282"/>
      <c r="BD75" s="1282"/>
      <c r="BE75" s="1282"/>
      <c r="BF75" s="1282"/>
      <c r="BG75" s="1282"/>
      <c r="BH75" s="1282"/>
      <c r="BI75" s="1282"/>
      <c r="BJ75" s="1282"/>
      <c r="BK75" s="1282"/>
      <c r="BL75" s="1282"/>
      <c r="BM75" s="1282"/>
      <c r="BN75" s="1282"/>
      <c r="BO75" s="1282"/>
      <c r="BP75" s="1280">
        <v>8.1</v>
      </c>
      <c r="BQ75" s="1280"/>
      <c r="BR75" s="1280"/>
      <c r="BS75" s="1280"/>
      <c r="BT75" s="1280"/>
      <c r="BU75" s="1280"/>
      <c r="BV75" s="1280"/>
      <c r="BW75" s="1280"/>
      <c r="BX75" s="1280">
        <v>6.7</v>
      </c>
      <c r="BY75" s="1280"/>
      <c r="BZ75" s="1280"/>
      <c r="CA75" s="1280"/>
      <c r="CB75" s="1280"/>
      <c r="CC75" s="1280"/>
      <c r="CD75" s="1280"/>
      <c r="CE75" s="1280"/>
      <c r="CF75" s="1280">
        <v>5.4</v>
      </c>
      <c r="CG75" s="1280"/>
      <c r="CH75" s="1280"/>
      <c r="CI75" s="1280"/>
      <c r="CJ75" s="1280"/>
      <c r="CK75" s="1280"/>
      <c r="CL75" s="1280"/>
      <c r="CM75" s="1280"/>
      <c r="CN75" s="1280">
        <v>4.9000000000000004</v>
      </c>
      <c r="CO75" s="1280"/>
      <c r="CP75" s="1280"/>
      <c r="CQ75" s="1280"/>
      <c r="CR75" s="1280"/>
      <c r="CS75" s="1280"/>
      <c r="CT75" s="1280"/>
      <c r="CU75" s="1280"/>
      <c r="CV75" s="1280">
        <v>4.5999999999999996</v>
      </c>
      <c r="CW75" s="1280"/>
      <c r="CX75" s="1280"/>
      <c r="CY75" s="1280"/>
      <c r="CZ75" s="1280"/>
      <c r="DA75" s="1280"/>
      <c r="DB75" s="1280"/>
      <c r="DC75" s="1280"/>
    </row>
    <row r="76" spans="2:107" ht="13.2" x14ac:dyDescent="0.2">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2" x14ac:dyDescent="0.2">
      <c r="B77" s="374"/>
      <c r="G77" s="1275"/>
      <c r="H77" s="1275"/>
      <c r="I77" s="1275"/>
      <c r="J77" s="1275"/>
      <c r="K77" s="1296"/>
      <c r="L77" s="1296"/>
      <c r="M77" s="1296"/>
      <c r="N77" s="1296"/>
      <c r="AN77" s="1279" t="s">
        <v>603</v>
      </c>
      <c r="AO77" s="1279"/>
      <c r="AP77" s="1279"/>
      <c r="AQ77" s="1279"/>
      <c r="AR77" s="1279"/>
      <c r="AS77" s="1279"/>
      <c r="AT77" s="1279"/>
      <c r="AU77" s="1279"/>
      <c r="AV77" s="1279"/>
      <c r="AW77" s="1279"/>
      <c r="AX77" s="1279"/>
      <c r="AY77" s="1279"/>
      <c r="AZ77" s="1279"/>
      <c r="BA77" s="1279"/>
      <c r="BB77" s="1282" t="s">
        <v>601</v>
      </c>
      <c r="BC77" s="1282"/>
      <c r="BD77" s="1282"/>
      <c r="BE77" s="1282"/>
      <c r="BF77" s="1282"/>
      <c r="BG77" s="1282"/>
      <c r="BH77" s="1282"/>
      <c r="BI77" s="1282"/>
      <c r="BJ77" s="1282"/>
      <c r="BK77" s="1282"/>
      <c r="BL77" s="1282"/>
      <c r="BM77" s="1282"/>
      <c r="BN77" s="1282"/>
      <c r="BO77" s="1282"/>
      <c r="BP77" s="1280">
        <v>52.8</v>
      </c>
      <c r="BQ77" s="1280"/>
      <c r="BR77" s="1280"/>
      <c r="BS77" s="1280"/>
      <c r="BT77" s="1280"/>
      <c r="BU77" s="1280"/>
      <c r="BV77" s="1280"/>
      <c r="BW77" s="1280"/>
      <c r="BX77" s="1280">
        <v>48.6</v>
      </c>
      <c r="BY77" s="1280"/>
      <c r="BZ77" s="1280"/>
      <c r="CA77" s="1280"/>
      <c r="CB77" s="1280"/>
      <c r="CC77" s="1280"/>
      <c r="CD77" s="1280"/>
      <c r="CE77" s="1280"/>
      <c r="CF77" s="1280">
        <v>32.799999999999997</v>
      </c>
      <c r="CG77" s="1280"/>
      <c r="CH77" s="1280"/>
      <c r="CI77" s="1280"/>
      <c r="CJ77" s="1280"/>
      <c r="CK77" s="1280"/>
      <c r="CL77" s="1280"/>
      <c r="CM77" s="1280"/>
      <c r="CN77" s="1280">
        <v>54.6</v>
      </c>
      <c r="CO77" s="1280"/>
      <c r="CP77" s="1280"/>
      <c r="CQ77" s="1280"/>
      <c r="CR77" s="1280"/>
      <c r="CS77" s="1280"/>
      <c r="CT77" s="1280"/>
      <c r="CU77" s="1280"/>
      <c r="CV77" s="1280">
        <v>53.2</v>
      </c>
      <c r="CW77" s="1280"/>
      <c r="CX77" s="1280"/>
      <c r="CY77" s="1280"/>
      <c r="CZ77" s="1280"/>
      <c r="DA77" s="1280"/>
      <c r="DB77" s="1280"/>
      <c r="DC77" s="1280"/>
    </row>
    <row r="78" spans="2:107" ht="13.2" x14ac:dyDescent="0.2">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2" x14ac:dyDescent="0.2">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606</v>
      </c>
      <c r="BC79" s="1282"/>
      <c r="BD79" s="1282"/>
      <c r="BE79" s="1282"/>
      <c r="BF79" s="1282"/>
      <c r="BG79" s="1282"/>
      <c r="BH79" s="1282"/>
      <c r="BI79" s="1282"/>
      <c r="BJ79" s="1282"/>
      <c r="BK79" s="1282"/>
      <c r="BL79" s="1282"/>
      <c r="BM79" s="1282"/>
      <c r="BN79" s="1282"/>
      <c r="BO79" s="1282"/>
      <c r="BP79" s="1280">
        <v>11.5</v>
      </c>
      <c r="BQ79" s="1280"/>
      <c r="BR79" s="1280"/>
      <c r="BS79" s="1280"/>
      <c r="BT79" s="1280"/>
      <c r="BU79" s="1280"/>
      <c r="BV79" s="1280"/>
      <c r="BW79" s="1280"/>
      <c r="BX79" s="1280">
        <v>10.4</v>
      </c>
      <c r="BY79" s="1280"/>
      <c r="BZ79" s="1280"/>
      <c r="CA79" s="1280"/>
      <c r="CB79" s="1280"/>
      <c r="CC79" s="1280"/>
      <c r="CD79" s="1280"/>
      <c r="CE79" s="1280"/>
      <c r="CF79" s="1280">
        <v>9.5</v>
      </c>
      <c r="CG79" s="1280"/>
      <c r="CH79" s="1280"/>
      <c r="CI79" s="1280"/>
      <c r="CJ79" s="1280"/>
      <c r="CK79" s="1280"/>
      <c r="CL79" s="1280"/>
      <c r="CM79" s="1280"/>
      <c r="CN79" s="1280">
        <v>10</v>
      </c>
      <c r="CO79" s="1280"/>
      <c r="CP79" s="1280"/>
      <c r="CQ79" s="1280"/>
      <c r="CR79" s="1280"/>
      <c r="CS79" s="1280"/>
      <c r="CT79" s="1280"/>
      <c r="CU79" s="1280"/>
      <c r="CV79" s="1280">
        <v>9.8000000000000007</v>
      </c>
      <c r="CW79" s="1280"/>
      <c r="CX79" s="1280"/>
      <c r="CY79" s="1280"/>
      <c r="CZ79" s="1280"/>
      <c r="DA79" s="1280"/>
      <c r="DB79" s="1280"/>
      <c r="DC79" s="1280"/>
    </row>
    <row r="80" spans="2:107" ht="13.2" x14ac:dyDescent="0.2">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HErjsujQTXMMdv5OPNYO6tRsmTCYWYrlqJABT0zEDmqTPatcpblsgrT+KSBDTY1g2ocwZnPf8IHYPcUYHtM2og==" saltValue="ab0T2eS4HJW9berTGwjm9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85" zoomScaleNormal="8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511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fJj9FI6Oo/PqZ0PRd1DsuotTkhMcOx9zEpjXL12+8G7202pm3gnWrrN5nasV7L+/v3p72ULtVhYY9AeMQdUOw==" saltValue="yRVFJXzoeM67LwY9rIB0I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511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4HqULPFhCDGpJytd+oGndne1VfiZNUVtygGV952EP/hvfi0gSgar4uMV9MOVMa+ThvJfOsMiNlMV8QZWP8wNA==" saltValue="6xmg3LD54p7obYe5tlsAp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563</v>
      </c>
      <c r="G2" s="136"/>
      <c r="H2" s="137"/>
    </row>
    <row r="3" spans="1:8" x14ac:dyDescent="0.2">
      <c r="A3" s="133" t="s">
        <v>556</v>
      </c>
      <c r="B3" s="138"/>
      <c r="C3" s="139"/>
      <c r="D3" s="140">
        <v>71361</v>
      </c>
      <c r="E3" s="141"/>
      <c r="F3" s="142">
        <v>84389</v>
      </c>
      <c r="G3" s="143"/>
      <c r="H3" s="144"/>
    </row>
    <row r="4" spans="1:8" x14ac:dyDescent="0.2">
      <c r="A4" s="145"/>
      <c r="B4" s="146"/>
      <c r="C4" s="147"/>
      <c r="D4" s="148">
        <v>26817</v>
      </c>
      <c r="E4" s="149"/>
      <c r="F4" s="150">
        <v>44339</v>
      </c>
      <c r="G4" s="151"/>
      <c r="H4" s="152"/>
    </row>
    <row r="5" spans="1:8" x14ac:dyDescent="0.2">
      <c r="A5" s="133" t="s">
        <v>558</v>
      </c>
      <c r="B5" s="138"/>
      <c r="C5" s="139"/>
      <c r="D5" s="140">
        <v>70766</v>
      </c>
      <c r="E5" s="141"/>
      <c r="F5" s="142">
        <v>83623</v>
      </c>
      <c r="G5" s="143"/>
      <c r="H5" s="144"/>
    </row>
    <row r="6" spans="1:8" x14ac:dyDescent="0.2">
      <c r="A6" s="145"/>
      <c r="B6" s="146"/>
      <c r="C6" s="147"/>
      <c r="D6" s="148">
        <v>27516</v>
      </c>
      <c r="E6" s="149"/>
      <c r="F6" s="150">
        <v>48787</v>
      </c>
      <c r="G6" s="151"/>
      <c r="H6" s="152"/>
    </row>
    <row r="7" spans="1:8" x14ac:dyDescent="0.2">
      <c r="A7" s="133" t="s">
        <v>559</v>
      </c>
      <c r="B7" s="138"/>
      <c r="C7" s="139"/>
      <c r="D7" s="140">
        <v>89729</v>
      </c>
      <c r="E7" s="141"/>
      <c r="F7" s="142">
        <v>87974</v>
      </c>
      <c r="G7" s="143"/>
      <c r="H7" s="144"/>
    </row>
    <row r="8" spans="1:8" x14ac:dyDescent="0.2">
      <c r="A8" s="145"/>
      <c r="B8" s="146"/>
      <c r="C8" s="147"/>
      <c r="D8" s="148">
        <v>30576</v>
      </c>
      <c r="E8" s="149"/>
      <c r="F8" s="150">
        <v>48183</v>
      </c>
      <c r="G8" s="151"/>
      <c r="H8" s="152"/>
    </row>
    <row r="9" spans="1:8" x14ac:dyDescent="0.2">
      <c r="A9" s="133" t="s">
        <v>560</v>
      </c>
      <c r="B9" s="138"/>
      <c r="C9" s="139"/>
      <c r="D9" s="140">
        <v>81004</v>
      </c>
      <c r="E9" s="141"/>
      <c r="F9" s="142">
        <v>83280</v>
      </c>
      <c r="G9" s="143"/>
      <c r="H9" s="144"/>
    </row>
    <row r="10" spans="1:8" x14ac:dyDescent="0.2">
      <c r="A10" s="145"/>
      <c r="B10" s="146"/>
      <c r="C10" s="147"/>
      <c r="D10" s="148">
        <v>19426</v>
      </c>
      <c r="E10" s="149"/>
      <c r="F10" s="150">
        <v>43123</v>
      </c>
      <c r="G10" s="151"/>
      <c r="H10" s="152"/>
    </row>
    <row r="11" spans="1:8" x14ac:dyDescent="0.2">
      <c r="A11" s="133" t="s">
        <v>561</v>
      </c>
      <c r="B11" s="138"/>
      <c r="C11" s="139"/>
      <c r="D11" s="140">
        <v>69966</v>
      </c>
      <c r="E11" s="141"/>
      <c r="F11" s="142">
        <v>88968</v>
      </c>
      <c r="G11" s="143"/>
      <c r="H11" s="144"/>
    </row>
    <row r="12" spans="1:8" x14ac:dyDescent="0.2">
      <c r="A12" s="145"/>
      <c r="B12" s="146"/>
      <c r="C12" s="153"/>
      <c r="D12" s="148">
        <v>35769</v>
      </c>
      <c r="E12" s="149"/>
      <c r="F12" s="150">
        <v>45482</v>
      </c>
      <c r="G12" s="151"/>
      <c r="H12" s="152"/>
    </row>
    <row r="13" spans="1:8" x14ac:dyDescent="0.2">
      <c r="A13" s="133"/>
      <c r="B13" s="138"/>
      <c r="C13" s="154"/>
      <c r="D13" s="155">
        <v>76565</v>
      </c>
      <c r="E13" s="156"/>
      <c r="F13" s="157">
        <v>85647</v>
      </c>
      <c r="G13" s="158"/>
      <c r="H13" s="144"/>
    </row>
    <row r="14" spans="1:8" x14ac:dyDescent="0.2">
      <c r="A14" s="145"/>
      <c r="B14" s="146"/>
      <c r="C14" s="147"/>
      <c r="D14" s="148">
        <v>28021</v>
      </c>
      <c r="E14" s="149"/>
      <c r="F14" s="150">
        <v>45983</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6.53</v>
      </c>
      <c r="C19" s="159">
        <f>ROUND(VALUE(SUBSTITUTE(実質収支比率等に係る経年分析!G$48,"▲","-")),2)</f>
        <v>4.6900000000000004</v>
      </c>
      <c r="D19" s="159">
        <f>ROUND(VALUE(SUBSTITUTE(実質収支比率等に係る経年分析!H$48,"▲","-")),2)</f>
        <v>4.6399999999999997</v>
      </c>
      <c r="E19" s="159">
        <f>ROUND(VALUE(SUBSTITUTE(実質収支比率等に係る経年分析!I$48,"▲","-")),2)</f>
        <v>4.97</v>
      </c>
      <c r="F19" s="159">
        <f>ROUND(VALUE(SUBSTITUTE(実質収支比率等に係る経年分析!J$48,"▲","-")),2)</f>
        <v>4.5</v>
      </c>
    </row>
    <row r="20" spans="1:11" x14ac:dyDescent="0.2">
      <c r="A20" s="159" t="s">
        <v>49</v>
      </c>
      <c r="B20" s="159">
        <f>ROUND(VALUE(SUBSTITUTE(実質収支比率等に係る経年分析!F$47,"▲","-")),2)</f>
        <v>17.75</v>
      </c>
      <c r="C20" s="159">
        <f>ROUND(VALUE(SUBSTITUTE(実質収支比率等に係る経年分析!G$47,"▲","-")),2)</f>
        <v>20.8</v>
      </c>
      <c r="D20" s="159">
        <f>ROUND(VALUE(SUBSTITUTE(実質収支比率等に係る経年分析!H$47,"▲","-")),2)</f>
        <v>23.73</v>
      </c>
      <c r="E20" s="159">
        <f>ROUND(VALUE(SUBSTITUTE(実質収支比率等に係る経年分析!I$47,"▲","-")),2)</f>
        <v>24.48</v>
      </c>
      <c r="F20" s="159">
        <f>ROUND(VALUE(SUBSTITUTE(実質収支比率等に係る経年分析!J$47,"▲","-")),2)</f>
        <v>25.01</v>
      </c>
    </row>
    <row r="21" spans="1:11" x14ac:dyDescent="0.2">
      <c r="A21" s="159" t="s">
        <v>50</v>
      </c>
      <c r="B21" s="159">
        <f>IF(ISNUMBER(VALUE(SUBSTITUTE(実質収支比率等に係る経年分析!F$49,"▲","-"))),ROUND(VALUE(SUBSTITUTE(実質収支比率等に係る経年分析!F$49,"▲","-")),2),NA())</f>
        <v>5.1100000000000003</v>
      </c>
      <c r="C21" s="159">
        <f>IF(ISNUMBER(VALUE(SUBSTITUTE(実質収支比率等に係る経年分析!G$49,"▲","-"))),ROUND(VALUE(SUBSTITUTE(実質収支比率等に係る経年分析!G$49,"▲","-")),2),NA())</f>
        <v>0.76</v>
      </c>
      <c r="D21" s="159">
        <f>IF(ISNUMBER(VALUE(SUBSTITUTE(実質収支比率等に係る経年分析!H$49,"▲","-"))),ROUND(VALUE(SUBSTITUTE(実質収支比率等に係る経年分析!H$49,"▲","-")),2),NA())</f>
        <v>3.31</v>
      </c>
      <c r="E21" s="159">
        <f>IF(ISNUMBER(VALUE(SUBSTITUTE(実質収支比率等に係る経年分析!I$49,"▲","-"))),ROUND(VALUE(SUBSTITUTE(実質収支比率等に係る経年分析!I$49,"▲","-")),2),NA())</f>
        <v>0.54</v>
      </c>
      <c r="F21" s="159">
        <f>IF(ISNUMBER(VALUE(SUBSTITUTE(実質収支比率等に係る経年分析!J$49,"▲","-"))),ROUND(VALUE(SUBSTITUTE(実質収支比率等に係る経年分析!J$49,"▲","-")),2),NA())</f>
        <v>-0.1</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市木診療所特別会計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2">
      <c r="A30" s="160" t="str">
        <f>IF(連結実質赤字比率に係る赤字・黒字の構成分析!C$40="",NA(),連結実質赤字比率に係る赤字・黒字の構成分析!C$40)</f>
        <v>公共下水道事業特別会計</v>
      </c>
      <c r="B30" s="160">
        <f>IF(ROUND(VALUE(SUBSTITUTE(連結実質赤字比率に係る赤字・黒字の構成分析!F$40,"▲", "-")), 2) &lt; 0, ABS(ROUND(VALUE(SUBSTITUTE(連結実質赤字比率に係る赤字・黒字の構成分析!F$40,"▲", "-")), 2)), NA())</f>
        <v>0.55000000000000004</v>
      </c>
      <c r="C30" s="160" t="e">
        <f>IF(ROUND(VALUE(SUBSTITUTE(連結実質赤字比率に係る赤字・黒字の構成分析!F$40,"▲", "-")), 2) &gt;= 0, ABS(ROUND(VALUE(SUBSTITUTE(連結実質赤字比率に係る赤字・黒字の構成分析!F$40,"▲", "-")), 2)), NA())</f>
        <v>#N/A</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x14ac:dyDescent="0.2">
      <c r="A31" s="160" t="str">
        <f>IF(連結実質赤字比率に係る赤字・黒字の構成分析!C$39="",NA(),連結実質赤字比率に係る赤字・黒字の構成分析!C$39)</f>
        <v>介護保険特別会計（事業勘定）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0.88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1.45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1.45</v>
      </c>
    </row>
    <row r="32" spans="1:11" x14ac:dyDescent="0.2">
      <c r="A32" s="160" t="str">
        <f>IF(連結実質赤字比率に係る赤字・黒字の構成分析!C$38="",NA(),連結実質赤字比率に係る赤字・黒字の構成分析!C$38)</f>
        <v>国民健康保険特別会計（事業勘定）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2.58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1.86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1.74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2.09</v>
      </c>
    </row>
    <row r="33" spans="1:16" x14ac:dyDescent="0.2">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2.27</v>
      </c>
    </row>
    <row r="34" spans="1:16" x14ac:dyDescent="0.2">
      <c r="A34" s="160" t="str">
        <f>IF(連結実質赤字比率に係る赤字・黒字の構成分析!C$36="",NA(),連結実質赤字比率に係る赤字・黒字の構成分析!C$36)</f>
        <v>市民病院事業会計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6.69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2.5299999999999998</v>
      </c>
      <c r="H34" s="160">
        <f>IF(ROUND(VALUE(SUBSTITUTE(連結実質赤字比率に係る赤字・黒字の構成分析!I$36,"▲", "-")), 2) &lt; 0, ABS(ROUND(VALUE(SUBSTITUTE(連結実質赤字比率に係る赤字・黒字の構成分析!I$36,"▲", "-")), 2)), NA())</f>
        <v>1.97</v>
      </c>
      <c r="I34" s="160" t="e">
        <f>IF(ROUND(VALUE(SUBSTITUTE(連結実質赤字比率に係る赤字・黒字の構成分析!I$36,"▲", "-")), 2) &gt;= 0, ABS(ROUND(VALUE(SUBSTITUTE(連結実質赤字比率に係る赤字・黒字の構成分析!I$36,"▲", "-")), 2)), NA())</f>
        <v>#N/A</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2.34</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4.6500000000000004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4.6399999999999997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4.45</v>
      </c>
    </row>
    <row r="36" spans="1:16" x14ac:dyDescent="0.2">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6.49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6.03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5.13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5.74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6.38</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1091</v>
      </c>
      <c r="E42" s="161"/>
      <c r="F42" s="161"/>
      <c r="G42" s="161">
        <f>'実質公債費比率（分子）の構造'!L$52</f>
        <v>1083</v>
      </c>
      <c r="H42" s="161"/>
      <c r="I42" s="161"/>
      <c r="J42" s="161">
        <f>'実質公債費比率（分子）の構造'!M$52</f>
        <v>1031</v>
      </c>
      <c r="K42" s="161"/>
      <c r="L42" s="161"/>
      <c r="M42" s="161">
        <f>'実質公債費比率（分子）の構造'!N$52</f>
        <v>978</v>
      </c>
      <c r="N42" s="161"/>
      <c r="O42" s="161"/>
      <c r="P42" s="161">
        <f>'実質公債費比率（分子）の構造'!O$52</f>
        <v>937</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2</v>
      </c>
      <c r="C44" s="161"/>
      <c r="D44" s="161"/>
      <c r="E44" s="161">
        <f>'実質公債費比率（分子）の構造'!L$50</f>
        <v>2</v>
      </c>
      <c r="F44" s="161"/>
      <c r="G44" s="161"/>
      <c r="H44" s="161">
        <f>'実質公債費比率（分子）の構造'!M$50</f>
        <v>1</v>
      </c>
      <c r="I44" s="161"/>
      <c r="J44" s="161"/>
      <c r="K44" s="161">
        <f>'実質公債費比率（分子）の構造'!N$50</f>
        <v>1</v>
      </c>
      <c r="L44" s="161"/>
      <c r="M44" s="161"/>
      <c r="N44" s="161">
        <f>'実質公債費比率（分子）の構造'!O$50</f>
        <v>0</v>
      </c>
      <c r="O44" s="161"/>
      <c r="P44" s="161"/>
    </row>
    <row r="45" spans="1:16" x14ac:dyDescent="0.2">
      <c r="A45" s="161" t="s">
        <v>60</v>
      </c>
      <c r="B45" s="161">
        <f>'実質公債費比率（分子）の構造'!K$49</f>
        <v>20</v>
      </c>
      <c r="C45" s="161"/>
      <c r="D45" s="161"/>
      <c r="E45" s="161">
        <f>'実質公債費比率（分子）の構造'!L$49</f>
        <v>20</v>
      </c>
      <c r="F45" s="161"/>
      <c r="G45" s="161"/>
      <c r="H45" s="161">
        <f>'実質公債費比率（分子）の構造'!M$49</f>
        <v>20</v>
      </c>
      <c r="I45" s="161"/>
      <c r="J45" s="161"/>
      <c r="K45" s="161">
        <f>'実質公債費比率（分子）の構造'!N$49</f>
        <v>18</v>
      </c>
      <c r="L45" s="161"/>
      <c r="M45" s="161"/>
      <c r="N45" s="161">
        <f>'実質公債費比率（分子）の構造'!O$49</f>
        <v>14</v>
      </c>
      <c r="O45" s="161"/>
      <c r="P45" s="161"/>
    </row>
    <row r="46" spans="1:16" x14ac:dyDescent="0.2">
      <c r="A46" s="161" t="s">
        <v>61</v>
      </c>
      <c r="B46" s="161">
        <f>'実質公債費比率（分子）の構造'!K$48</f>
        <v>263</v>
      </c>
      <c r="C46" s="161"/>
      <c r="D46" s="161"/>
      <c r="E46" s="161">
        <f>'実質公債費比率（分子）の構造'!L$48</f>
        <v>241</v>
      </c>
      <c r="F46" s="161"/>
      <c r="G46" s="161"/>
      <c r="H46" s="161">
        <f>'実質公債費比率（分子）の構造'!M$48</f>
        <v>220</v>
      </c>
      <c r="I46" s="161"/>
      <c r="J46" s="161"/>
      <c r="K46" s="161">
        <f>'実質公債費比率（分子）の構造'!N$48</f>
        <v>258</v>
      </c>
      <c r="L46" s="161"/>
      <c r="M46" s="161"/>
      <c r="N46" s="161">
        <f>'実質公債費比率（分子）の構造'!O$48</f>
        <v>257</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1196</v>
      </c>
      <c r="C49" s="161"/>
      <c r="D49" s="161"/>
      <c r="E49" s="161">
        <f>'実質公債費比率（分子）の構造'!L$45</f>
        <v>1153</v>
      </c>
      <c r="F49" s="161"/>
      <c r="G49" s="161"/>
      <c r="H49" s="161">
        <f>'実質公債費比率（分子）の構造'!M$45</f>
        <v>1025</v>
      </c>
      <c r="I49" s="161"/>
      <c r="J49" s="161"/>
      <c r="K49" s="161">
        <f>'実質公債費比率（分子）の構造'!N$45</f>
        <v>987</v>
      </c>
      <c r="L49" s="161"/>
      <c r="M49" s="161"/>
      <c r="N49" s="161">
        <f>'実質公債費比率（分子）の構造'!O$45</f>
        <v>969</v>
      </c>
      <c r="O49" s="161"/>
      <c r="P49" s="161"/>
    </row>
    <row r="50" spans="1:16" x14ac:dyDescent="0.2">
      <c r="A50" s="161" t="s">
        <v>65</v>
      </c>
      <c r="B50" s="161" t="e">
        <f>NA()</f>
        <v>#N/A</v>
      </c>
      <c r="C50" s="161">
        <f>IF(ISNUMBER('実質公債費比率（分子）の構造'!K$53),'実質公債費比率（分子）の構造'!K$53,NA())</f>
        <v>390</v>
      </c>
      <c r="D50" s="161" t="e">
        <f>NA()</f>
        <v>#N/A</v>
      </c>
      <c r="E50" s="161" t="e">
        <f>NA()</f>
        <v>#N/A</v>
      </c>
      <c r="F50" s="161">
        <f>IF(ISNUMBER('実質公債費比率（分子）の構造'!L$53),'実質公債費比率（分子）の構造'!L$53,NA())</f>
        <v>333</v>
      </c>
      <c r="G50" s="161" t="e">
        <f>NA()</f>
        <v>#N/A</v>
      </c>
      <c r="H50" s="161" t="e">
        <f>NA()</f>
        <v>#N/A</v>
      </c>
      <c r="I50" s="161">
        <f>IF(ISNUMBER('実質公債費比率（分子）の構造'!M$53),'実質公債費比率（分子）の構造'!M$53,NA())</f>
        <v>235</v>
      </c>
      <c r="J50" s="161" t="e">
        <f>NA()</f>
        <v>#N/A</v>
      </c>
      <c r="K50" s="161" t="e">
        <f>NA()</f>
        <v>#N/A</v>
      </c>
      <c r="L50" s="161">
        <f>IF(ISNUMBER('実質公債費比率（分子）の構造'!N$53),'実質公債費比率（分子）の構造'!N$53,NA())</f>
        <v>286</v>
      </c>
      <c r="M50" s="161" t="e">
        <f>NA()</f>
        <v>#N/A</v>
      </c>
      <c r="N50" s="161" t="e">
        <f>NA()</f>
        <v>#N/A</v>
      </c>
      <c r="O50" s="161">
        <f>IF(ISNUMBER('実質公債費比率（分子）の構造'!O$53),'実質公債費比率（分子）の構造'!O$53,NA())</f>
        <v>303</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8977</v>
      </c>
      <c r="E56" s="160"/>
      <c r="F56" s="160"/>
      <c r="G56" s="160">
        <f>'将来負担比率（分子）の構造'!J$52</f>
        <v>8797</v>
      </c>
      <c r="H56" s="160"/>
      <c r="I56" s="160"/>
      <c r="J56" s="160">
        <f>'将来負担比率（分子）の構造'!K$52</f>
        <v>8747</v>
      </c>
      <c r="K56" s="160"/>
      <c r="L56" s="160"/>
      <c r="M56" s="160">
        <f>'将来負担比率（分子）の構造'!L$52</f>
        <v>8201</v>
      </c>
      <c r="N56" s="160"/>
      <c r="O56" s="160"/>
      <c r="P56" s="160">
        <f>'将来負担比率（分子）の構造'!M$52</f>
        <v>7674</v>
      </c>
    </row>
    <row r="57" spans="1:16" x14ac:dyDescent="0.2">
      <c r="A57" s="160" t="s">
        <v>36</v>
      </c>
      <c r="B57" s="160"/>
      <c r="C57" s="160"/>
      <c r="D57" s="160">
        <f>'将来負担比率（分子）の構造'!I$51</f>
        <v>429</v>
      </c>
      <c r="E57" s="160"/>
      <c r="F57" s="160"/>
      <c r="G57" s="160">
        <f>'将来負担比率（分子）の構造'!J$51</f>
        <v>477</v>
      </c>
      <c r="H57" s="160"/>
      <c r="I57" s="160"/>
      <c r="J57" s="160">
        <f>'将来負担比率（分子）の構造'!K$51</f>
        <v>609</v>
      </c>
      <c r="K57" s="160"/>
      <c r="L57" s="160"/>
      <c r="M57" s="160">
        <f>'将来負担比率（分子）の構造'!L$51</f>
        <v>571</v>
      </c>
      <c r="N57" s="160"/>
      <c r="O57" s="160"/>
      <c r="P57" s="160">
        <f>'将来負担比率（分子）の構造'!M$51</f>
        <v>551</v>
      </c>
    </row>
    <row r="58" spans="1:16" x14ac:dyDescent="0.2">
      <c r="A58" s="160" t="s">
        <v>35</v>
      </c>
      <c r="B58" s="160"/>
      <c r="C58" s="160"/>
      <c r="D58" s="160">
        <f>'将来負担比率（分子）の構造'!I$50</f>
        <v>3458</v>
      </c>
      <c r="E58" s="160"/>
      <c r="F58" s="160"/>
      <c r="G58" s="160">
        <f>'将来負担比率（分子）の構造'!J$50</f>
        <v>3575</v>
      </c>
      <c r="H58" s="160"/>
      <c r="I58" s="160"/>
      <c r="J58" s="160">
        <f>'将来負担比率（分子）の構造'!K$50</f>
        <v>3792</v>
      </c>
      <c r="K58" s="160"/>
      <c r="L58" s="160"/>
      <c r="M58" s="160">
        <f>'将来負担比率（分子）の構造'!L$50</f>
        <v>3838</v>
      </c>
      <c r="N58" s="160"/>
      <c r="O58" s="160"/>
      <c r="P58" s="160">
        <f>'将来負担比率（分子）の構造'!M$50</f>
        <v>3838</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3</v>
      </c>
      <c r="L61" s="160"/>
      <c r="M61" s="160"/>
      <c r="N61" s="160">
        <f>'将来負担比率（分子）の構造'!M$46</f>
        <v>3</v>
      </c>
      <c r="O61" s="160"/>
      <c r="P61" s="160"/>
    </row>
    <row r="62" spans="1:16" x14ac:dyDescent="0.2">
      <c r="A62" s="160" t="s">
        <v>29</v>
      </c>
      <c r="B62" s="160">
        <f>'将来負担比率（分子）の構造'!I$45</f>
        <v>2082</v>
      </c>
      <c r="C62" s="160"/>
      <c r="D62" s="160"/>
      <c r="E62" s="160">
        <f>'将来負担比率（分子）の構造'!J$45</f>
        <v>1809</v>
      </c>
      <c r="F62" s="160"/>
      <c r="G62" s="160"/>
      <c r="H62" s="160">
        <f>'将来負担比率（分子）の構造'!K$45</f>
        <v>1763</v>
      </c>
      <c r="I62" s="160"/>
      <c r="J62" s="160"/>
      <c r="K62" s="160">
        <f>'将来負担比率（分子）の構造'!L$45</f>
        <v>1757</v>
      </c>
      <c r="L62" s="160"/>
      <c r="M62" s="160"/>
      <c r="N62" s="160">
        <f>'将来負担比率（分子）の構造'!M$45</f>
        <v>1681</v>
      </c>
      <c r="O62" s="160"/>
      <c r="P62" s="160"/>
    </row>
    <row r="63" spans="1:16" x14ac:dyDescent="0.2">
      <c r="A63" s="160" t="s">
        <v>28</v>
      </c>
      <c r="B63" s="160">
        <f>'将来負担比率（分子）の構造'!I$44</f>
        <v>71</v>
      </c>
      <c r="C63" s="160"/>
      <c r="D63" s="160"/>
      <c r="E63" s="160">
        <f>'将来負担比率（分子）の構造'!J$44</f>
        <v>51</v>
      </c>
      <c r="F63" s="160"/>
      <c r="G63" s="160"/>
      <c r="H63" s="160">
        <f>'将来負担比率（分子）の構造'!K$44</f>
        <v>32</v>
      </c>
      <c r="I63" s="160"/>
      <c r="J63" s="160"/>
      <c r="K63" s="160">
        <f>'将来負担比率（分子）の構造'!L$44</f>
        <v>14</v>
      </c>
      <c r="L63" s="160"/>
      <c r="M63" s="160"/>
      <c r="N63" s="160" t="str">
        <f>'将来負担比率（分子）の構造'!M$44</f>
        <v>-</v>
      </c>
      <c r="O63" s="160"/>
      <c r="P63" s="160"/>
    </row>
    <row r="64" spans="1:16" x14ac:dyDescent="0.2">
      <c r="A64" s="160" t="s">
        <v>27</v>
      </c>
      <c r="B64" s="160">
        <f>'将来負担比率（分子）の構造'!I$43</f>
        <v>3255</v>
      </c>
      <c r="C64" s="160"/>
      <c r="D64" s="160"/>
      <c r="E64" s="160">
        <f>'将来負担比率（分子）の構造'!J$43</f>
        <v>3368</v>
      </c>
      <c r="F64" s="160"/>
      <c r="G64" s="160"/>
      <c r="H64" s="160">
        <f>'将来負担比率（分子）の構造'!K$43</f>
        <v>3298</v>
      </c>
      <c r="I64" s="160"/>
      <c r="J64" s="160"/>
      <c r="K64" s="160">
        <f>'将来負担比率（分子）の構造'!L$43</f>
        <v>3302</v>
      </c>
      <c r="L64" s="160"/>
      <c r="M64" s="160"/>
      <c r="N64" s="160">
        <f>'将来負担比率（分子）の構造'!M$43</f>
        <v>3258</v>
      </c>
      <c r="O64" s="160"/>
      <c r="P64" s="160"/>
    </row>
    <row r="65" spans="1:16" x14ac:dyDescent="0.2">
      <c r="A65" s="160" t="s">
        <v>26</v>
      </c>
      <c r="B65" s="160">
        <f>'将来負担比率（分子）の構造'!I$42</f>
        <v>4</v>
      </c>
      <c r="C65" s="160"/>
      <c r="D65" s="160"/>
      <c r="E65" s="160">
        <f>'将来負担比率（分子）の構造'!J$42</f>
        <v>2</v>
      </c>
      <c r="F65" s="160"/>
      <c r="G65" s="160"/>
      <c r="H65" s="160">
        <f>'将来負担比率（分子）の構造'!K$42</f>
        <v>1</v>
      </c>
      <c r="I65" s="160"/>
      <c r="J65" s="160"/>
      <c r="K65" s="160">
        <f>'将来負担比率（分子）の構造'!L$42</f>
        <v>0</v>
      </c>
      <c r="L65" s="160"/>
      <c r="M65" s="160"/>
      <c r="N65" s="160">
        <f>'将来負担比率（分子）の構造'!M$42</f>
        <v>0</v>
      </c>
      <c r="O65" s="160"/>
      <c r="P65" s="160"/>
    </row>
    <row r="66" spans="1:16" x14ac:dyDescent="0.2">
      <c r="A66" s="160" t="s">
        <v>25</v>
      </c>
      <c r="B66" s="160">
        <f>'将来負担比率（分子）の構造'!I$41</f>
        <v>9377</v>
      </c>
      <c r="C66" s="160"/>
      <c r="D66" s="160"/>
      <c r="E66" s="160">
        <f>'将来負担比率（分子）の構造'!J$41</f>
        <v>9284</v>
      </c>
      <c r="F66" s="160"/>
      <c r="G66" s="160"/>
      <c r="H66" s="160">
        <f>'将来負担比率（分子）の構造'!K$41</f>
        <v>9491</v>
      </c>
      <c r="I66" s="160"/>
      <c r="J66" s="160"/>
      <c r="K66" s="160">
        <f>'将来負担比率（分子）の構造'!L$41</f>
        <v>9584</v>
      </c>
      <c r="L66" s="160"/>
      <c r="M66" s="160"/>
      <c r="N66" s="160">
        <f>'将来負担比率（分子）の構造'!M$41</f>
        <v>9598</v>
      </c>
      <c r="O66" s="160"/>
      <c r="P66" s="160"/>
    </row>
    <row r="67" spans="1:16" x14ac:dyDescent="0.2">
      <c r="A67" s="160" t="s">
        <v>69</v>
      </c>
      <c r="B67" s="160" t="e">
        <f>NA()</f>
        <v>#N/A</v>
      </c>
      <c r="C67" s="160">
        <f>IF(ISNUMBER('将来負担比率（分子）の構造'!I$53), IF('将来負担比率（分子）の構造'!I$53 &lt; 0, 0, '将来負担比率（分子）の構造'!I$53), NA())</f>
        <v>1924</v>
      </c>
      <c r="D67" s="160" t="e">
        <f>NA()</f>
        <v>#N/A</v>
      </c>
      <c r="E67" s="160" t="e">
        <f>NA()</f>
        <v>#N/A</v>
      </c>
      <c r="F67" s="160">
        <f>IF(ISNUMBER('将来負担比率（分子）の構造'!J$53), IF('将来負担比率（分子）の構造'!J$53 &lt; 0, 0, '将来負担比率（分子）の構造'!J$53), NA())</f>
        <v>1666</v>
      </c>
      <c r="G67" s="160" t="e">
        <f>NA()</f>
        <v>#N/A</v>
      </c>
      <c r="H67" s="160" t="e">
        <f>NA()</f>
        <v>#N/A</v>
      </c>
      <c r="I67" s="160">
        <f>IF(ISNUMBER('将来負担比率（分子）の構造'!K$53), IF('将来負担比率（分子）の構造'!K$53 &lt; 0, 0, '将来負担比率（分子）の構造'!K$53), NA())</f>
        <v>1438</v>
      </c>
      <c r="J67" s="160" t="e">
        <f>NA()</f>
        <v>#N/A</v>
      </c>
      <c r="K67" s="160" t="e">
        <f>NA()</f>
        <v>#N/A</v>
      </c>
      <c r="L67" s="160">
        <f>IF(ISNUMBER('将来負担比率（分子）の構造'!L$53), IF('将来負担比率（分子）の構造'!L$53 &lt; 0, 0, '将来負担比率（分子）の構造'!L$53), NA())</f>
        <v>2050</v>
      </c>
      <c r="M67" s="160" t="e">
        <f>NA()</f>
        <v>#N/A</v>
      </c>
      <c r="N67" s="160" t="e">
        <f>NA()</f>
        <v>#N/A</v>
      </c>
      <c r="O67" s="160">
        <f>IF(ISNUMBER('将来負担比率（分子）の構造'!M$53), IF('将来負担比率（分子）の構造'!M$53 &lt; 0, 0, '将来負担比率（分子）の構造'!M$53), NA())</f>
        <v>2478</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1635</v>
      </c>
      <c r="C72" s="164">
        <f>基金残高に係る経年分析!G55</f>
        <v>1655</v>
      </c>
      <c r="D72" s="164">
        <f>基金残高に係る経年分析!H55</f>
        <v>1682</v>
      </c>
    </row>
    <row r="73" spans="1:16" x14ac:dyDescent="0.2">
      <c r="A73" s="163" t="s">
        <v>72</v>
      </c>
      <c r="B73" s="164">
        <f>基金残高に係る経年分析!F56</f>
        <v>158</v>
      </c>
      <c r="C73" s="164">
        <f>基金残高に係る経年分析!G56</f>
        <v>159</v>
      </c>
      <c r="D73" s="164">
        <f>基金残高に係る経年分析!H56</f>
        <v>159</v>
      </c>
    </row>
    <row r="74" spans="1:16" x14ac:dyDescent="0.2">
      <c r="A74" s="163" t="s">
        <v>73</v>
      </c>
      <c r="B74" s="164">
        <f>基金残高に係る経年分析!F57</f>
        <v>1865</v>
      </c>
      <c r="C74" s="164">
        <f>基金残高に係る経年分析!G57</f>
        <v>1887</v>
      </c>
      <c r="D74" s="164">
        <f>基金残高に係る経年分析!H57</f>
        <v>1874</v>
      </c>
    </row>
  </sheetData>
  <sheetProtection algorithmName="SHA-512" hashValue="4XrcCveei2vtZbRqlbEfgU2WGMi/VBY7OeaXH3evlxGa4y2yGRXxRZLNLYbwm4dKUukkLIzqcduL8FP646/Lbg==" saltValue="M8B7h33VvK3VxcixnRtx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213</v>
      </c>
      <c r="DI1" s="774"/>
      <c r="DJ1" s="774"/>
      <c r="DK1" s="774"/>
      <c r="DL1" s="774"/>
      <c r="DM1" s="774"/>
      <c r="DN1" s="775"/>
      <c r="DO1" s="205"/>
      <c r="DP1" s="773" t="s">
        <v>214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219</v>
      </c>
      <c r="S4" s="716"/>
      <c r="T4" s="716"/>
      <c r="U4" s="716"/>
      <c r="V4" s="716"/>
      <c r="W4" s="716"/>
      <c r="X4" s="716"/>
      <c r="Y4" s="717"/>
      <c r="Z4" s="715" t="s">
        <v>220</v>
      </c>
      <c r="AA4" s="716"/>
      <c r="AB4" s="716"/>
      <c r="AC4" s="717"/>
      <c r="AD4" s="715" t="s">
        <v>221</v>
      </c>
      <c r="AE4" s="716"/>
      <c r="AF4" s="716"/>
      <c r="AG4" s="716"/>
      <c r="AH4" s="716"/>
      <c r="AI4" s="716"/>
      <c r="AJ4" s="716"/>
      <c r="AK4" s="717"/>
      <c r="AL4" s="715" t="s">
        <v>220</v>
      </c>
      <c r="AM4" s="716"/>
      <c r="AN4" s="716"/>
      <c r="AO4" s="717"/>
      <c r="AP4" s="776" t="s">
        <v>222</v>
      </c>
      <c r="AQ4" s="776"/>
      <c r="AR4" s="776"/>
      <c r="AS4" s="776"/>
      <c r="AT4" s="776"/>
      <c r="AU4" s="776"/>
      <c r="AV4" s="776"/>
      <c r="AW4" s="776"/>
      <c r="AX4" s="776"/>
      <c r="AY4" s="776"/>
      <c r="AZ4" s="776"/>
      <c r="BA4" s="776"/>
      <c r="BB4" s="776"/>
      <c r="BC4" s="776"/>
      <c r="BD4" s="776"/>
      <c r="BE4" s="776"/>
      <c r="BF4" s="776"/>
      <c r="BG4" s="776" t="s">
        <v>223</v>
      </c>
      <c r="BH4" s="776"/>
      <c r="BI4" s="776"/>
      <c r="BJ4" s="776"/>
      <c r="BK4" s="776"/>
      <c r="BL4" s="776"/>
      <c r="BM4" s="776"/>
      <c r="BN4" s="776"/>
      <c r="BO4" s="776" t="s">
        <v>220</v>
      </c>
      <c r="BP4" s="776"/>
      <c r="BQ4" s="776"/>
      <c r="BR4" s="776"/>
      <c r="BS4" s="776" t="s">
        <v>224</v>
      </c>
      <c r="BT4" s="776"/>
      <c r="BU4" s="776"/>
      <c r="BV4" s="776"/>
      <c r="BW4" s="776"/>
      <c r="BX4" s="776"/>
      <c r="BY4" s="776"/>
      <c r="BZ4" s="776"/>
      <c r="CA4" s="776"/>
      <c r="CB4" s="776"/>
      <c r="CD4" s="758" t="s">
        <v>225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226</v>
      </c>
      <c r="C5" s="741"/>
      <c r="D5" s="741"/>
      <c r="E5" s="741"/>
      <c r="F5" s="741"/>
      <c r="G5" s="741"/>
      <c r="H5" s="741"/>
      <c r="I5" s="741"/>
      <c r="J5" s="741"/>
      <c r="K5" s="741"/>
      <c r="L5" s="741"/>
      <c r="M5" s="741"/>
      <c r="N5" s="741"/>
      <c r="O5" s="741"/>
      <c r="P5" s="741"/>
      <c r="Q5" s="742"/>
      <c r="R5" s="706">
        <v>1691075</v>
      </c>
      <c r="S5" s="707"/>
      <c r="T5" s="707"/>
      <c r="U5" s="707"/>
      <c r="V5" s="707"/>
      <c r="W5" s="707"/>
      <c r="X5" s="707"/>
      <c r="Y5" s="753"/>
      <c r="Z5" s="771">
        <v>13.6</v>
      </c>
      <c r="AA5" s="771"/>
      <c r="AB5" s="771"/>
      <c r="AC5" s="771"/>
      <c r="AD5" s="772">
        <v>1691075</v>
      </c>
      <c r="AE5" s="772"/>
      <c r="AF5" s="772"/>
      <c r="AG5" s="772"/>
      <c r="AH5" s="772"/>
      <c r="AI5" s="772"/>
      <c r="AJ5" s="772"/>
      <c r="AK5" s="772"/>
      <c r="AL5" s="754">
        <v>25.7</v>
      </c>
      <c r="AM5" s="723"/>
      <c r="AN5" s="723"/>
      <c r="AO5" s="755"/>
      <c r="AP5" s="740" t="s">
        <v>227</v>
      </c>
      <c r="AQ5" s="741"/>
      <c r="AR5" s="741"/>
      <c r="AS5" s="741"/>
      <c r="AT5" s="741"/>
      <c r="AU5" s="741"/>
      <c r="AV5" s="741"/>
      <c r="AW5" s="741"/>
      <c r="AX5" s="741"/>
      <c r="AY5" s="741"/>
      <c r="AZ5" s="741"/>
      <c r="BA5" s="741"/>
      <c r="BB5" s="741"/>
      <c r="BC5" s="741"/>
      <c r="BD5" s="741"/>
      <c r="BE5" s="741"/>
      <c r="BF5" s="742"/>
      <c r="BG5" s="641">
        <v>1691075</v>
      </c>
      <c r="BH5" s="644"/>
      <c r="BI5" s="644"/>
      <c r="BJ5" s="644"/>
      <c r="BK5" s="644"/>
      <c r="BL5" s="644"/>
      <c r="BM5" s="644"/>
      <c r="BN5" s="645"/>
      <c r="BO5" s="703">
        <v>100</v>
      </c>
      <c r="BP5" s="703"/>
      <c r="BQ5" s="703"/>
      <c r="BR5" s="703"/>
      <c r="BS5" s="704">
        <v>99415</v>
      </c>
      <c r="BT5" s="704"/>
      <c r="BU5" s="704"/>
      <c r="BV5" s="704"/>
      <c r="BW5" s="704"/>
      <c r="BX5" s="704"/>
      <c r="BY5" s="704"/>
      <c r="BZ5" s="704"/>
      <c r="CA5" s="704"/>
      <c r="CB5" s="745"/>
      <c r="CD5" s="758" t="s">
        <v>222</v>
      </c>
      <c r="CE5" s="759"/>
      <c r="CF5" s="759"/>
      <c r="CG5" s="759"/>
      <c r="CH5" s="759"/>
      <c r="CI5" s="759"/>
      <c r="CJ5" s="759"/>
      <c r="CK5" s="759"/>
      <c r="CL5" s="759"/>
      <c r="CM5" s="759"/>
      <c r="CN5" s="759"/>
      <c r="CO5" s="759"/>
      <c r="CP5" s="759"/>
      <c r="CQ5" s="760"/>
      <c r="CR5" s="758" t="s">
        <v>228</v>
      </c>
      <c r="CS5" s="759"/>
      <c r="CT5" s="759"/>
      <c r="CU5" s="759"/>
      <c r="CV5" s="759"/>
      <c r="CW5" s="759"/>
      <c r="CX5" s="759"/>
      <c r="CY5" s="760"/>
      <c r="CZ5" s="758" t="s">
        <v>220</v>
      </c>
      <c r="DA5" s="759"/>
      <c r="DB5" s="759"/>
      <c r="DC5" s="760"/>
      <c r="DD5" s="758" t="s">
        <v>229</v>
      </c>
      <c r="DE5" s="759"/>
      <c r="DF5" s="759"/>
      <c r="DG5" s="759"/>
      <c r="DH5" s="759"/>
      <c r="DI5" s="759"/>
      <c r="DJ5" s="759"/>
      <c r="DK5" s="759"/>
      <c r="DL5" s="759"/>
      <c r="DM5" s="759"/>
      <c r="DN5" s="759"/>
      <c r="DO5" s="759"/>
      <c r="DP5" s="760"/>
      <c r="DQ5" s="758" t="s">
        <v>230</v>
      </c>
      <c r="DR5" s="759"/>
      <c r="DS5" s="759"/>
      <c r="DT5" s="759"/>
      <c r="DU5" s="759"/>
      <c r="DV5" s="759"/>
      <c r="DW5" s="759"/>
      <c r="DX5" s="759"/>
      <c r="DY5" s="759"/>
      <c r="DZ5" s="759"/>
      <c r="EA5" s="759"/>
      <c r="EB5" s="759"/>
      <c r="EC5" s="760"/>
    </row>
    <row r="6" spans="2:143" ht="11.25" customHeight="1" x14ac:dyDescent="0.2">
      <c r="B6" s="638" t="s">
        <v>231</v>
      </c>
      <c r="C6" s="639"/>
      <c r="D6" s="639"/>
      <c r="E6" s="639"/>
      <c r="F6" s="639"/>
      <c r="G6" s="639"/>
      <c r="H6" s="639"/>
      <c r="I6" s="639"/>
      <c r="J6" s="639"/>
      <c r="K6" s="639"/>
      <c r="L6" s="639"/>
      <c r="M6" s="639"/>
      <c r="N6" s="639"/>
      <c r="O6" s="639"/>
      <c r="P6" s="639"/>
      <c r="Q6" s="640"/>
      <c r="R6" s="641">
        <v>114593</v>
      </c>
      <c r="S6" s="644"/>
      <c r="T6" s="644"/>
      <c r="U6" s="644"/>
      <c r="V6" s="644"/>
      <c r="W6" s="644"/>
      <c r="X6" s="644"/>
      <c r="Y6" s="645"/>
      <c r="Z6" s="703">
        <v>0.9</v>
      </c>
      <c r="AA6" s="703"/>
      <c r="AB6" s="703"/>
      <c r="AC6" s="703"/>
      <c r="AD6" s="704">
        <v>114593</v>
      </c>
      <c r="AE6" s="704"/>
      <c r="AF6" s="704"/>
      <c r="AG6" s="704"/>
      <c r="AH6" s="704"/>
      <c r="AI6" s="704"/>
      <c r="AJ6" s="704"/>
      <c r="AK6" s="704"/>
      <c r="AL6" s="646">
        <v>1.7</v>
      </c>
      <c r="AM6" s="647"/>
      <c r="AN6" s="647"/>
      <c r="AO6" s="705"/>
      <c r="AP6" s="638" t="s">
        <v>232</v>
      </c>
      <c r="AQ6" s="639"/>
      <c r="AR6" s="639"/>
      <c r="AS6" s="639"/>
      <c r="AT6" s="639"/>
      <c r="AU6" s="639"/>
      <c r="AV6" s="639"/>
      <c r="AW6" s="639"/>
      <c r="AX6" s="639"/>
      <c r="AY6" s="639"/>
      <c r="AZ6" s="639"/>
      <c r="BA6" s="639"/>
      <c r="BB6" s="639"/>
      <c r="BC6" s="639"/>
      <c r="BD6" s="639"/>
      <c r="BE6" s="639"/>
      <c r="BF6" s="640"/>
      <c r="BG6" s="641">
        <v>1691075</v>
      </c>
      <c r="BH6" s="644"/>
      <c r="BI6" s="644"/>
      <c r="BJ6" s="644"/>
      <c r="BK6" s="644"/>
      <c r="BL6" s="644"/>
      <c r="BM6" s="644"/>
      <c r="BN6" s="645"/>
      <c r="BO6" s="703">
        <v>100</v>
      </c>
      <c r="BP6" s="703"/>
      <c r="BQ6" s="703"/>
      <c r="BR6" s="703"/>
      <c r="BS6" s="704">
        <v>99415</v>
      </c>
      <c r="BT6" s="704"/>
      <c r="BU6" s="704"/>
      <c r="BV6" s="704"/>
      <c r="BW6" s="704"/>
      <c r="BX6" s="704"/>
      <c r="BY6" s="704"/>
      <c r="BZ6" s="704"/>
      <c r="CA6" s="704"/>
      <c r="CB6" s="745"/>
      <c r="CD6" s="712" t="s">
        <v>233</v>
      </c>
      <c r="CE6" s="713"/>
      <c r="CF6" s="713"/>
      <c r="CG6" s="713"/>
      <c r="CH6" s="713"/>
      <c r="CI6" s="713"/>
      <c r="CJ6" s="713"/>
      <c r="CK6" s="713"/>
      <c r="CL6" s="713"/>
      <c r="CM6" s="713"/>
      <c r="CN6" s="713"/>
      <c r="CO6" s="713"/>
      <c r="CP6" s="713"/>
      <c r="CQ6" s="714"/>
      <c r="CR6" s="641">
        <v>162485</v>
      </c>
      <c r="CS6" s="644"/>
      <c r="CT6" s="644"/>
      <c r="CU6" s="644"/>
      <c r="CV6" s="644"/>
      <c r="CW6" s="644"/>
      <c r="CX6" s="644"/>
      <c r="CY6" s="645"/>
      <c r="CZ6" s="754">
        <v>1.3</v>
      </c>
      <c r="DA6" s="723"/>
      <c r="DB6" s="723"/>
      <c r="DC6" s="757"/>
      <c r="DD6" s="649" t="s">
        <v>234</v>
      </c>
      <c r="DE6" s="644"/>
      <c r="DF6" s="644"/>
      <c r="DG6" s="644"/>
      <c r="DH6" s="644"/>
      <c r="DI6" s="644"/>
      <c r="DJ6" s="644"/>
      <c r="DK6" s="644"/>
      <c r="DL6" s="644"/>
      <c r="DM6" s="644"/>
      <c r="DN6" s="644"/>
      <c r="DO6" s="644"/>
      <c r="DP6" s="645"/>
      <c r="DQ6" s="649">
        <v>162485</v>
      </c>
      <c r="DR6" s="644"/>
      <c r="DS6" s="644"/>
      <c r="DT6" s="644"/>
      <c r="DU6" s="644"/>
      <c r="DV6" s="644"/>
      <c r="DW6" s="644"/>
      <c r="DX6" s="644"/>
      <c r="DY6" s="644"/>
      <c r="DZ6" s="644"/>
      <c r="EA6" s="644"/>
      <c r="EB6" s="644"/>
      <c r="EC6" s="684"/>
    </row>
    <row r="7" spans="2:143" ht="11.25" customHeight="1" x14ac:dyDescent="0.2">
      <c r="B7" s="638" t="s">
        <v>235</v>
      </c>
      <c r="C7" s="639"/>
      <c r="D7" s="639"/>
      <c r="E7" s="639"/>
      <c r="F7" s="639"/>
      <c r="G7" s="639"/>
      <c r="H7" s="639"/>
      <c r="I7" s="639"/>
      <c r="J7" s="639"/>
      <c r="K7" s="639"/>
      <c r="L7" s="639"/>
      <c r="M7" s="639"/>
      <c r="N7" s="639"/>
      <c r="O7" s="639"/>
      <c r="P7" s="639"/>
      <c r="Q7" s="640"/>
      <c r="R7" s="641">
        <v>1921</v>
      </c>
      <c r="S7" s="644"/>
      <c r="T7" s="644"/>
      <c r="U7" s="644"/>
      <c r="V7" s="644"/>
      <c r="W7" s="644"/>
      <c r="X7" s="644"/>
      <c r="Y7" s="645"/>
      <c r="Z7" s="703">
        <v>0</v>
      </c>
      <c r="AA7" s="703"/>
      <c r="AB7" s="703"/>
      <c r="AC7" s="703"/>
      <c r="AD7" s="704">
        <v>1921</v>
      </c>
      <c r="AE7" s="704"/>
      <c r="AF7" s="704"/>
      <c r="AG7" s="704"/>
      <c r="AH7" s="704"/>
      <c r="AI7" s="704"/>
      <c r="AJ7" s="704"/>
      <c r="AK7" s="704"/>
      <c r="AL7" s="646">
        <v>0</v>
      </c>
      <c r="AM7" s="647"/>
      <c r="AN7" s="647"/>
      <c r="AO7" s="705"/>
      <c r="AP7" s="638" t="s">
        <v>236</v>
      </c>
      <c r="AQ7" s="639"/>
      <c r="AR7" s="639"/>
      <c r="AS7" s="639"/>
      <c r="AT7" s="639"/>
      <c r="AU7" s="639"/>
      <c r="AV7" s="639"/>
      <c r="AW7" s="639"/>
      <c r="AX7" s="639"/>
      <c r="AY7" s="639"/>
      <c r="AZ7" s="639"/>
      <c r="BA7" s="639"/>
      <c r="BB7" s="639"/>
      <c r="BC7" s="639"/>
      <c r="BD7" s="639"/>
      <c r="BE7" s="639"/>
      <c r="BF7" s="640"/>
      <c r="BG7" s="641">
        <v>636627</v>
      </c>
      <c r="BH7" s="644"/>
      <c r="BI7" s="644"/>
      <c r="BJ7" s="644"/>
      <c r="BK7" s="644"/>
      <c r="BL7" s="644"/>
      <c r="BM7" s="644"/>
      <c r="BN7" s="645"/>
      <c r="BO7" s="703">
        <v>37.6</v>
      </c>
      <c r="BP7" s="703"/>
      <c r="BQ7" s="703"/>
      <c r="BR7" s="703"/>
      <c r="BS7" s="704">
        <v>8563</v>
      </c>
      <c r="BT7" s="704"/>
      <c r="BU7" s="704"/>
      <c r="BV7" s="704"/>
      <c r="BW7" s="704"/>
      <c r="BX7" s="704"/>
      <c r="BY7" s="704"/>
      <c r="BZ7" s="704"/>
      <c r="CA7" s="704"/>
      <c r="CB7" s="745"/>
      <c r="CD7" s="685" t="s">
        <v>237</v>
      </c>
      <c r="CE7" s="682"/>
      <c r="CF7" s="682"/>
      <c r="CG7" s="682"/>
      <c r="CH7" s="682"/>
      <c r="CI7" s="682"/>
      <c r="CJ7" s="682"/>
      <c r="CK7" s="682"/>
      <c r="CL7" s="682"/>
      <c r="CM7" s="682"/>
      <c r="CN7" s="682"/>
      <c r="CO7" s="682"/>
      <c r="CP7" s="682"/>
      <c r="CQ7" s="683"/>
      <c r="CR7" s="641">
        <v>1802827</v>
      </c>
      <c r="CS7" s="644"/>
      <c r="CT7" s="644"/>
      <c r="CU7" s="644"/>
      <c r="CV7" s="644"/>
      <c r="CW7" s="644"/>
      <c r="CX7" s="644"/>
      <c r="CY7" s="645"/>
      <c r="CZ7" s="703">
        <v>14.9</v>
      </c>
      <c r="DA7" s="703"/>
      <c r="DB7" s="703"/>
      <c r="DC7" s="703"/>
      <c r="DD7" s="649">
        <v>321904</v>
      </c>
      <c r="DE7" s="644"/>
      <c r="DF7" s="644"/>
      <c r="DG7" s="644"/>
      <c r="DH7" s="644"/>
      <c r="DI7" s="644"/>
      <c r="DJ7" s="644"/>
      <c r="DK7" s="644"/>
      <c r="DL7" s="644"/>
      <c r="DM7" s="644"/>
      <c r="DN7" s="644"/>
      <c r="DO7" s="644"/>
      <c r="DP7" s="645"/>
      <c r="DQ7" s="649">
        <v>1243635</v>
      </c>
      <c r="DR7" s="644"/>
      <c r="DS7" s="644"/>
      <c r="DT7" s="644"/>
      <c r="DU7" s="644"/>
      <c r="DV7" s="644"/>
      <c r="DW7" s="644"/>
      <c r="DX7" s="644"/>
      <c r="DY7" s="644"/>
      <c r="DZ7" s="644"/>
      <c r="EA7" s="644"/>
      <c r="EB7" s="644"/>
      <c r="EC7" s="684"/>
    </row>
    <row r="8" spans="2:143" ht="11.25" customHeight="1" x14ac:dyDescent="0.2">
      <c r="B8" s="638" t="s">
        <v>238</v>
      </c>
      <c r="C8" s="639"/>
      <c r="D8" s="639"/>
      <c r="E8" s="639"/>
      <c r="F8" s="639"/>
      <c r="G8" s="639"/>
      <c r="H8" s="639"/>
      <c r="I8" s="639"/>
      <c r="J8" s="639"/>
      <c r="K8" s="639"/>
      <c r="L8" s="639"/>
      <c r="M8" s="639"/>
      <c r="N8" s="639"/>
      <c r="O8" s="639"/>
      <c r="P8" s="639"/>
      <c r="Q8" s="640"/>
      <c r="R8" s="641">
        <v>3823</v>
      </c>
      <c r="S8" s="644"/>
      <c r="T8" s="644"/>
      <c r="U8" s="644"/>
      <c r="V8" s="644"/>
      <c r="W8" s="644"/>
      <c r="X8" s="644"/>
      <c r="Y8" s="645"/>
      <c r="Z8" s="703">
        <v>0</v>
      </c>
      <c r="AA8" s="703"/>
      <c r="AB8" s="703"/>
      <c r="AC8" s="703"/>
      <c r="AD8" s="704">
        <v>3823</v>
      </c>
      <c r="AE8" s="704"/>
      <c r="AF8" s="704"/>
      <c r="AG8" s="704"/>
      <c r="AH8" s="704"/>
      <c r="AI8" s="704"/>
      <c r="AJ8" s="704"/>
      <c r="AK8" s="704"/>
      <c r="AL8" s="646">
        <v>0.1</v>
      </c>
      <c r="AM8" s="647"/>
      <c r="AN8" s="647"/>
      <c r="AO8" s="705"/>
      <c r="AP8" s="638" t="s">
        <v>239</v>
      </c>
      <c r="AQ8" s="639"/>
      <c r="AR8" s="639"/>
      <c r="AS8" s="639"/>
      <c r="AT8" s="639"/>
      <c r="AU8" s="639"/>
      <c r="AV8" s="639"/>
      <c r="AW8" s="639"/>
      <c r="AX8" s="639"/>
      <c r="AY8" s="639"/>
      <c r="AZ8" s="639"/>
      <c r="BA8" s="639"/>
      <c r="BB8" s="639"/>
      <c r="BC8" s="639"/>
      <c r="BD8" s="639"/>
      <c r="BE8" s="639"/>
      <c r="BF8" s="640"/>
      <c r="BG8" s="641">
        <v>27706</v>
      </c>
      <c r="BH8" s="644"/>
      <c r="BI8" s="644"/>
      <c r="BJ8" s="644"/>
      <c r="BK8" s="644"/>
      <c r="BL8" s="644"/>
      <c r="BM8" s="644"/>
      <c r="BN8" s="645"/>
      <c r="BO8" s="703">
        <v>1.6</v>
      </c>
      <c r="BP8" s="703"/>
      <c r="BQ8" s="703"/>
      <c r="BR8" s="703"/>
      <c r="BS8" s="649" t="s">
        <v>124</v>
      </c>
      <c r="BT8" s="644"/>
      <c r="BU8" s="644"/>
      <c r="BV8" s="644"/>
      <c r="BW8" s="644"/>
      <c r="BX8" s="644"/>
      <c r="BY8" s="644"/>
      <c r="BZ8" s="644"/>
      <c r="CA8" s="644"/>
      <c r="CB8" s="684"/>
      <c r="CD8" s="685" t="s">
        <v>240</v>
      </c>
      <c r="CE8" s="682"/>
      <c r="CF8" s="682"/>
      <c r="CG8" s="682"/>
      <c r="CH8" s="682"/>
      <c r="CI8" s="682"/>
      <c r="CJ8" s="682"/>
      <c r="CK8" s="682"/>
      <c r="CL8" s="682"/>
      <c r="CM8" s="682"/>
      <c r="CN8" s="682"/>
      <c r="CO8" s="682"/>
      <c r="CP8" s="682"/>
      <c r="CQ8" s="683"/>
      <c r="CR8" s="641">
        <v>4537183</v>
      </c>
      <c r="CS8" s="644"/>
      <c r="CT8" s="644"/>
      <c r="CU8" s="644"/>
      <c r="CV8" s="644"/>
      <c r="CW8" s="644"/>
      <c r="CX8" s="644"/>
      <c r="CY8" s="645"/>
      <c r="CZ8" s="703">
        <v>37.5</v>
      </c>
      <c r="DA8" s="703"/>
      <c r="DB8" s="703"/>
      <c r="DC8" s="703"/>
      <c r="DD8" s="649">
        <v>10298</v>
      </c>
      <c r="DE8" s="644"/>
      <c r="DF8" s="644"/>
      <c r="DG8" s="644"/>
      <c r="DH8" s="644"/>
      <c r="DI8" s="644"/>
      <c r="DJ8" s="644"/>
      <c r="DK8" s="644"/>
      <c r="DL8" s="644"/>
      <c r="DM8" s="644"/>
      <c r="DN8" s="644"/>
      <c r="DO8" s="644"/>
      <c r="DP8" s="645"/>
      <c r="DQ8" s="649">
        <v>2330536</v>
      </c>
      <c r="DR8" s="644"/>
      <c r="DS8" s="644"/>
      <c r="DT8" s="644"/>
      <c r="DU8" s="644"/>
      <c r="DV8" s="644"/>
      <c r="DW8" s="644"/>
      <c r="DX8" s="644"/>
      <c r="DY8" s="644"/>
      <c r="DZ8" s="644"/>
      <c r="EA8" s="644"/>
      <c r="EB8" s="644"/>
      <c r="EC8" s="684"/>
    </row>
    <row r="9" spans="2:143" ht="11.25" customHeight="1" x14ac:dyDescent="0.2">
      <c r="B9" s="638" t="s">
        <v>241</v>
      </c>
      <c r="C9" s="639"/>
      <c r="D9" s="639"/>
      <c r="E9" s="639"/>
      <c r="F9" s="639"/>
      <c r="G9" s="639"/>
      <c r="H9" s="639"/>
      <c r="I9" s="639"/>
      <c r="J9" s="639"/>
      <c r="K9" s="639"/>
      <c r="L9" s="639"/>
      <c r="M9" s="639"/>
      <c r="N9" s="639"/>
      <c r="O9" s="639"/>
      <c r="P9" s="639"/>
      <c r="Q9" s="640"/>
      <c r="R9" s="641">
        <v>3691</v>
      </c>
      <c r="S9" s="644"/>
      <c r="T9" s="644"/>
      <c r="U9" s="644"/>
      <c r="V9" s="644"/>
      <c r="W9" s="644"/>
      <c r="X9" s="644"/>
      <c r="Y9" s="645"/>
      <c r="Z9" s="703">
        <v>0</v>
      </c>
      <c r="AA9" s="703"/>
      <c r="AB9" s="703"/>
      <c r="AC9" s="703"/>
      <c r="AD9" s="704">
        <v>3691</v>
      </c>
      <c r="AE9" s="704"/>
      <c r="AF9" s="704"/>
      <c r="AG9" s="704"/>
      <c r="AH9" s="704"/>
      <c r="AI9" s="704"/>
      <c r="AJ9" s="704"/>
      <c r="AK9" s="704"/>
      <c r="AL9" s="646">
        <v>0.1</v>
      </c>
      <c r="AM9" s="647"/>
      <c r="AN9" s="647"/>
      <c r="AO9" s="705"/>
      <c r="AP9" s="638" t="s">
        <v>242</v>
      </c>
      <c r="AQ9" s="639"/>
      <c r="AR9" s="639"/>
      <c r="AS9" s="639"/>
      <c r="AT9" s="639"/>
      <c r="AU9" s="639"/>
      <c r="AV9" s="639"/>
      <c r="AW9" s="639"/>
      <c r="AX9" s="639"/>
      <c r="AY9" s="639"/>
      <c r="AZ9" s="639"/>
      <c r="BA9" s="639"/>
      <c r="BB9" s="639"/>
      <c r="BC9" s="639"/>
      <c r="BD9" s="639"/>
      <c r="BE9" s="639"/>
      <c r="BF9" s="640"/>
      <c r="BG9" s="641">
        <v>526428</v>
      </c>
      <c r="BH9" s="644"/>
      <c r="BI9" s="644"/>
      <c r="BJ9" s="644"/>
      <c r="BK9" s="644"/>
      <c r="BL9" s="644"/>
      <c r="BM9" s="644"/>
      <c r="BN9" s="645"/>
      <c r="BO9" s="703">
        <v>31.1</v>
      </c>
      <c r="BP9" s="703"/>
      <c r="BQ9" s="703"/>
      <c r="BR9" s="703"/>
      <c r="BS9" s="649" t="s">
        <v>124</v>
      </c>
      <c r="BT9" s="644"/>
      <c r="BU9" s="644"/>
      <c r="BV9" s="644"/>
      <c r="BW9" s="644"/>
      <c r="BX9" s="644"/>
      <c r="BY9" s="644"/>
      <c r="BZ9" s="644"/>
      <c r="CA9" s="644"/>
      <c r="CB9" s="684"/>
      <c r="CD9" s="685" t="s">
        <v>243</v>
      </c>
      <c r="CE9" s="682"/>
      <c r="CF9" s="682"/>
      <c r="CG9" s="682"/>
      <c r="CH9" s="682"/>
      <c r="CI9" s="682"/>
      <c r="CJ9" s="682"/>
      <c r="CK9" s="682"/>
      <c r="CL9" s="682"/>
      <c r="CM9" s="682"/>
      <c r="CN9" s="682"/>
      <c r="CO9" s="682"/>
      <c r="CP9" s="682"/>
      <c r="CQ9" s="683"/>
      <c r="CR9" s="641">
        <v>1012543</v>
      </c>
      <c r="CS9" s="644"/>
      <c r="CT9" s="644"/>
      <c r="CU9" s="644"/>
      <c r="CV9" s="644"/>
      <c r="CW9" s="644"/>
      <c r="CX9" s="644"/>
      <c r="CY9" s="645"/>
      <c r="CZ9" s="703">
        <v>8.4</v>
      </c>
      <c r="DA9" s="703"/>
      <c r="DB9" s="703"/>
      <c r="DC9" s="703"/>
      <c r="DD9" s="649">
        <v>47392</v>
      </c>
      <c r="DE9" s="644"/>
      <c r="DF9" s="644"/>
      <c r="DG9" s="644"/>
      <c r="DH9" s="644"/>
      <c r="DI9" s="644"/>
      <c r="DJ9" s="644"/>
      <c r="DK9" s="644"/>
      <c r="DL9" s="644"/>
      <c r="DM9" s="644"/>
      <c r="DN9" s="644"/>
      <c r="DO9" s="644"/>
      <c r="DP9" s="645"/>
      <c r="DQ9" s="649">
        <v>924398</v>
      </c>
      <c r="DR9" s="644"/>
      <c r="DS9" s="644"/>
      <c r="DT9" s="644"/>
      <c r="DU9" s="644"/>
      <c r="DV9" s="644"/>
      <c r="DW9" s="644"/>
      <c r="DX9" s="644"/>
      <c r="DY9" s="644"/>
      <c r="DZ9" s="644"/>
      <c r="EA9" s="644"/>
      <c r="EB9" s="644"/>
      <c r="EC9" s="684"/>
    </row>
    <row r="10" spans="2:143" ht="11.25" customHeight="1" x14ac:dyDescent="0.2">
      <c r="B10" s="638" t="s">
        <v>244</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171</v>
      </c>
      <c r="AA10" s="703"/>
      <c r="AB10" s="703"/>
      <c r="AC10" s="703"/>
      <c r="AD10" s="704" t="s">
        <v>234</v>
      </c>
      <c r="AE10" s="704"/>
      <c r="AF10" s="704"/>
      <c r="AG10" s="704"/>
      <c r="AH10" s="704"/>
      <c r="AI10" s="704"/>
      <c r="AJ10" s="704"/>
      <c r="AK10" s="704"/>
      <c r="AL10" s="646" t="s">
        <v>234</v>
      </c>
      <c r="AM10" s="647"/>
      <c r="AN10" s="647"/>
      <c r="AO10" s="705"/>
      <c r="AP10" s="638" t="s">
        <v>245</v>
      </c>
      <c r="AQ10" s="639"/>
      <c r="AR10" s="639"/>
      <c r="AS10" s="639"/>
      <c r="AT10" s="639"/>
      <c r="AU10" s="639"/>
      <c r="AV10" s="639"/>
      <c r="AW10" s="639"/>
      <c r="AX10" s="639"/>
      <c r="AY10" s="639"/>
      <c r="AZ10" s="639"/>
      <c r="BA10" s="639"/>
      <c r="BB10" s="639"/>
      <c r="BC10" s="639"/>
      <c r="BD10" s="639"/>
      <c r="BE10" s="639"/>
      <c r="BF10" s="640"/>
      <c r="BG10" s="641">
        <v>39278</v>
      </c>
      <c r="BH10" s="644"/>
      <c r="BI10" s="644"/>
      <c r="BJ10" s="644"/>
      <c r="BK10" s="644"/>
      <c r="BL10" s="644"/>
      <c r="BM10" s="644"/>
      <c r="BN10" s="645"/>
      <c r="BO10" s="703">
        <v>2.2999999999999998</v>
      </c>
      <c r="BP10" s="703"/>
      <c r="BQ10" s="703"/>
      <c r="BR10" s="703"/>
      <c r="BS10" s="649" t="s">
        <v>234</v>
      </c>
      <c r="BT10" s="644"/>
      <c r="BU10" s="644"/>
      <c r="BV10" s="644"/>
      <c r="BW10" s="644"/>
      <c r="BX10" s="644"/>
      <c r="BY10" s="644"/>
      <c r="BZ10" s="644"/>
      <c r="CA10" s="644"/>
      <c r="CB10" s="684"/>
      <c r="CD10" s="685" t="s">
        <v>246</v>
      </c>
      <c r="CE10" s="682"/>
      <c r="CF10" s="682"/>
      <c r="CG10" s="682"/>
      <c r="CH10" s="682"/>
      <c r="CI10" s="682"/>
      <c r="CJ10" s="682"/>
      <c r="CK10" s="682"/>
      <c r="CL10" s="682"/>
      <c r="CM10" s="682"/>
      <c r="CN10" s="682"/>
      <c r="CO10" s="682"/>
      <c r="CP10" s="682"/>
      <c r="CQ10" s="683"/>
      <c r="CR10" s="641" t="s">
        <v>234</v>
      </c>
      <c r="CS10" s="644"/>
      <c r="CT10" s="644"/>
      <c r="CU10" s="644"/>
      <c r="CV10" s="644"/>
      <c r="CW10" s="644"/>
      <c r="CX10" s="644"/>
      <c r="CY10" s="645"/>
      <c r="CZ10" s="703" t="s">
        <v>124</v>
      </c>
      <c r="DA10" s="703"/>
      <c r="DB10" s="703"/>
      <c r="DC10" s="703"/>
      <c r="DD10" s="649" t="s">
        <v>124</v>
      </c>
      <c r="DE10" s="644"/>
      <c r="DF10" s="644"/>
      <c r="DG10" s="644"/>
      <c r="DH10" s="644"/>
      <c r="DI10" s="644"/>
      <c r="DJ10" s="644"/>
      <c r="DK10" s="644"/>
      <c r="DL10" s="644"/>
      <c r="DM10" s="644"/>
      <c r="DN10" s="644"/>
      <c r="DO10" s="644"/>
      <c r="DP10" s="645"/>
      <c r="DQ10" s="649" t="s">
        <v>124</v>
      </c>
      <c r="DR10" s="644"/>
      <c r="DS10" s="644"/>
      <c r="DT10" s="644"/>
      <c r="DU10" s="644"/>
      <c r="DV10" s="644"/>
      <c r="DW10" s="644"/>
      <c r="DX10" s="644"/>
      <c r="DY10" s="644"/>
      <c r="DZ10" s="644"/>
      <c r="EA10" s="644"/>
      <c r="EB10" s="644"/>
      <c r="EC10" s="684"/>
    </row>
    <row r="11" spans="2:143" ht="11.25" customHeight="1" x14ac:dyDescent="0.2">
      <c r="B11" s="638" t="s">
        <v>247</v>
      </c>
      <c r="C11" s="639"/>
      <c r="D11" s="639"/>
      <c r="E11" s="639"/>
      <c r="F11" s="639"/>
      <c r="G11" s="639"/>
      <c r="H11" s="639"/>
      <c r="I11" s="639"/>
      <c r="J11" s="639"/>
      <c r="K11" s="639"/>
      <c r="L11" s="639"/>
      <c r="M11" s="639"/>
      <c r="N11" s="639"/>
      <c r="O11" s="639"/>
      <c r="P11" s="639"/>
      <c r="Q11" s="640"/>
      <c r="R11" s="641" t="s">
        <v>124</v>
      </c>
      <c r="S11" s="644"/>
      <c r="T11" s="644"/>
      <c r="U11" s="644"/>
      <c r="V11" s="644"/>
      <c r="W11" s="644"/>
      <c r="X11" s="644"/>
      <c r="Y11" s="645"/>
      <c r="Z11" s="703" t="s">
        <v>234</v>
      </c>
      <c r="AA11" s="703"/>
      <c r="AB11" s="703"/>
      <c r="AC11" s="703"/>
      <c r="AD11" s="704" t="s">
        <v>124</v>
      </c>
      <c r="AE11" s="704"/>
      <c r="AF11" s="704"/>
      <c r="AG11" s="704"/>
      <c r="AH11" s="704"/>
      <c r="AI11" s="704"/>
      <c r="AJ11" s="704"/>
      <c r="AK11" s="704"/>
      <c r="AL11" s="646" t="s">
        <v>234</v>
      </c>
      <c r="AM11" s="647"/>
      <c r="AN11" s="647"/>
      <c r="AO11" s="705"/>
      <c r="AP11" s="638" t="s">
        <v>248</v>
      </c>
      <c r="AQ11" s="639"/>
      <c r="AR11" s="639"/>
      <c r="AS11" s="639"/>
      <c r="AT11" s="639"/>
      <c r="AU11" s="639"/>
      <c r="AV11" s="639"/>
      <c r="AW11" s="639"/>
      <c r="AX11" s="639"/>
      <c r="AY11" s="639"/>
      <c r="AZ11" s="639"/>
      <c r="BA11" s="639"/>
      <c r="BB11" s="639"/>
      <c r="BC11" s="639"/>
      <c r="BD11" s="639"/>
      <c r="BE11" s="639"/>
      <c r="BF11" s="640"/>
      <c r="BG11" s="641">
        <v>43215</v>
      </c>
      <c r="BH11" s="644"/>
      <c r="BI11" s="644"/>
      <c r="BJ11" s="644"/>
      <c r="BK11" s="644"/>
      <c r="BL11" s="644"/>
      <c r="BM11" s="644"/>
      <c r="BN11" s="645"/>
      <c r="BO11" s="703">
        <v>2.6</v>
      </c>
      <c r="BP11" s="703"/>
      <c r="BQ11" s="703"/>
      <c r="BR11" s="703"/>
      <c r="BS11" s="649">
        <v>8563</v>
      </c>
      <c r="BT11" s="644"/>
      <c r="BU11" s="644"/>
      <c r="BV11" s="644"/>
      <c r="BW11" s="644"/>
      <c r="BX11" s="644"/>
      <c r="BY11" s="644"/>
      <c r="BZ11" s="644"/>
      <c r="CA11" s="644"/>
      <c r="CB11" s="684"/>
      <c r="CD11" s="685" t="s">
        <v>249</v>
      </c>
      <c r="CE11" s="682"/>
      <c r="CF11" s="682"/>
      <c r="CG11" s="682"/>
      <c r="CH11" s="682"/>
      <c r="CI11" s="682"/>
      <c r="CJ11" s="682"/>
      <c r="CK11" s="682"/>
      <c r="CL11" s="682"/>
      <c r="CM11" s="682"/>
      <c r="CN11" s="682"/>
      <c r="CO11" s="682"/>
      <c r="CP11" s="682"/>
      <c r="CQ11" s="683"/>
      <c r="CR11" s="641">
        <v>980055</v>
      </c>
      <c r="CS11" s="644"/>
      <c r="CT11" s="644"/>
      <c r="CU11" s="644"/>
      <c r="CV11" s="644"/>
      <c r="CW11" s="644"/>
      <c r="CX11" s="644"/>
      <c r="CY11" s="645"/>
      <c r="CZ11" s="703">
        <v>8.1</v>
      </c>
      <c r="DA11" s="703"/>
      <c r="DB11" s="703"/>
      <c r="DC11" s="703"/>
      <c r="DD11" s="649">
        <v>168638</v>
      </c>
      <c r="DE11" s="644"/>
      <c r="DF11" s="644"/>
      <c r="DG11" s="644"/>
      <c r="DH11" s="644"/>
      <c r="DI11" s="644"/>
      <c r="DJ11" s="644"/>
      <c r="DK11" s="644"/>
      <c r="DL11" s="644"/>
      <c r="DM11" s="644"/>
      <c r="DN11" s="644"/>
      <c r="DO11" s="644"/>
      <c r="DP11" s="645"/>
      <c r="DQ11" s="649">
        <v>469517</v>
      </c>
      <c r="DR11" s="644"/>
      <c r="DS11" s="644"/>
      <c r="DT11" s="644"/>
      <c r="DU11" s="644"/>
      <c r="DV11" s="644"/>
      <c r="DW11" s="644"/>
      <c r="DX11" s="644"/>
      <c r="DY11" s="644"/>
      <c r="DZ11" s="644"/>
      <c r="EA11" s="644"/>
      <c r="EB11" s="644"/>
      <c r="EC11" s="684"/>
    </row>
    <row r="12" spans="2:143" ht="11.25" customHeight="1" x14ac:dyDescent="0.2">
      <c r="B12" s="638" t="s">
        <v>250</v>
      </c>
      <c r="C12" s="639"/>
      <c r="D12" s="639"/>
      <c r="E12" s="639"/>
      <c r="F12" s="639"/>
      <c r="G12" s="639"/>
      <c r="H12" s="639"/>
      <c r="I12" s="639"/>
      <c r="J12" s="639"/>
      <c r="K12" s="639"/>
      <c r="L12" s="639"/>
      <c r="M12" s="639"/>
      <c r="N12" s="639"/>
      <c r="O12" s="639"/>
      <c r="P12" s="639"/>
      <c r="Q12" s="640"/>
      <c r="R12" s="641">
        <v>334579</v>
      </c>
      <c r="S12" s="644"/>
      <c r="T12" s="644"/>
      <c r="U12" s="644"/>
      <c r="V12" s="644"/>
      <c r="W12" s="644"/>
      <c r="X12" s="644"/>
      <c r="Y12" s="645"/>
      <c r="Z12" s="703">
        <v>2.7</v>
      </c>
      <c r="AA12" s="703"/>
      <c r="AB12" s="703"/>
      <c r="AC12" s="703"/>
      <c r="AD12" s="704">
        <v>334579</v>
      </c>
      <c r="AE12" s="704"/>
      <c r="AF12" s="704"/>
      <c r="AG12" s="704"/>
      <c r="AH12" s="704"/>
      <c r="AI12" s="704"/>
      <c r="AJ12" s="704"/>
      <c r="AK12" s="704"/>
      <c r="AL12" s="646">
        <v>5.0999999999999996</v>
      </c>
      <c r="AM12" s="647"/>
      <c r="AN12" s="647"/>
      <c r="AO12" s="705"/>
      <c r="AP12" s="638" t="s">
        <v>251</v>
      </c>
      <c r="AQ12" s="639"/>
      <c r="AR12" s="639"/>
      <c r="AS12" s="639"/>
      <c r="AT12" s="639"/>
      <c r="AU12" s="639"/>
      <c r="AV12" s="639"/>
      <c r="AW12" s="639"/>
      <c r="AX12" s="639"/>
      <c r="AY12" s="639"/>
      <c r="AZ12" s="639"/>
      <c r="BA12" s="639"/>
      <c r="BB12" s="639"/>
      <c r="BC12" s="639"/>
      <c r="BD12" s="639"/>
      <c r="BE12" s="639"/>
      <c r="BF12" s="640"/>
      <c r="BG12" s="641">
        <v>870050</v>
      </c>
      <c r="BH12" s="644"/>
      <c r="BI12" s="644"/>
      <c r="BJ12" s="644"/>
      <c r="BK12" s="644"/>
      <c r="BL12" s="644"/>
      <c r="BM12" s="644"/>
      <c r="BN12" s="645"/>
      <c r="BO12" s="703">
        <v>51.4</v>
      </c>
      <c r="BP12" s="703"/>
      <c r="BQ12" s="703"/>
      <c r="BR12" s="703"/>
      <c r="BS12" s="649">
        <v>90852</v>
      </c>
      <c r="BT12" s="644"/>
      <c r="BU12" s="644"/>
      <c r="BV12" s="644"/>
      <c r="BW12" s="644"/>
      <c r="BX12" s="644"/>
      <c r="BY12" s="644"/>
      <c r="BZ12" s="644"/>
      <c r="CA12" s="644"/>
      <c r="CB12" s="684"/>
      <c r="CD12" s="685" t="s">
        <v>252</v>
      </c>
      <c r="CE12" s="682"/>
      <c r="CF12" s="682"/>
      <c r="CG12" s="682"/>
      <c r="CH12" s="682"/>
      <c r="CI12" s="682"/>
      <c r="CJ12" s="682"/>
      <c r="CK12" s="682"/>
      <c r="CL12" s="682"/>
      <c r="CM12" s="682"/>
      <c r="CN12" s="682"/>
      <c r="CO12" s="682"/>
      <c r="CP12" s="682"/>
      <c r="CQ12" s="683"/>
      <c r="CR12" s="641">
        <v>300884</v>
      </c>
      <c r="CS12" s="644"/>
      <c r="CT12" s="644"/>
      <c r="CU12" s="644"/>
      <c r="CV12" s="644"/>
      <c r="CW12" s="644"/>
      <c r="CX12" s="644"/>
      <c r="CY12" s="645"/>
      <c r="CZ12" s="703">
        <v>2.5</v>
      </c>
      <c r="DA12" s="703"/>
      <c r="DB12" s="703"/>
      <c r="DC12" s="703"/>
      <c r="DD12" s="649">
        <v>26282</v>
      </c>
      <c r="DE12" s="644"/>
      <c r="DF12" s="644"/>
      <c r="DG12" s="644"/>
      <c r="DH12" s="644"/>
      <c r="DI12" s="644"/>
      <c r="DJ12" s="644"/>
      <c r="DK12" s="644"/>
      <c r="DL12" s="644"/>
      <c r="DM12" s="644"/>
      <c r="DN12" s="644"/>
      <c r="DO12" s="644"/>
      <c r="DP12" s="645"/>
      <c r="DQ12" s="649">
        <v>199345</v>
      </c>
      <c r="DR12" s="644"/>
      <c r="DS12" s="644"/>
      <c r="DT12" s="644"/>
      <c r="DU12" s="644"/>
      <c r="DV12" s="644"/>
      <c r="DW12" s="644"/>
      <c r="DX12" s="644"/>
      <c r="DY12" s="644"/>
      <c r="DZ12" s="644"/>
      <c r="EA12" s="644"/>
      <c r="EB12" s="644"/>
      <c r="EC12" s="684"/>
    </row>
    <row r="13" spans="2:143" ht="11.25" customHeight="1" x14ac:dyDescent="0.2">
      <c r="B13" s="638" t="s">
        <v>253</v>
      </c>
      <c r="C13" s="639"/>
      <c r="D13" s="639"/>
      <c r="E13" s="639"/>
      <c r="F13" s="639"/>
      <c r="G13" s="639"/>
      <c r="H13" s="639"/>
      <c r="I13" s="639"/>
      <c r="J13" s="639"/>
      <c r="K13" s="639"/>
      <c r="L13" s="639"/>
      <c r="M13" s="639"/>
      <c r="N13" s="639"/>
      <c r="O13" s="639"/>
      <c r="P13" s="639"/>
      <c r="Q13" s="640"/>
      <c r="R13" s="641">
        <v>6580</v>
      </c>
      <c r="S13" s="644"/>
      <c r="T13" s="644"/>
      <c r="U13" s="644"/>
      <c r="V13" s="644"/>
      <c r="W13" s="644"/>
      <c r="X13" s="644"/>
      <c r="Y13" s="645"/>
      <c r="Z13" s="703">
        <v>0.1</v>
      </c>
      <c r="AA13" s="703"/>
      <c r="AB13" s="703"/>
      <c r="AC13" s="703"/>
      <c r="AD13" s="704">
        <v>6580</v>
      </c>
      <c r="AE13" s="704"/>
      <c r="AF13" s="704"/>
      <c r="AG13" s="704"/>
      <c r="AH13" s="704"/>
      <c r="AI13" s="704"/>
      <c r="AJ13" s="704"/>
      <c r="AK13" s="704"/>
      <c r="AL13" s="646">
        <v>0.1</v>
      </c>
      <c r="AM13" s="647"/>
      <c r="AN13" s="647"/>
      <c r="AO13" s="705"/>
      <c r="AP13" s="638" t="s">
        <v>254</v>
      </c>
      <c r="AQ13" s="639"/>
      <c r="AR13" s="639"/>
      <c r="AS13" s="639"/>
      <c r="AT13" s="639"/>
      <c r="AU13" s="639"/>
      <c r="AV13" s="639"/>
      <c r="AW13" s="639"/>
      <c r="AX13" s="639"/>
      <c r="AY13" s="639"/>
      <c r="AZ13" s="639"/>
      <c r="BA13" s="639"/>
      <c r="BB13" s="639"/>
      <c r="BC13" s="639"/>
      <c r="BD13" s="639"/>
      <c r="BE13" s="639"/>
      <c r="BF13" s="640"/>
      <c r="BG13" s="641">
        <v>843997</v>
      </c>
      <c r="BH13" s="644"/>
      <c r="BI13" s="644"/>
      <c r="BJ13" s="644"/>
      <c r="BK13" s="644"/>
      <c r="BL13" s="644"/>
      <c r="BM13" s="644"/>
      <c r="BN13" s="645"/>
      <c r="BO13" s="703">
        <v>49.9</v>
      </c>
      <c r="BP13" s="703"/>
      <c r="BQ13" s="703"/>
      <c r="BR13" s="703"/>
      <c r="BS13" s="649">
        <v>90852</v>
      </c>
      <c r="BT13" s="644"/>
      <c r="BU13" s="644"/>
      <c r="BV13" s="644"/>
      <c r="BW13" s="644"/>
      <c r="BX13" s="644"/>
      <c r="BY13" s="644"/>
      <c r="BZ13" s="644"/>
      <c r="CA13" s="644"/>
      <c r="CB13" s="684"/>
      <c r="CD13" s="685" t="s">
        <v>255</v>
      </c>
      <c r="CE13" s="682"/>
      <c r="CF13" s="682"/>
      <c r="CG13" s="682"/>
      <c r="CH13" s="682"/>
      <c r="CI13" s="682"/>
      <c r="CJ13" s="682"/>
      <c r="CK13" s="682"/>
      <c r="CL13" s="682"/>
      <c r="CM13" s="682"/>
      <c r="CN13" s="682"/>
      <c r="CO13" s="682"/>
      <c r="CP13" s="682"/>
      <c r="CQ13" s="683"/>
      <c r="CR13" s="641">
        <v>822465</v>
      </c>
      <c r="CS13" s="644"/>
      <c r="CT13" s="644"/>
      <c r="CU13" s="644"/>
      <c r="CV13" s="644"/>
      <c r="CW13" s="644"/>
      <c r="CX13" s="644"/>
      <c r="CY13" s="645"/>
      <c r="CZ13" s="703">
        <v>6.8</v>
      </c>
      <c r="DA13" s="703"/>
      <c r="DB13" s="703"/>
      <c r="DC13" s="703"/>
      <c r="DD13" s="649">
        <v>517826</v>
      </c>
      <c r="DE13" s="644"/>
      <c r="DF13" s="644"/>
      <c r="DG13" s="644"/>
      <c r="DH13" s="644"/>
      <c r="DI13" s="644"/>
      <c r="DJ13" s="644"/>
      <c r="DK13" s="644"/>
      <c r="DL13" s="644"/>
      <c r="DM13" s="644"/>
      <c r="DN13" s="644"/>
      <c r="DO13" s="644"/>
      <c r="DP13" s="645"/>
      <c r="DQ13" s="649">
        <v>408264</v>
      </c>
      <c r="DR13" s="644"/>
      <c r="DS13" s="644"/>
      <c r="DT13" s="644"/>
      <c r="DU13" s="644"/>
      <c r="DV13" s="644"/>
      <c r="DW13" s="644"/>
      <c r="DX13" s="644"/>
      <c r="DY13" s="644"/>
      <c r="DZ13" s="644"/>
      <c r="EA13" s="644"/>
      <c r="EB13" s="644"/>
      <c r="EC13" s="684"/>
    </row>
    <row r="14" spans="2:143" ht="11.25" customHeight="1" x14ac:dyDescent="0.2">
      <c r="B14" s="638" t="s">
        <v>256</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234</v>
      </c>
      <c r="AA14" s="703"/>
      <c r="AB14" s="703"/>
      <c r="AC14" s="703"/>
      <c r="AD14" s="704" t="s">
        <v>124</v>
      </c>
      <c r="AE14" s="704"/>
      <c r="AF14" s="704"/>
      <c r="AG14" s="704"/>
      <c r="AH14" s="704"/>
      <c r="AI14" s="704"/>
      <c r="AJ14" s="704"/>
      <c r="AK14" s="704"/>
      <c r="AL14" s="646" t="s">
        <v>124</v>
      </c>
      <c r="AM14" s="647"/>
      <c r="AN14" s="647"/>
      <c r="AO14" s="705"/>
      <c r="AP14" s="638" t="s">
        <v>257</v>
      </c>
      <c r="AQ14" s="639"/>
      <c r="AR14" s="639"/>
      <c r="AS14" s="639"/>
      <c r="AT14" s="639"/>
      <c r="AU14" s="639"/>
      <c r="AV14" s="639"/>
      <c r="AW14" s="639"/>
      <c r="AX14" s="639"/>
      <c r="AY14" s="639"/>
      <c r="AZ14" s="639"/>
      <c r="BA14" s="639"/>
      <c r="BB14" s="639"/>
      <c r="BC14" s="639"/>
      <c r="BD14" s="639"/>
      <c r="BE14" s="639"/>
      <c r="BF14" s="640"/>
      <c r="BG14" s="641">
        <v>72435</v>
      </c>
      <c r="BH14" s="644"/>
      <c r="BI14" s="644"/>
      <c r="BJ14" s="644"/>
      <c r="BK14" s="644"/>
      <c r="BL14" s="644"/>
      <c r="BM14" s="644"/>
      <c r="BN14" s="645"/>
      <c r="BO14" s="703">
        <v>4.3</v>
      </c>
      <c r="BP14" s="703"/>
      <c r="BQ14" s="703"/>
      <c r="BR14" s="703"/>
      <c r="BS14" s="649" t="s">
        <v>124</v>
      </c>
      <c r="BT14" s="644"/>
      <c r="BU14" s="644"/>
      <c r="BV14" s="644"/>
      <c r="BW14" s="644"/>
      <c r="BX14" s="644"/>
      <c r="BY14" s="644"/>
      <c r="BZ14" s="644"/>
      <c r="CA14" s="644"/>
      <c r="CB14" s="684"/>
      <c r="CD14" s="685" t="s">
        <v>258</v>
      </c>
      <c r="CE14" s="682"/>
      <c r="CF14" s="682"/>
      <c r="CG14" s="682"/>
      <c r="CH14" s="682"/>
      <c r="CI14" s="682"/>
      <c r="CJ14" s="682"/>
      <c r="CK14" s="682"/>
      <c r="CL14" s="682"/>
      <c r="CM14" s="682"/>
      <c r="CN14" s="682"/>
      <c r="CO14" s="682"/>
      <c r="CP14" s="682"/>
      <c r="CQ14" s="683"/>
      <c r="CR14" s="641">
        <v>467556</v>
      </c>
      <c r="CS14" s="644"/>
      <c r="CT14" s="644"/>
      <c r="CU14" s="644"/>
      <c r="CV14" s="644"/>
      <c r="CW14" s="644"/>
      <c r="CX14" s="644"/>
      <c r="CY14" s="645"/>
      <c r="CZ14" s="703">
        <v>3.9</v>
      </c>
      <c r="DA14" s="703"/>
      <c r="DB14" s="703"/>
      <c r="DC14" s="703"/>
      <c r="DD14" s="649">
        <v>132462</v>
      </c>
      <c r="DE14" s="644"/>
      <c r="DF14" s="644"/>
      <c r="DG14" s="644"/>
      <c r="DH14" s="644"/>
      <c r="DI14" s="644"/>
      <c r="DJ14" s="644"/>
      <c r="DK14" s="644"/>
      <c r="DL14" s="644"/>
      <c r="DM14" s="644"/>
      <c r="DN14" s="644"/>
      <c r="DO14" s="644"/>
      <c r="DP14" s="645"/>
      <c r="DQ14" s="649">
        <v>337473</v>
      </c>
      <c r="DR14" s="644"/>
      <c r="DS14" s="644"/>
      <c r="DT14" s="644"/>
      <c r="DU14" s="644"/>
      <c r="DV14" s="644"/>
      <c r="DW14" s="644"/>
      <c r="DX14" s="644"/>
      <c r="DY14" s="644"/>
      <c r="DZ14" s="644"/>
      <c r="EA14" s="644"/>
      <c r="EB14" s="644"/>
      <c r="EC14" s="684"/>
    </row>
    <row r="15" spans="2:143" ht="11.25" customHeight="1" x14ac:dyDescent="0.2">
      <c r="B15" s="638" t="s">
        <v>259</v>
      </c>
      <c r="C15" s="639"/>
      <c r="D15" s="639"/>
      <c r="E15" s="639"/>
      <c r="F15" s="639"/>
      <c r="G15" s="639"/>
      <c r="H15" s="639"/>
      <c r="I15" s="639"/>
      <c r="J15" s="639"/>
      <c r="K15" s="639"/>
      <c r="L15" s="639"/>
      <c r="M15" s="639"/>
      <c r="N15" s="639"/>
      <c r="O15" s="639"/>
      <c r="P15" s="639"/>
      <c r="Q15" s="640"/>
      <c r="R15" s="641">
        <v>21501</v>
      </c>
      <c r="S15" s="644"/>
      <c r="T15" s="644"/>
      <c r="U15" s="644"/>
      <c r="V15" s="644"/>
      <c r="W15" s="644"/>
      <c r="X15" s="644"/>
      <c r="Y15" s="645"/>
      <c r="Z15" s="703">
        <v>0.2</v>
      </c>
      <c r="AA15" s="703"/>
      <c r="AB15" s="703"/>
      <c r="AC15" s="703"/>
      <c r="AD15" s="704">
        <v>21501</v>
      </c>
      <c r="AE15" s="704"/>
      <c r="AF15" s="704"/>
      <c r="AG15" s="704"/>
      <c r="AH15" s="704"/>
      <c r="AI15" s="704"/>
      <c r="AJ15" s="704"/>
      <c r="AK15" s="704"/>
      <c r="AL15" s="646">
        <v>0.3</v>
      </c>
      <c r="AM15" s="647"/>
      <c r="AN15" s="647"/>
      <c r="AO15" s="705"/>
      <c r="AP15" s="638" t="s">
        <v>260</v>
      </c>
      <c r="AQ15" s="639"/>
      <c r="AR15" s="639"/>
      <c r="AS15" s="639"/>
      <c r="AT15" s="639"/>
      <c r="AU15" s="639"/>
      <c r="AV15" s="639"/>
      <c r="AW15" s="639"/>
      <c r="AX15" s="639"/>
      <c r="AY15" s="639"/>
      <c r="AZ15" s="639"/>
      <c r="BA15" s="639"/>
      <c r="BB15" s="639"/>
      <c r="BC15" s="639"/>
      <c r="BD15" s="639"/>
      <c r="BE15" s="639"/>
      <c r="BF15" s="640"/>
      <c r="BG15" s="641">
        <v>111963</v>
      </c>
      <c r="BH15" s="644"/>
      <c r="BI15" s="644"/>
      <c r="BJ15" s="644"/>
      <c r="BK15" s="644"/>
      <c r="BL15" s="644"/>
      <c r="BM15" s="644"/>
      <c r="BN15" s="645"/>
      <c r="BO15" s="703">
        <v>6.6</v>
      </c>
      <c r="BP15" s="703"/>
      <c r="BQ15" s="703"/>
      <c r="BR15" s="703"/>
      <c r="BS15" s="649" t="s">
        <v>124</v>
      </c>
      <c r="BT15" s="644"/>
      <c r="BU15" s="644"/>
      <c r="BV15" s="644"/>
      <c r="BW15" s="644"/>
      <c r="BX15" s="644"/>
      <c r="BY15" s="644"/>
      <c r="BZ15" s="644"/>
      <c r="CA15" s="644"/>
      <c r="CB15" s="684"/>
      <c r="CD15" s="685" t="s">
        <v>261</v>
      </c>
      <c r="CE15" s="682"/>
      <c r="CF15" s="682"/>
      <c r="CG15" s="682"/>
      <c r="CH15" s="682"/>
      <c r="CI15" s="682"/>
      <c r="CJ15" s="682"/>
      <c r="CK15" s="682"/>
      <c r="CL15" s="682"/>
      <c r="CM15" s="682"/>
      <c r="CN15" s="682"/>
      <c r="CO15" s="682"/>
      <c r="CP15" s="682"/>
      <c r="CQ15" s="683"/>
      <c r="CR15" s="641">
        <v>794802</v>
      </c>
      <c r="CS15" s="644"/>
      <c r="CT15" s="644"/>
      <c r="CU15" s="644"/>
      <c r="CV15" s="644"/>
      <c r="CW15" s="644"/>
      <c r="CX15" s="644"/>
      <c r="CY15" s="645"/>
      <c r="CZ15" s="703">
        <v>6.6</v>
      </c>
      <c r="DA15" s="703"/>
      <c r="DB15" s="703"/>
      <c r="DC15" s="703"/>
      <c r="DD15" s="649">
        <v>97826</v>
      </c>
      <c r="DE15" s="644"/>
      <c r="DF15" s="644"/>
      <c r="DG15" s="644"/>
      <c r="DH15" s="644"/>
      <c r="DI15" s="644"/>
      <c r="DJ15" s="644"/>
      <c r="DK15" s="644"/>
      <c r="DL15" s="644"/>
      <c r="DM15" s="644"/>
      <c r="DN15" s="644"/>
      <c r="DO15" s="644"/>
      <c r="DP15" s="645"/>
      <c r="DQ15" s="649">
        <v>731468</v>
      </c>
      <c r="DR15" s="644"/>
      <c r="DS15" s="644"/>
      <c r="DT15" s="644"/>
      <c r="DU15" s="644"/>
      <c r="DV15" s="644"/>
      <c r="DW15" s="644"/>
      <c r="DX15" s="644"/>
      <c r="DY15" s="644"/>
      <c r="DZ15" s="644"/>
      <c r="EA15" s="644"/>
      <c r="EB15" s="644"/>
      <c r="EC15" s="684"/>
    </row>
    <row r="16" spans="2:143" ht="11.25" customHeight="1" x14ac:dyDescent="0.2">
      <c r="B16" s="638" t="s">
        <v>262</v>
      </c>
      <c r="C16" s="639"/>
      <c r="D16" s="639"/>
      <c r="E16" s="639"/>
      <c r="F16" s="639"/>
      <c r="G16" s="639"/>
      <c r="H16" s="639"/>
      <c r="I16" s="639"/>
      <c r="J16" s="639"/>
      <c r="K16" s="639"/>
      <c r="L16" s="639"/>
      <c r="M16" s="639"/>
      <c r="N16" s="639"/>
      <c r="O16" s="639"/>
      <c r="P16" s="639"/>
      <c r="Q16" s="640"/>
      <c r="R16" s="641" t="s">
        <v>124</v>
      </c>
      <c r="S16" s="644"/>
      <c r="T16" s="644"/>
      <c r="U16" s="644"/>
      <c r="V16" s="644"/>
      <c r="W16" s="644"/>
      <c r="X16" s="644"/>
      <c r="Y16" s="645"/>
      <c r="Z16" s="703" t="s">
        <v>171</v>
      </c>
      <c r="AA16" s="703"/>
      <c r="AB16" s="703"/>
      <c r="AC16" s="703"/>
      <c r="AD16" s="704" t="s">
        <v>124</v>
      </c>
      <c r="AE16" s="704"/>
      <c r="AF16" s="704"/>
      <c r="AG16" s="704"/>
      <c r="AH16" s="704"/>
      <c r="AI16" s="704"/>
      <c r="AJ16" s="704"/>
      <c r="AK16" s="704"/>
      <c r="AL16" s="646" t="s">
        <v>124</v>
      </c>
      <c r="AM16" s="647"/>
      <c r="AN16" s="647"/>
      <c r="AO16" s="705"/>
      <c r="AP16" s="638" t="s">
        <v>263</v>
      </c>
      <c r="AQ16" s="639"/>
      <c r="AR16" s="639"/>
      <c r="AS16" s="639"/>
      <c r="AT16" s="639"/>
      <c r="AU16" s="639"/>
      <c r="AV16" s="639"/>
      <c r="AW16" s="639"/>
      <c r="AX16" s="639"/>
      <c r="AY16" s="639"/>
      <c r="AZ16" s="639"/>
      <c r="BA16" s="639"/>
      <c r="BB16" s="639"/>
      <c r="BC16" s="639"/>
      <c r="BD16" s="639"/>
      <c r="BE16" s="639"/>
      <c r="BF16" s="640"/>
      <c r="BG16" s="641" t="s">
        <v>124</v>
      </c>
      <c r="BH16" s="644"/>
      <c r="BI16" s="644"/>
      <c r="BJ16" s="644"/>
      <c r="BK16" s="644"/>
      <c r="BL16" s="644"/>
      <c r="BM16" s="644"/>
      <c r="BN16" s="645"/>
      <c r="BO16" s="703" t="s">
        <v>171</v>
      </c>
      <c r="BP16" s="703"/>
      <c r="BQ16" s="703"/>
      <c r="BR16" s="703"/>
      <c r="BS16" s="649" t="s">
        <v>124</v>
      </c>
      <c r="BT16" s="644"/>
      <c r="BU16" s="644"/>
      <c r="BV16" s="644"/>
      <c r="BW16" s="644"/>
      <c r="BX16" s="644"/>
      <c r="BY16" s="644"/>
      <c r="BZ16" s="644"/>
      <c r="CA16" s="644"/>
      <c r="CB16" s="684"/>
      <c r="CD16" s="685" t="s">
        <v>264</v>
      </c>
      <c r="CE16" s="682"/>
      <c r="CF16" s="682"/>
      <c r="CG16" s="682"/>
      <c r="CH16" s="682"/>
      <c r="CI16" s="682"/>
      <c r="CJ16" s="682"/>
      <c r="CK16" s="682"/>
      <c r="CL16" s="682"/>
      <c r="CM16" s="682"/>
      <c r="CN16" s="682"/>
      <c r="CO16" s="682"/>
      <c r="CP16" s="682"/>
      <c r="CQ16" s="683"/>
      <c r="CR16" s="641">
        <v>264563</v>
      </c>
      <c r="CS16" s="644"/>
      <c r="CT16" s="644"/>
      <c r="CU16" s="644"/>
      <c r="CV16" s="644"/>
      <c r="CW16" s="644"/>
      <c r="CX16" s="644"/>
      <c r="CY16" s="645"/>
      <c r="CZ16" s="703">
        <v>2.2000000000000002</v>
      </c>
      <c r="DA16" s="703"/>
      <c r="DB16" s="703"/>
      <c r="DC16" s="703"/>
      <c r="DD16" s="649" t="s">
        <v>234</v>
      </c>
      <c r="DE16" s="644"/>
      <c r="DF16" s="644"/>
      <c r="DG16" s="644"/>
      <c r="DH16" s="644"/>
      <c r="DI16" s="644"/>
      <c r="DJ16" s="644"/>
      <c r="DK16" s="644"/>
      <c r="DL16" s="644"/>
      <c r="DM16" s="644"/>
      <c r="DN16" s="644"/>
      <c r="DO16" s="644"/>
      <c r="DP16" s="645"/>
      <c r="DQ16" s="649">
        <v>52151</v>
      </c>
      <c r="DR16" s="644"/>
      <c r="DS16" s="644"/>
      <c r="DT16" s="644"/>
      <c r="DU16" s="644"/>
      <c r="DV16" s="644"/>
      <c r="DW16" s="644"/>
      <c r="DX16" s="644"/>
      <c r="DY16" s="644"/>
      <c r="DZ16" s="644"/>
      <c r="EA16" s="644"/>
      <c r="EB16" s="644"/>
      <c r="EC16" s="684"/>
    </row>
    <row r="17" spans="2:133" ht="11.25" customHeight="1" x14ac:dyDescent="0.2">
      <c r="B17" s="638" t="s">
        <v>265</v>
      </c>
      <c r="C17" s="639"/>
      <c r="D17" s="639"/>
      <c r="E17" s="639"/>
      <c r="F17" s="639"/>
      <c r="G17" s="639"/>
      <c r="H17" s="639"/>
      <c r="I17" s="639"/>
      <c r="J17" s="639"/>
      <c r="K17" s="639"/>
      <c r="L17" s="639"/>
      <c r="M17" s="639"/>
      <c r="N17" s="639"/>
      <c r="O17" s="639"/>
      <c r="P17" s="639"/>
      <c r="Q17" s="640"/>
      <c r="R17" s="641">
        <v>5107</v>
      </c>
      <c r="S17" s="644"/>
      <c r="T17" s="644"/>
      <c r="U17" s="644"/>
      <c r="V17" s="644"/>
      <c r="W17" s="644"/>
      <c r="X17" s="644"/>
      <c r="Y17" s="645"/>
      <c r="Z17" s="703">
        <v>0</v>
      </c>
      <c r="AA17" s="703"/>
      <c r="AB17" s="703"/>
      <c r="AC17" s="703"/>
      <c r="AD17" s="704">
        <v>5107</v>
      </c>
      <c r="AE17" s="704"/>
      <c r="AF17" s="704"/>
      <c r="AG17" s="704"/>
      <c r="AH17" s="704"/>
      <c r="AI17" s="704"/>
      <c r="AJ17" s="704"/>
      <c r="AK17" s="704"/>
      <c r="AL17" s="646">
        <v>0.1</v>
      </c>
      <c r="AM17" s="647"/>
      <c r="AN17" s="647"/>
      <c r="AO17" s="705"/>
      <c r="AP17" s="638" t="s">
        <v>266</v>
      </c>
      <c r="AQ17" s="639"/>
      <c r="AR17" s="639"/>
      <c r="AS17" s="639"/>
      <c r="AT17" s="639"/>
      <c r="AU17" s="639"/>
      <c r="AV17" s="639"/>
      <c r="AW17" s="639"/>
      <c r="AX17" s="639"/>
      <c r="AY17" s="639"/>
      <c r="AZ17" s="639"/>
      <c r="BA17" s="639"/>
      <c r="BB17" s="639"/>
      <c r="BC17" s="639"/>
      <c r="BD17" s="639"/>
      <c r="BE17" s="639"/>
      <c r="BF17" s="640"/>
      <c r="BG17" s="641" t="s">
        <v>124</v>
      </c>
      <c r="BH17" s="644"/>
      <c r="BI17" s="644"/>
      <c r="BJ17" s="644"/>
      <c r="BK17" s="644"/>
      <c r="BL17" s="644"/>
      <c r="BM17" s="644"/>
      <c r="BN17" s="645"/>
      <c r="BO17" s="703" t="s">
        <v>124</v>
      </c>
      <c r="BP17" s="703"/>
      <c r="BQ17" s="703"/>
      <c r="BR17" s="703"/>
      <c r="BS17" s="649" t="s">
        <v>171</v>
      </c>
      <c r="BT17" s="644"/>
      <c r="BU17" s="644"/>
      <c r="BV17" s="644"/>
      <c r="BW17" s="644"/>
      <c r="BX17" s="644"/>
      <c r="BY17" s="644"/>
      <c r="BZ17" s="644"/>
      <c r="CA17" s="644"/>
      <c r="CB17" s="684"/>
      <c r="CD17" s="685" t="s">
        <v>267</v>
      </c>
      <c r="CE17" s="682"/>
      <c r="CF17" s="682"/>
      <c r="CG17" s="682"/>
      <c r="CH17" s="682"/>
      <c r="CI17" s="682"/>
      <c r="CJ17" s="682"/>
      <c r="CK17" s="682"/>
      <c r="CL17" s="682"/>
      <c r="CM17" s="682"/>
      <c r="CN17" s="682"/>
      <c r="CO17" s="682"/>
      <c r="CP17" s="682"/>
      <c r="CQ17" s="683"/>
      <c r="CR17" s="641">
        <v>969074</v>
      </c>
      <c r="CS17" s="644"/>
      <c r="CT17" s="644"/>
      <c r="CU17" s="644"/>
      <c r="CV17" s="644"/>
      <c r="CW17" s="644"/>
      <c r="CX17" s="644"/>
      <c r="CY17" s="645"/>
      <c r="CZ17" s="703">
        <v>8</v>
      </c>
      <c r="DA17" s="703"/>
      <c r="DB17" s="703"/>
      <c r="DC17" s="703"/>
      <c r="DD17" s="649" t="s">
        <v>124</v>
      </c>
      <c r="DE17" s="644"/>
      <c r="DF17" s="644"/>
      <c r="DG17" s="644"/>
      <c r="DH17" s="644"/>
      <c r="DI17" s="644"/>
      <c r="DJ17" s="644"/>
      <c r="DK17" s="644"/>
      <c r="DL17" s="644"/>
      <c r="DM17" s="644"/>
      <c r="DN17" s="644"/>
      <c r="DO17" s="644"/>
      <c r="DP17" s="645"/>
      <c r="DQ17" s="649">
        <v>941584</v>
      </c>
      <c r="DR17" s="644"/>
      <c r="DS17" s="644"/>
      <c r="DT17" s="644"/>
      <c r="DU17" s="644"/>
      <c r="DV17" s="644"/>
      <c r="DW17" s="644"/>
      <c r="DX17" s="644"/>
      <c r="DY17" s="644"/>
      <c r="DZ17" s="644"/>
      <c r="EA17" s="644"/>
      <c r="EB17" s="644"/>
      <c r="EC17" s="684"/>
    </row>
    <row r="18" spans="2:133" ht="11.25" customHeight="1" x14ac:dyDescent="0.2">
      <c r="B18" s="638" t="s">
        <v>268</v>
      </c>
      <c r="C18" s="639"/>
      <c r="D18" s="639"/>
      <c r="E18" s="639"/>
      <c r="F18" s="639"/>
      <c r="G18" s="639"/>
      <c r="H18" s="639"/>
      <c r="I18" s="639"/>
      <c r="J18" s="639"/>
      <c r="K18" s="639"/>
      <c r="L18" s="639"/>
      <c r="M18" s="639"/>
      <c r="N18" s="639"/>
      <c r="O18" s="639"/>
      <c r="P18" s="639"/>
      <c r="Q18" s="640"/>
      <c r="R18" s="641">
        <v>4898671</v>
      </c>
      <c r="S18" s="644"/>
      <c r="T18" s="644"/>
      <c r="U18" s="644"/>
      <c r="V18" s="644"/>
      <c r="W18" s="644"/>
      <c r="X18" s="644"/>
      <c r="Y18" s="645"/>
      <c r="Z18" s="703">
        <v>39.4</v>
      </c>
      <c r="AA18" s="703"/>
      <c r="AB18" s="703"/>
      <c r="AC18" s="703"/>
      <c r="AD18" s="704">
        <v>4329018</v>
      </c>
      <c r="AE18" s="704"/>
      <c r="AF18" s="704"/>
      <c r="AG18" s="704"/>
      <c r="AH18" s="704"/>
      <c r="AI18" s="704"/>
      <c r="AJ18" s="704"/>
      <c r="AK18" s="704"/>
      <c r="AL18" s="646">
        <v>65.900000000000006</v>
      </c>
      <c r="AM18" s="647"/>
      <c r="AN18" s="647"/>
      <c r="AO18" s="705"/>
      <c r="AP18" s="638" t="s">
        <v>269</v>
      </c>
      <c r="AQ18" s="639"/>
      <c r="AR18" s="639"/>
      <c r="AS18" s="639"/>
      <c r="AT18" s="639"/>
      <c r="AU18" s="639"/>
      <c r="AV18" s="639"/>
      <c r="AW18" s="639"/>
      <c r="AX18" s="639"/>
      <c r="AY18" s="639"/>
      <c r="AZ18" s="639"/>
      <c r="BA18" s="639"/>
      <c r="BB18" s="639"/>
      <c r="BC18" s="639"/>
      <c r="BD18" s="639"/>
      <c r="BE18" s="639"/>
      <c r="BF18" s="640"/>
      <c r="BG18" s="641" t="s">
        <v>234</v>
      </c>
      <c r="BH18" s="644"/>
      <c r="BI18" s="644"/>
      <c r="BJ18" s="644"/>
      <c r="BK18" s="644"/>
      <c r="BL18" s="644"/>
      <c r="BM18" s="644"/>
      <c r="BN18" s="645"/>
      <c r="BO18" s="703" t="s">
        <v>124</v>
      </c>
      <c r="BP18" s="703"/>
      <c r="BQ18" s="703"/>
      <c r="BR18" s="703"/>
      <c r="BS18" s="649" t="s">
        <v>234</v>
      </c>
      <c r="BT18" s="644"/>
      <c r="BU18" s="644"/>
      <c r="BV18" s="644"/>
      <c r="BW18" s="644"/>
      <c r="BX18" s="644"/>
      <c r="BY18" s="644"/>
      <c r="BZ18" s="644"/>
      <c r="CA18" s="644"/>
      <c r="CB18" s="684"/>
      <c r="CD18" s="685" t="s">
        <v>270</v>
      </c>
      <c r="CE18" s="682"/>
      <c r="CF18" s="682"/>
      <c r="CG18" s="682"/>
      <c r="CH18" s="682"/>
      <c r="CI18" s="682"/>
      <c r="CJ18" s="682"/>
      <c r="CK18" s="682"/>
      <c r="CL18" s="682"/>
      <c r="CM18" s="682"/>
      <c r="CN18" s="682"/>
      <c r="CO18" s="682"/>
      <c r="CP18" s="682"/>
      <c r="CQ18" s="683"/>
      <c r="CR18" s="641" t="s">
        <v>124</v>
      </c>
      <c r="CS18" s="644"/>
      <c r="CT18" s="644"/>
      <c r="CU18" s="644"/>
      <c r="CV18" s="644"/>
      <c r="CW18" s="644"/>
      <c r="CX18" s="644"/>
      <c r="CY18" s="645"/>
      <c r="CZ18" s="703" t="s">
        <v>234</v>
      </c>
      <c r="DA18" s="703"/>
      <c r="DB18" s="703"/>
      <c r="DC18" s="703"/>
      <c r="DD18" s="649" t="s">
        <v>124</v>
      </c>
      <c r="DE18" s="644"/>
      <c r="DF18" s="644"/>
      <c r="DG18" s="644"/>
      <c r="DH18" s="644"/>
      <c r="DI18" s="644"/>
      <c r="DJ18" s="644"/>
      <c r="DK18" s="644"/>
      <c r="DL18" s="644"/>
      <c r="DM18" s="644"/>
      <c r="DN18" s="644"/>
      <c r="DO18" s="644"/>
      <c r="DP18" s="645"/>
      <c r="DQ18" s="649" t="s">
        <v>124</v>
      </c>
      <c r="DR18" s="644"/>
      <c r="DS18" s="644"/>
      <c r="DT18" s="644"/>
      <c r="DU18" s="644"/>
      <c r="DV18" s="644"/>
      <c r="DW18" s="644"/>
      <c r="DX18" s="644"/>
      <c r="DY18" s="644"/>
      <c r="DZ18" s="644"/>
      <c r="EA18" s="644"/>
      <c r="EB18" s="644"/>
      <c r="EC18" s="684"/>
    </row>
    <row r="19" spans="2:133" ht="11.25" customHeight="1" x14ac:dyDescent="0.2">
      <c r="B19" s="638" t="s">
        <v>271</v>
      </c>
      <c r="C19" s="639"/>
      <c r="D19" s="639"/>
      <c r="E19" s="639"/>
      <c r="F19" s="639"/>
      <c r="G19" s="639"/>
      <c r="H19" s="639"/>
      <c r="I19" s="639"/>
      <c r="J19" s="639"/>
      <c r="K19" s="639"/>
      <c r="L19" s="639"/>
      <c r="M19" s="639"/>
      <c r="N19" s="639"/>
      <c r="O19" s="639"/>
      <c r="P19" s="639"/>
      <c r="Q19" s="640"/>
      <c r="R19" s="641">
        <v>4329018</v>
      </c>
      <c r="S19" s="644"/>
      <c r="T19" s="644"/>
      <c r="U19" s="644"/>
      <c r="V19" s="644"/>
      <c r="W19" s="644"/>
      <c r="X19" s="644"/>
      <c r="Y19" s="645"/>
      <c r="Z19" s="703">
        <v>34.799999999999997</v>
      </c>
      <c r="AA19" s="703"/>
      <c r="AB19" s="703"/>
      <c r="AC19" s="703"/>
      <c r="AD19" s="704">
        <v>4329018</v>
      </c>
      <c r="AE19" s="704"/>
      <c r="AF19" s="704"/>
      <c r="AG19" s="704"/>
      <c r="AH19" s="704"/>
      <c r="AI19" s="704"/>
      <c r="AJ19" s="704"/>
      <c r="AK19" s="704"/>
      <c r="AL19" s="646">
        <v>65.900000000000006</v>
      </c>
      <c r="AM19" s="647"/>
      <c r="AN19" s="647"/>
      <c r="AO19" s="705"/>
      <c r="AP19" s="638" t="s">
        <v>272</v>
      </c>
      <c r="AQ19" s="639"/>
      <c r="AR19" s="639"/>
      <c r="AS19" s="639"/>
      <c r="AT19" s="639"/>
      <c r="AU19" s="639"/>
      <c r="AV19" s="639"/>
      <c r="AW19" s="639"/>
      <c r="AX19" s="639"/>
      <c r="AY19" s="639"/>
      <c r="AZ19" s="639"/>
      <c r="BA19" s="639"/>
      <c r="BB19" s="639"/>
      <c r="BC19" s="639"/>
      <c r="BD19" s="639"/>
      <c r="BE19" s="639"/>
      <c r="BF19" s="640"/>
      <c r="BG19" s="641" t="s">
        <v>124</v>
      </c>
      <c r="BH19" s="644"/>
      <c r="BI19" s="644"/>
      <c r="BJ19" s="644"/>
      <c r="BK19" s="644"/>
      <c r="BL19" s="644"/>
      <c r="BM19" s="644"/>
      <c r="BN19" s="645"/>
      <c r="BO19" s="703" t="s">
        <v>124</v>
      </c>
      <c r="BP19" s="703"/>
      <c r="BQ19" s="703"/>
      <c r="BR19" s="703"/>
      <c r="BS19" s="649" t="s">
        <v>124</v>
      </c>
      <c r="BT19" s="644"/>
      <c r="BU19" s="644"/>
      <c r="BV19" s="644"/>
      <c r="BW19" s="644"/>
      <c r="BX19" s="644"/>
      <c r="BY19" s="644"/>
      <c r="BZ19" s="644"/>
      <c r="CA19" s="644"/>
      <c r="CB19" s="684"/>
      <c r="CD19" s="685" t="s">
        <v>273</v>
      </c>
      <c r="CE19" s="682"/>
      <c r="CF19" s="682"/>
      <c r="CG19" s="682"/>
      <c r="CH19" s="682"/>
      <c r="CI19" s="682"/>
      <c r="CJ19" s="682"/>
      <c r="CK19" s="682"/>
      <c r="CL19" s="682"/>
      <c r="CM19" s="682"/>
      <c r="CN19" s="682"/>
      <c r="CO19" s="682"/>
      <c r="CP19" s="682"/>
      <c r="CQ19" s="683"/>
      <c r="CR19" s="641" t="s">
        <v>124</v>
      </c>
      <c r="CS19" s="644"/>
      <c r="CT19" s="644"/>
      <c r="CU19" s="644"/>
      <c r="CV19" s="644"/>
      <c r="CW19" s="644"/>
      <c r="CX19" s="644"/>
      <c r="CY19" s="645"/>
      <c r="CZ19" s="703" t="s">
        <v>124</v>
      </c>
      <c r="DA19" s="703"/>
      <c r="DB19" s="703"/>
      <c r="DC19" s="703"/>
      <c r="DD19" s="649" t="s">
        <v>124</v>
      </c>
      <c r="DE19" s="644"/>
      <c r="DF19" s="644"/>
      <c r="DG19" s="644"/>
      <c r="DH19" s="644"/>
      <c r="DI19" s="644"/>
      <c r="DJ19" s="644"/>
      <c r="DK19" s="644"/>
      <c r="DL19" s="644"/>
      <c r="DM19" s="644"/>
      <c r="DN19" s="644"/>
      <c r="DO19" s="644"/>
      <c r="DP19" s="645"/>
      <c r="DQ19" s="649" t="s">
        <v>124</v>
      </c>
      <c r="DR19" s="644"/>
      <c r="DS19" s="644"/>
      <c r="DT19" s="644"/>
      <c r="DU19" s="644"/>
      <c r="DV19" s="644"/>
      <c r="DW19" s="644"/>
      <c r="DX19" s="644"/>
      <c r="DY19" s="644"/>
      <c r="DZ19" s="644"/>
      <c r="EA19" s="644"/>
      <c r="EB19" s="644"/>
      <c r="EC19" s="684"/>
    </row>
    <row r="20" spans="2:133" ht="11.25" customHeight="1" x14ac:dyDescent="0.2">
      <c r="B20" s="638" t="s">
        <v>274</v>
      </c>
      <c r="C20" s="639"/>
      <c r="D20" s="639"/>
      <c r="E20" s="639"/>
      <c r="F20" s="639"/>
      <c r="G20" s="639"/>
      <c r="H20" s="639"/>
      <c r="I20" s="639"/>
      <c r="J20" s="639"/>
      <c r="K20" s="639"/>
      <c r="L20" s="639"/>
      <c r="M20" s="639"/>
      <c r="N20" s="639"/>
      <c r="O20" s="639"/>
      <c r="P20" s="639"/>
      <c r="Q20" s="640"/>
      <c r="R20" s="641">
        <v>569653</v>
      </c>
      <c r="S20" s="644"/>
      <c r="T20" s="644"/>
      <c r="U20" s="644"/>
      <c r="V20" s="644"/>
      <c r="W20" s="644"/>
      <c r="X20" s="644"/>
      <c r="Y20" s="645"/>
      <c r="Z20" s="703">
        <v>4.5999999999999996</v>
      </c>
      <c r="AA20" s="703"/>
      <c r="AB20" s="703"/>
      <c r="AC20" s="703"/>
      <c r="AD20" s="704" t="s">
        <v>234</v>
      </c>
      <c r="AE20" s="704"/>
      <c r="AF20" s="704"/>
      <c r="AG20" s="704"/>
      <c r="AH20" s="704"/>
      <c r="AI20" s="704"/>
      <c r="AJ20" s="704"/>
      <c r="AK20" s="704"/>
      <c r="AL20" s="646" t="s">
        <v>124</v>
      </c>
      <c r="AM20" s="647"/>
      <c r="AN20" s="647"/>
      <c r="AO20" s="705"/>
      <c r="AP20" s="638" t="s">
        <v>275</v>
      </c>
      <c r="AQ20" s="639"/>
      <c r="AR20" s="639"/>
      <c r="AS20" s="639"/>
      <c r="AT20" s="639"/>
      <c r="AU20" s="639"/>
      <c r="AV20" s="639"/>
      <c r="AW20" s="639"/>
      <c r="AX20" s="639"/>
      <c r="AY20" s="639"/>
      <c r="AZ20" s="639"/>
      <c r="BA20" s="639"/>
      <c r="BB20" s="639"/>
      <c r="BC20" s="639"/>
      <c r="BD20" s="639"/>
      <c r="BE20" s="639"/>
      <c r="BF20" s="640"/>
      <c r="BG20" s="641" t="s">
        <v>234</v>
      </c>
      <c r="BH20" s="644"/>
      <c r="BI20" s="644"/>
      <c r="BJ20" s="644"/>
      <c r="BK20" s="644"/>
      <c r="BL20" s="644"/>
      <c r="BM20" s="644"/>
      <c r="BN20" s="645"/>
      <c r="BO20" s="703" t="s">
        <v>234</v>
      </c>
      <c r="BP20" s="703"/>
      <c r="BQ20" s="703"/>
      <c r="BR20" s="703"/>
      <c r="BS20" s="649" t="s">
        <v>171</v>
      </c>
      <c r="BT20" s="644"/>
      <c r="BU20" s="644"/>
      <c r="BV20" s="644"/>
      <c r="BW20" s="644"/>
      <c r="BX20" s="644"/>
      <c r="BY20" s="644"/>
      <c r="BZ20" s="644"/>
      <c r="CA20" s="644"/>
      <c r="CB20" s="684"/>
      <c r="CD20" s="685" t="s">
        <v>276</v>
      </c>
      <c r="CE20" s="682"/>
      <c r="CF20" s="682"/>
      <c r="CG20" s="682"/>
      <c r="CH20" s="682"/>
      <c r="CI20" s="682"/>
      <c r="CJ20" s="682"/>
      <c r="CK20" s="682"/>
      <c r="CL20" s="682"/>
      <c r="CM20" s="682"/>
      <c r="CN20" s="682"/>
      <c r="CO20" s="682"/>
      <c r="CP20" s="682"/>
      <c r="CQ20" s="683"/>
      <c r="CR20" s="641">
        <v>12114437</v>
      </c>
      <c r="CS20" s="644"/>
      <c r="CT20" s="644"/>
      <c r="CU20" s="644"/>
      <c r="CV20" s="644"/>
      <c r="CW20" s="644"/>
      <c r="CX20" s="644"/>
      <c r="CY20" s="645"/>
      <c r="CZ20" s="703">
        <v>100</v>
      </c>
      <c r="DA20" s="703"/>
      <c r="DB20" s="703"/>
      <c r="DC20" s="703"/>
      <c r="DD20" s="649">
        <v>1322628</v>
      </c>
      <c r="DE20" s="644"/>
      <c r="DF20" s="644"/>
      <c r="DG20" s="644"/>
      <c r="DH20" s="644"/>
      <c r="DI20" s="644"/>
      <c r="DJ20" s="644"/>
      <c r="DK20" s="644"/>
      <c r="DL20" s="644"/>
      <c r="DM20" s="644"/>
      <c r="DN20" s="644"/>
      <c r="DO20" s="644"/>
      <c r="DP20" s="645"/>
      <c r="DQ20" s="649">
        <v>7800856</v>
      </c>
      <c r="DR20" s="644"/>
      <c r="DS20" s="644"/>
      <c r="DT20" s="644"/>
      <c r="DU20" s="644"/>
      <c r="DV20" s="644"/>
      <c r="DW20" s="644"/>
      <c r="DX20" s="644"/>
      <c r="DY20" s="644"/>
      <c r="DZ20" s="644"/>
      <c r="EA20" s="644"/>
      <c r="EB20" s="644"/>
      <c r="EC20" s="684"/>
    </row>
    <row r="21" spans="2:133" ht="11.25" customHeight="1" x14ac:dyDescent="0.2">
      <c r="B21" s="638" t="s">
        <v>277</v>
      </c>
      <c r="C21" s="639"/>
      <c r="D21" s="639"/>
      <c r="E21" s="639"/>
      <c r="F21" s="639"/>
      <c r="G21" s="639"/>
      <c r="H21" s="639"/>
      <c r="I21" s="639"/>
      <c r="J21" s="639"/>
      <c r="K21" s="639"/>
      <c r="L21" s="639"/>
      <c r="M21" s="639"/>
      <c r="N21" s="639"/>
      <c r="O21" s="639"/>
      <c r="P21" s="639"/>
      <c r="Q21" s="640"/>
      <c r="R21" s="641" t="s">
        <v>124</v>
      </c>
      <c r="S21" s="644"/>
      <c r="T21" s="644"/>
      <c r="U21" s="644"/>
      <c r="V21" s="644"/>
      <c r="W21" s="644"/>
      <c r="X21" s="644"/>
      <c r="Y21" s="645"/>
      <c r="Z21" s="703" t="s">
        <v>234</v>
      </c>
      <c r="AA21" s="703"/>
      <c r="AB21" s="703"/>
      <c r="AC21" s="703"/>
      <c r="AD21" s="704" t="s">
        <v>124</v>
      </c>
      <c r="AE21" s="704"/>
      <c r="AF21" s="704"/>
      <c r="AG21" s="704"/>
      <c r="AH21" s="704"/>
      <c r="AI21" s="704"/>
      <c r="AJ21" s="704"/>
      <c r="AK21" s="704"/>
      <c r="AL21" s="646" t="s">
        <v>124</v>
      </c>
      <c r="AM21" s="647"/>
      <c r="AN21" s="647"/>
      <c r="AO21" s="705"/>
      <c r="AP21" s="749" t="s">
        <v>278</v>
      </c>
      <c r="AQ21" s="756"/>
      <c r="AR21" s="756"/>
      <c r="AS21" s="756"/>
      <c r="AT21" s="756"/>
      <c r="AU21" s="756"/>
      <c r="AV21" s="756"/>
      <c r="AW21" s="756"/>
      <c r="AX21" s="756"/>
      <c r="AY21" s="756"/>
      <c r="AZ21" s="756"/>
      <c r="BA21" s="756"/>
      <c r="BB21" s="756"/>
      <c r="BC21" s="756"/>
      <c r="BD21" s="756"/>
      <c r="BE21" s="756"/>
      <c r="BF21" s="751"/>
      <c r="BG21" s="641" t="s">
        <v>124</v>
      </c>
      <c r="BH21" s="644"/>
      <c r="BI21" s="644"/>
      <c r="BJ21" s="644"/>
      <c r="BK21" s="644"/>
      <c r="BL21" s="644"/>
      <c r="BM21" s="644"/>
      <c r="BN21" s="645"/>
      <c r="BO21" s="703" t="s">
        <v>171</v>
      </c>
      <c r="BP21" s="703"/>
      <c r="BQ21" s="703"/>
      <c r="BR21" s="703"/>
      <c r="BS21" s="649" t="s">
        <v>234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279</v>
      </c>
      <c r="C22" s="639"/>
      <c r="D22" s="639"/>
      <c r="E22" s="639"/>
      <c r="F22" s="639"/>
      <c r="G22" s="639"/>
      <c r="H22" s="639"/>
      <c r="I22" s="639"/>
      <c r="J22" s="639"/>
      <c r="K22" s="639"/>
      <c r="L22" s="639"/>
      <c r="M22" s="639"/>
      <c r="N22" s="639"/>
      <c r="O22" s="639"/>
      <c r="P22" s="639"/>
      <c r="Q22" s="640"/>
      <c r="R22" s="641">
        <v>7081541</v>
      </c>
      <c r="S22" s="644"/>
      <c r="T22" s="644"/>
      <c r="U22" s="644"/>
      <c r="V22" s="644"/>
      <c r="W22" s="644"/>
      <c r="X22" s="644"/>
      <c r="Y22" s="645"/>
      <c r="Z22" s="703">
        <v>56.9</v>
      </c>
      <c r="AA22" s="703"/>
      <c r="AB22" s="703"/>
      <c r="AC22" s="703"/>
      <c r="AD22" s="704">
        <v>6511888</v>
      </c>
      <c r="AE22" s="704"/>
      <c r="AF22" s="704"/>
      <c r="AG22" s="704"/>
      <c r="AH22" s="704"/>
      <c r="AI22" s="704"/>
      <c r="AJ22" s="704"/>
      <c r="AK22" s="704"/>
      <c r="AL22" s="646">
        <v>99.1</v>
      </c>
      <c r="AM22" s="647"/>
      <c r="AN22" s="647"/>
      <c r="AO22" s="705"/>
      <c r="AP22" s="749" t="s">
        <v>280</v>
      </c>
      <c r="AQ22" s="756"/>
      <c r="AR22" s="756"/>
      <c r="AS22" s="756"/>
      <c r="AT22" s="756"/>
      <c r="AU22" s="756"/>
      <c r="AV22" s="756"/>
      <c r="AW22" s="756"/>
      <c r="AX22" s="756"/>
      <c r="AY22" s="756"/>
      <c r="AZ22" s="756"/>
      <c r="BA22" s="756"/>
      <c r="BB22" s="756"/>
      <c r="BC22" s="756"/>
      <c r="BD22" s="756"/>
      <c r="BE22" s="756"/>
      <c r="BF22" s="751"/>
      <c r="BG22" s="641" t="s">
        <v>124</v>
      </c>
      <c r="BH22" s="644"/>
      <c r="BI22" s="644"/>
      <c r="BJ22" s="644"/>
      <c r="BK22" s="644"/>
      <c r="BL22" s="644"/>
      <c r="BM22" s="644"/>
      <c r="BN22" s="645"/>
      <c r="BO22" s="703" t="s">
        <v>124</v>
      </c>
      <c r="BP22" s="703"/>
      <c r="BQ22" s="703"/>
      <c r="BR22" s="703"/>
      <c r="BS22" s="649" t="s">
        <v>124</v>
      </c>
      <c r="BT22" s="644"/>
      <c r="BU22" s="644"/>
      <c r="BV22" s="644"/>
      <c r="BW22" s="644"/>
      <c r="BX22" s="644"/>
      <c r="BY22" s="644"/>
      <c r="BZ22" s="644"/>
      <c r="CA22" s="644"/>
      <c r="CB22" s="684"/>
      <c r="CD22" s="758" t="s">
        <v>281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282</v>
      </c>
      <c r="C23" s="639"/>
      <c r="D23" s="639"/>
      <c r="E23" s="639"/>
      <c r="F23" s="639"/>
      <c r="G23" s="639"/>
      <c r="H23" s="639"/>
      <c r="I23" s="639"/>
      <c r="J23" s="639"/>
      <c r="K23" s="639"/>
      <c r="L23" s="639"/>
      <c r="M23" s="639"/>
      <c r="N23" s="639"/>
      <c r="O23" s="639"/>
      <c r="P23" s="639"/>
      <c r="Q23" s="640"/>
      <c r="R23" s="641">
        <v>2301</v>
      </c>
      <c r="S23" s="644"/>
      <c r="T23" s="644"/>
      <c r="U23" s="644"/>
      <c r="V23" s="644"/>
      <c r="W23" s="644"/>
      <c r="X23" s="644"/>
      <c r="Y23" s="645"/>
      <c r="Z23" s="703">
        <v>0</v>
      </c>
      <c r="AA23" s="703"/>
      <c r="AB23" s="703"/>
      <c r="AC23" s="703"/>
      <c r="AD23" s="704">
        <v>2301</v>
      </c>
      <c r="AE23" s="704"/>
      <c r="AF23" s="704"/>
      <c r="AG23" s="704"/>
      <c r="AH23" s="704"/>
      <c r="AI23" s="704"/>
      <c r="AJ23" s="704"/>
      <c r="AK23" s="704"/>
      <c r="AL23" s="646">
        <v>0</v>
      </c>
      <c r="AM23" s="647"/>
      <c r="AN23" s="647"/>
      <c r="AO23" s="705"/>
      <c r="AP23" s="749" t="s">
        <v>283</v>
      </c>
      <c r="AQ23" s="756"/>
      <c r="AR23" s="756"/>
      <c r="AS23" s="756"/>
      <c r="AT23" s="756"/>
      <c r="AU23" s="756"/>
      <c r="AV23" s="756"/>
      <c r="AW23" s="756"/>
      <c r="AX23" s="756"/>
      <c r="AY23" s="756"/>
      <c r="AZ23" s="756"/>
      <c r="BA23" s="756"/>
      <c r="BB23" s="756"/>
      <c r="BC23" s="756"/>
      <c r="BD23" s="756"/>
      <c r="BE23" s="756"/>
      <c r="BF23" s="751"/>
      <c r="BG23" s="641" t="s">
        <v>234</v>
      </c>
      <c r="BH23" s="644"/>
      <c r="BI23" s="644"/>
      <c r="BJ23" s="644"/>
      <c r="BK23" s="644"/>
      <c r="BL23" s="644"/>
      <c r="BM23" s="644"/>
      <c r="BN23" s="645"/>
      <c r="BO23" s="703" t="s">
        <v>124</v>
      </c>
      <c r="BP23" s="703"/>
      <c r="BQ23" s="703"/>
      <c r="BR23" s="703"/>
      <c r="BS23" s="649" t="s">
        <v>124</v>
      </c>
      <c r="BT23" s="644"/>
      <c r="BU23" s="644"/>
      <c r="BV23" s="644"/>
      <c r="BW23" s="644"/>
      <c r="BX23" s="644"/>
      <c r="BY23" s="644"/>
      <c r="BZ23" s="644"/>
      <c r="CA23" s="644"/>
      <c r="CB23" s="684"/>
      <c r="CD23" s="758" t="s">
        <v>222</v>
      </c>
      <c r="CE23" s="759"/>
      <c r="CF23" s="759"/>
      <c r="CG23" s="759"/>
      <c r="CH23" s="759"/>
      <c r="CI23" s="759"/>
      <c r="CJ23" s="759"/>
      <c r="CK23" s="759"/>
      <c r="CL23" s="759"/>
      <c r="CM23" s="759"/>
      <c r="CN23" s="759"/>
      <c r="CO23" s="759"/>
      <c r="CP23" s="759"/>
      <c r="CQ23" s="760"/>
      <c r="CR23" s="758" t="s">
        <v>284</v>
      </c>
      <c r="CS23" s="759"/>
      <c r="CT23" s="759"/>
      <c r="CU23" s="759"/>
      <c r="CV23" s="759"/>
      <c r="CW23" s="759"/>
      <c r="CX23" s="759"/>
      <c r="CY23" s="760"/>
      <c r="CZ23" s="758" t="s">
        <v>285</v>
      </c>
      <c r="DA23" s="759"/>
      <c r="DB23" s="759"/>
      <c r="DC23" s="760"/>
      <c r="DD23" s="758" t="s">
        <v>286</v>
      </c>
      <c r="DE23" s="759"/>
      <c r="DF23" s="759"/>
      <c r="DG23" s="759"/>
      <c r="DH23" s="759"/>
      <c r="DI23" s="759"/>
      <c r="DJ23" s="759"/>
      <c r="DK23" s="760"/>
      <c r="DL23" s="767" t="s">
        <v>287</v>
      </c>
      <c r="DM23" s="768"/>
      <c r="DN23" s="768"/>
      <c r="DO23" s="768"/>
      <c r="DP23" s="768"/>
      <c r="DQ23" s="768"/>
      <c r="DR23" s="768"/>
      <c r="DS23" s="768"/>
      <c r="DT23" s="768"/>
      <c r="DU23" s="768"/>
      <c r="DV23" s="769"/>
      <c r="DW23" s="758" t="s">
        <v>288</v>
      </c>
      <c r="DX23" s="759"/>
      <c r="DY23" s="759"/>
      <c r="DZ23" s="759"/>
      <c r="EA23" s="759"/>
      <c r="EB23" s="759"/>
      <c r="EC23" s="760"/>
    </row>
    <row r="24" spans="2:133" ht="11.25" customHeight="1" x14ac:dyDescent="0.2">
      <c r="B24" s="638" t="s">
        <v>289</v>
      </c>
      <c r="C24" s="639"/>
      <c r="D24" s="639"/>
      <c r="E24" s="639"/>
      <c r="F24" s="639"/>
      <c r="G24" s="639"/>
      <c r="H24" s="639"/>
      <c r="I24" s="639"/>
      <c r="J24" s="639"/>
      <c r="K24" s="639"/>
      <c r="L24" s="639"/>
      <c r="M24" s="639"/>
      <c r="N24" s="639"/>
      <c r="O24" s="639"/>
      <c r="P24" s="639"/>
      <c r="Q24" s="640"/>
      <c r="R24" s="641">
        <v>104903</v>
      </c>
      <c r="S24" s="644"/>
      <c r="T24" s="644"/>
      <c r="U24" s="644"/>
      <c r="V24" s="644"/>
      <c r="W24" s="644"/>
      <c r="X24" s="644"/>
      <c r="Y24" s="645"/>
      <c r="Z24" s="703">
        <v>0.8</v>
      </c>
      <c r="AA24" s="703"/>
      <c r="AB24" s="703"/>
      <c r="AC24" s="703"/>
      <c r="AD24" s="704">
        <v>8207</v>
      </c>
      <c r="AE24" s="704"/>
      <c r="AF24" s="704"/>
      <c r="AG24" s="704"/>
      <c r="AH24" s="704"/>
      <c r="AI24" s="704"/>
      <c r="AJ24" s="704"/>
      <c r="AK24" s="704"/>
      <c r="AL24" s="646">
        <v>0.1</v>
      </c>
      <c r="AM24" s="647"/>
      <c r="AN24" s="647"/>
      <c r="AO24" s="705"/>
      <c r="AP24" s="749" t="s">
        <v>290</v>
      </c>
      <c r="AQ24" s="756"/>
      <c r="AR24" s="756"/>
      <c r="AS24" s="756"/>
      <c r="AT24" s="756"/>
      <c r="AU24" s="756"/>
      <c r="AV24" s="756"/>
      <c r="AW24" s="756"/>
      <c r="AX24" s="756"/>
      <c r="AY24" s="756"/>
      <c r="AZ24" s="756"/>
      <c r="BA24" s="756"/>
      <c r="BB24" s="756"/>
      <c r="BC24" s="756"/>
      <c r="BD24" s="756"/>
      <c r="BE24" s="756"/>
      <c r="BF24" s="751"/>
      <c r="BG24" s="641" t="s">
        <v>171</v>
      </c>
      <c r="BH24" s="644"/>
      <c r="BI24" s="644"/>
      <c r="BJ24" s="644"/>
      <c r="BK24" s="644"/>
      <c r="BL24" s="644"/>
      <c r="BM24" s="644"/>
      <c r="BN24" s="645"/>
      <c r="BO24" s="703" t="s">
        <v>124</v>
      </c>
      <c r="BP24" s="703"/>
      <c r="BQ24" s="703"/>
      <c r="BR24" s="703"/>
      <c r="BS24" s="649" t="s">
        <v>124</v>
      </c>
      <c r="BT24" s="644"/>
      <c r="BU24" s="644"/>
      <c r="BV24" s="644"/>
      <c r="BW24" s="644"/>
      <c r="BX24" s="644"/>
      <c r="BY24" s="644"/>
      <c r="BZ24" s="644"/>
      <c r="CA24" s="644"/>
      <c r="CB24" s="684"/>
      <c r="CD24" s="712" t="s">
        <v>291</v>
      </c>
      <c r="CE24" s="713"/>
      <c r="CF24" s="713"/>
      <c r="CG24" s="713"/>
      <c r="CH24" s="713"/>
      <c r="CI24" s="713"/>
      <c r="CJ24" s="713"/>
      <c r="CK24" s="713"/>
      <c r="CL24" s="713"/>
      <c r="CM24" s="713"/>
      <c r="CN24" s="713"/>
      <c r="CO24" s="713"/>
      <c r="CP24" s="713"/>
      <c r="CQ24" s="714"/>
      <c r="CR24" s="706">
        <v>5923155</v>
      </c>
      <c r="CS24" s="707"/>
      <c r="CT24" s="707"/>
      <c r="CU24" s="707"/>
      <c r="CV24" s="707"/>
      <c r="CW24" s="707"/>
      <c r="CX24" s="707"/>
      <c r="CY24" s="753"/>
      <c r="CZ24" s="754">
        <v>48.9</v>
      </c>
      <c r="DA24" s="723"/>
      <c r="DB24" s="723"/>
      <c r="DC24" s="757"/>
      <c r="DD24" s="752">
        <v>3882956</v>
      </c>
      <c r="DE24" s="707"/>
      <c r="DF24" s="707"/>
      <c r="DG24" s="707"/>
      <c r="DH24" s="707"/>
      <c r="DI24" s="707"/>
      <c r="DJ24" s="707"/>
      <c r="DK24" s="753"/>
      <c r="DL24" s="752">
        <v>3774776</v>
      </c>
      <c r="DM24" s="707"/>
      <c r="DN24" s="707"/>
      <c r="DO24" s="707"/>
      <c r="DP24" s="707"/>
      <c r="DQ24" s="707"/>
      <c r="DR24" s="707"/>
      <c r="DS24" s="707"/>
      <c r="DT24" s="707"/>
      <c r="DU24" s="707"/>
      <c r="DV24" s="753"/>
      <c r="DW24" s="754">
        <v>55.1</v>
      </c>
      <c r="DX24" s="723"/>
      <c r="DY24" s="723"/>
      <c r="DZ24" s="723"/>
      <c r="EA24" s="723"/>
      <c r="EB24" s="723"/>
      <c r="EC24" s="755"/>
    </row>
    <row r="25" spans="2:133" ht="11.25" customHeight="1" x14ac:dyDescent="0.2">
      <c r="B25" s="638" t="s">
        <v>292</v>
      </c>
      <c r="C25" s="639"/>
      <c r="D25" s="639"/>
      <c r="E25" s="639"/>
      <c r="F25" s="639"/>
      <c r="G25" s="639"/>
      <c r="H25" s="639"/>
      <c r="I25" s="639"/>
      <c r="J25" s="639"/>
      <c r="K25" s="639"/>
      <c r="L25" s="639"/>
      <c r="M25" s="639"/>
      <c r="N25" s="639"/>
      <c r="O25" s="639"/>
      <c r="P25" s="639"/>
      <c r="Q25" s="640"/>
      <c r="R25" s="641">
        <v>136091</v>
      </c>
      <c r="S25" s="644"/>
      <c r="T25" s="644"/>
      <c r="U25" s="644"/>
      <c r="V25" s="644"/>
      <c r="W25" s="644"/>
      <c r="X25" s="644"/>
      <c r="Y25" s="645"/>
      <c r="Z25" s="703">
        <v>1.1000000000000001</v>
      </c>
      <c r="AA25" s="703"/>
      <c r="AB25" s="703"/>
      <c r="AC25" s="703"/>
      <c r="AD25" s="704">
        <v>5985</v>
      </c>
      <c r="AE25" s="704"/>
      <c r="AF25" s="704"/>
      <c r="AG25" s="704"/>
      <c r="AH25" s="704"/>
      <c r="AI25" s="704"/>
      <c r="AJ25" s="704"/>
      <c r="AK25" s="704"/>
      <c r="AL25" s="646">
        <v>0.1</v>
      </c>
      <c r="AM25" s="647"/>
      <c r="AN25" s="647"/>
      <c r="AO25" s="705"/>
      <c r="AP25" s="749" t="s">
        <v>293</v>
      </c>
      <c r="AQ25" s="756"/>
      <c r="AR25" s="756"/>
      <c r="AS25" s="756"/>
      <c r="AT25" s="756"/>
      <c r="AU25" s="756"/>
      <c r="AV25" s="756"/>
      <c r="AW25" s="756"/>
      <c r="AX25" s="756"/>
      <c r="AY25" s="756"/>
      <c r="AZ25" s="756"/>
      <c r="BA25" s="756"/>
      <c r="BB25" s="756"/>
      <c r="BC25" s="756"/>
      <c r="BD25" s="756"/>
      <c r="BE25" s="756"/>
      <c r="BF25" s="751"/>
      <c r="BG25" s="641" t="s">
        <v>124</v>
      </c>
      <c r="BH25" s="644"/>
      <c r="BI25" s="644"/>
      <c r="BJ25" s="644"/>
      <c r="BK25" s="644"/>
      <c r="BL25" s="644"/>
      <c r="BM25" s="644"/>
      <c r="BN25" s="645"/>
      <c r="BO25" s="703" t="s">
        <v>171</v>
      </c>
      <c r="BP25" s="703"/>
      <c r="BQ25" s="703"/>
      <c r="BR25" s="703"/>
      <c r="BS25" s="649" t="s">
        <v>124</v>
      </c>
      <c r="BT25" s="644"/>
      <c r="BU25" s="644"/>
      <c r="BV25" s="644"/>
      <c r="BW25" s="644"/>
      <c r="BX25" s="644"/>
      <c r="BY25" s="644"/>
      <c r="BZ25" s="644"/>
      <c r="CA25" s="644"/>
      <c r="CB25" s="684"/>
      <c r="CD25" s="685" t="s">
        <v>294</v>
      </c>
      <c r="CE25" s="682"/>
      <c r="CF25" s="682"/>
      <c r="CG25" s="682"/>
      <c r="CH25" s="682"/>
      <c r="CI25" s="682"/>
      <c r="CJ25" s="682"/>
      <c r="CK25" s="682"/>
      <c r="CL25" s="682"/>
      <c r="CM25" s="682"/>
      <c r="CN25" s="682"/>
      <c r="CO25" s="682"/>
      <c r="CP25" s="682"/>
      <c r="CQ25" s="683"/>
      <c r="CR25" s="641">
        <v>2132928</v>
      </c>
      <c r="CS25" s="642"/>
      <c r="CT25" s="642"/>
      <c r="CU25" s="642"/>
      <c r="CV25" s="642"/>
      <c r="CW25" s="642"/>
      <c r="CX25" s="642"/>
      <c r="CY25" s="643"/>
      <c r="CZ25" s="646">
        <v>17.600000000000001</v>
      </c>
      <c r="DA25" s="675"/>
      <c r="DB25" s="675"/>
      <c r="DC25" s="676"/>
      <c r="DD25" s="649">
        <v>2016857</v>
      </c>
      <c r="DE25" s="642"/>
      <c r="DF25" s="642"/>
      <c r="DG25" s="642"/>
      <c r="DH25" s="642"/>
      <c r="DI25" s="642"/>
      <c r="DJ25" s="642"/>
      <c r="DK25" s="643"/>
      <c r="DL25" s="649">
        <v>1954739</v>
      </c>
      <c r="DM25" s="642"/>
      <c r="DN25" s="642"/>
      <c r="DO25" s="642"/>
      <c r="DP25" s="642"/>
      <c r="DQ25" s="642"/>
      <c r="DR25" s="642"/>
      <c r="DS25" s="642"/>
      <c r="DT25" s="642"/>
      <c r="DU25" s="642"/>
      <c r="DV25" s="643"/>
      <c r="DW25" s="646">
        <v>28.5</v>
      </c>
      <c r="DX25" s="675"/>
      <c r="DY25" s="675"/>
      <c r="DZ25" s="675"/>
      <c r="EA25" s="675"/>
      <c r="EB25" s="675"/>
      <c r="EC25" s="677"/>
    </row>
    <row r="26" spans="2:133" ht="11.25" customHeight="1" x14ac:dyDescent="0.2">
      <c r="B26" s="638" t="s">
        <v>295</v>
      </c>
      <c r="C26" s="639"/>
      <c r="D26" s="639"/>
      <c r="E26" s="639"/>
      <c r="F26" s="639"/>
      <c r="G26" s="639"/>
      <c r="H26" s="639"/>
      <c r="I26" s="639"/>
      <c r="J26" s="639"/>
      <c r="K26" s="639"/>
      <c r="L26" s="639"/>
      <c r="M26" s="639"/>
      <c r="N26" s="639"/>
      <c r="O26" s="639"/>
      <c r="P26" s="639"/>
      <c r="Q26" s="640"/>
      <c r="R26" s="641">
        <v>34899</v>
      </c>
      <c r="S26" s="644"/>
      <c r="T26" s="644"/>
      <c r="U26" s="644"/>
      <c r="V26" s="644"/>
      <c r="W26" s="644"/>
      <c r="X26" s="644"/>
      <c r="Y26" s="645"/>
      <c r="Z26" s="703">
        <v>0.3</v>
      </c>
      <c r="AA26" s="703"/>
      <c r="AB26" s="703"/>
      <c r="AC26" s="703"/>
      <c r="AD26" s="704" t="s">
        <v>234</v>
      </c>
      <c r="AE26" s="704"/>
      <c r="AF26" s="704"/>
      <c r="AG26" s="704"/>
      <c r="AH26" s="704"/>
      <c r="AI26" s="704"/>
      <c r="AJ26" s="704"/>
      <c r="AK26" s="704"/>
      <c r="AL26" s="646" t="s">
        <v>124</v>
      </c>
      <c r="AM26" s="647"/>
      <c r="AN26" s="647"/>
      <c r="AO26" s="705"/>
      <c r="AP26" s="749" t="s">
        <v>296</v>
      </c>
      <c r="AQ26" s="750"/>
      <c r="AR26" s="750"/>
      <c r="AS26" s="750"/>
      <c r="AT26" s="750"/>
      <c r="AU26" s="750"/>
      <c r="AV26" s="750"/>
      <c r="AW26" s="750"/>
      <c r="AX26" s="750"/>
      <c r="AY26" s="750"/>
      <c r="AZ26" s="750"/>
      <c r="BA26" s="750"/>
      <c r="BB26" s="750"/>
      <c r="BC26" s="750"/>
      <c r="BD26" s="750"/>
      <c r="BE26" s="750"/>
      <c r="BF26" s="751"/>
      <c r="BG26" s="641" t="s">
        <v>124</v>
      </c>
      <c r="BH26" s="644"/>
      <c r="BI26" s="644"/>
      <c r="BJ26" s="644"/>
      <c r="BK26" s="644"/>
      <c r="BL26" s="644"/>
      <c r="BM26" s="644"/>
      <c r="BN26" s="645"/>
      <c r="BO26" s="703" t="s">
        <v>234</v>
      </c>
      <c r="BP26" s="703"/>
      <c r="BQ26" s="703"/>
      <c r="BR26" s="703"/>
      <c r="BS26" s="649" t="s">
        <v>124</v>
      </c>
      <c r="BT26" s="644"/>
      <c r="BU26" s="644"/>
      <c r="BV26" s="644"/>
      <c r="BW26" s="644"/>
      <c r="BX26" s="644"/>
      <c r="BY26" s="644"/>
      <c r="BZ26" s="644"/>
      <c r="CA26" s="644"/>
      <c r="CB26" s="684"/>
      <c r="CD26" s="685" t="s">
        <v>297</v>
      </c>
      <c r="CE26" s="682"/>
      <c r="CF26" s="682"/>
      <c r="CG26" s="682"/>
      <c r="CH26" s="682"/>
      <c r="CI26" s="682"/>
      <c r="CJ26" s="682"/>
      <c r="CK26" s="682"/>
      <c r="CL26" s="682"/>
      <c r="CM26" s="682"/>
      <c r="CN26" s="682"/>
      <c r="CO26" s="682"/>
      <c r="CP26" s="682"/>
      <c r="CQ26" s="683"/>
      <c r="CR26" s="641">
        <v>1324271</v>
      </c>
      <c r="CS26" s="644"/>
      <c r="CT26" s="644"/>
      <c r="CU26" s="644"/>
      <c r="CV26" s="644"/>
      <c r="CW26" s="644"/>
      <c r="CX26" s="644"/>
      <c r="CY26" s="645"/>
      <c r="CZ26" s="646">
        <v>10.9</v>
      </c>
      <c r="DA26" s="675"/>
      <c r="DB26" s="675"/>
      <c r="DC26" s="676"/>
      <c r="DD26" s="649">
        <v>1239323</v>
      </c>
      <c r="DE26" s="644"/>
      <c r="DF26" s="644"/>
      <c r="DG26" s="644"/>
      <c r="DH26" s="644"/>
      <c r="DI26" s="644"/>
      <c r="DJ26" s="644"/>
      <c r="DK26" s="645"/>
      <c r="DL26" s="649" t="s">
        <v>124</v>
      </c>
      <c r="DM26" s="644"/>
      <c r="DN26" s="644"/>
      <c r="DO26" s="644"/>
      <c r="DP26" s="644"/>
      <c r="DQ26" s="644"/>
      <c r="DR26" s="644"/>
      <c r="DS26" s="644"/>
      <c r="DT26" s="644"/>
      <c r="DU26" s="644"/>
      <c r="DV26" s="645"/>
      <c r="DW26" s="646" t="s">
        <v>124</v>
      </c>
      <c r="DX26" s="675"/>
      <c r="DY26" s="675"/>
      <c r="DZ26" s="675"/>
      <c r="EA26" s="675"/>
      <c r="EB26" s="675"/>
      <c r="EC26" s="677"/>
    </row>
    <row r="27" spans="2:133" ht="11.25" customHeight="1" x14ac:dyDescent="0.2">
      <c r="B27" s="638" t="s">
        <v>298</v>
      </c>
      <c r="C27" s="639"/>
      <c r="D27" s="639"/>
      <c r="E27" s="639"/>
      <c r="F27" s="639"/>
      <c r="G27" s="639"/>
      <c r="H27" s="639"/>
      <c r="I27" s="639"/>
      <c r="J27" s="639"/>
      <c r="K27" s="639"/>
      <c r="L27" s="639"/>
      <c r="M27" s="639"/>
      <c r="N27" s="639"/>
      <c r="O27" s="639"/>
      <c r="P27" s="639"/>
      <c r="Q27" s="640"/>
      <c r="R27" s="641">
        <v>1825353</v>
      </c>
      <c r="S27" s="644"/>
      <c r="T27" s="644"/>
      <c r="U27" s="644"/>
      <c r="V27" s="644"/>
      <c r="W27" s="644"/>
      <c r="X27" s="644"/>
      <c r="Y27" s="645"/>
      <c r="Z27" s="703">
        <v>14.7</v>
      </c>
      <c r="AA27" s="703"/>
      <c r="AB27" s="703"/>
      <c r="AC27" s="703"/>
      <c r="AD27" s="704" t="s">
        <v>124</v>
      </c>
      <c r="AE27" s="704"/>
      <c r="AF27" s="704"/>
      <c r="AG27" s="704"/>
      <c r="AH27" s="704"/>
      <c r="AI27" s="704"/>
      <c r="AJ27" s="704"/>
      <c r="AK27" s="704"/>
      <c r="AL27" s="646" t="s">
        <v>124</v>
      </c>
      <c r="AM27" s="647"/>
      <c r="AN27" s="647"/>
      <c r="AO27" s="705"/>
      <c r="AP27" s="638" t="s">
        <v>299</v>
      </c>
      <c r="AQ27" s="639"/>
      <c r="AR27" s="639"/>
      <c r="AS27" s="639"/>
      <c r="AT27" s="639"/>
      <c r="AU27" s="639"/>
      <c r="AV27" s="639"/>
      <c r="AW27" s="639"/>
      <c r="AX27" s="639"/>
      <c r="AY27" s="639"/>
      <c r="AZ27" s="639"/>
      <c r="BA27" s="639"/>
      <c r="BB27" s="639"/>
      <c r="BC27" s="639"/>
      <c r="BD27" s="639"/>
      <c r="BE27" s="639"/>
      <c r="BF27" s="640"/>
      <c r="BG27" s="641">
        <v>1691075</v>
      </c>
      <c r="BH27" s="644"/>
      <c r="BI27" s="644"/>
      <c r="BJ27" s="644"/>
      <c r="BK27" s="644"/>
      <c r="BL27" s="644"/>
      <c r="BM27" s="644"/>
      <c r="BN27" s="645"/>
      <c r="BO27" s="703">
        <v>100</v>
      </c>
      <c r="BP27" s="703"/>
      <c r="BQ27" s="703"/>
      <c r="BR27" s="703"/>
      <c r="BS27" s="649">
        <v>99415</v>
      </c>
      <c r="BT27" s="644"/>
      <c r="BU27" s="644"/>
      <c r="BV27" s="644"/>
      <c r="BW27" s="644"/>
      <c r="BX27" s="644"/>
      <c r="BY27" s="644"/>
      <c r="BZ27" s="644"/>
      <c r="CA27" s="644"/>
      <c r="CB27" s="684"/>
      <c r="CD27" s="685" t="s">
        <v>300</v>
      </c>
      <c r="CE27" s="682"/>
      <c r="CF27" s="682"/>
      <c r="CG27" s="682"/>
      <c r="CH27" s="682"/>
      <c r="CI27" s="682"/>
      <c r="CJ27" s="682"/>
      <c r="CK27" s="682"/>
      <c r="CL27" s="682"/>
      <c r="CM27" s="682"/>
      <c r="CN27" s="682"/>
      <c r="CO27" s="682"/>
      <c r="CP27" s="682"/>
      <c r="CQ27" s="683"/>
      <c r="CR27" s="641">
        <v>2821153</v>
      </c>
      <c r="CS27" s="642"/>
      <c r="CT27" s="642"/>
      <c r="CU27" s="642"/>
      <c r="CV27" s="642"/>
      <c r="CW27" s="642"/>
      <c r="CX27" s="642"/>
      <c r="CY27" s="643"/>
      <c r="CZ27" s="646">
        <v>23.3</v>
      </c>
      <c r="DA27" s="675"/>
      <c r="DB27" s="675"/>
      <c r="DC27" s="676"/>
      <c r="DD27" s="649">
        <v>924515</v>
      </c>
      <c r="DE27" s="642"/>
      <c r="DF27" s="642"/>
      <c r="DG27" s="642"/>
      <c r="DH27" s="642"/>
      <c r="DI27" s="642"/>
      <c r="DJ27" s="642"/>
      <c r="DK27" s="643"/>
      <c r="DL27" s="649">
        <v>878453</v>
      </c>
      <c r="DM27" s="642"/>
      <c r="DN27" s="642"/>
      <c r="DO27" s="642"/>
      <c r="DP27" s="642"/>
      <c r="DQ27" s="642"/>
      <c r="DR27" s="642"/>
      <c r="DS27" s="642"/>
      <c r="DT27" s="642"/>
      <c r="DU27" s="642"/>
      <c r="DV27" s="643"/>
      <c r="DW27" s="646">
        <v>12.8</v>
      </c>
      <c r="DX27" s="675"/>
      <c r="DY27" s="675"/>
      <c r="DZ27" s="675"/>
      <c r="EA27" s="675"/>
      <c r="EB27" s="675"/>
      <c r="EC27" s="677"/>
    </row>
    <row r="28" spans="2:133" ht="11.25" customHeight="1" x14ac:dyDescent="0.2">
      <c r="B28" s="746" t="s">
        <v>301</v>
      </c>
      <c r="C28" s="747"/>
      <c r="D28" s="747"/>
      <c r="E28" s="747"/>
      <c r="F28" s="747"/>
      <c r="G28" s="747"/>
      <c r="H28" s="747"/>
      <c r="I28" s="747"/>
      <c r="J28" s="747"/>
      <c r="K28" s="747"/>
      <c r="L28" s="747"/>
      <c r="M28" s="747"/>
      <c r="N28" s="747"/>
      <c r="O28" s="747"/>
      <c r="P28" s="747"/>
      <c r="Q28" s="748"/>
      <c r="R28" s="641">
        <v>16702</v>
      </c>
      <c r="S28" s="644"/>
      <c r="T28" s="644"/>
      <c r="U28" s="644"/>
      <c r="V28" s="644"/>
      <c r="W28" s="644"/>
      <c r="X28" s="644"/>
      <c r="Y28" s="645"/>
      <c r="Z28" s="703">
        <v>0.1</v>
      </c>
      <c r="AA28" s="703"/>
      <c r="AB28" s="703"/>
      <c r="AC28" s="703"/>
      <c r="AD28" s="704">
        <v>16702</v>
      </c>
      <c r="AE28" s="704"/>
      <c r="AF28" s="704"/>
      <c r="AG28" s="704"/>
      <c r="AH28" s="704"/>
      <c r="AI28" s="704"/>
      <c r="AJ28" s="704"/>
      <c r="AK28" s="704"/>
      <c r="AL28" s="646">
        <v>0.3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302</v>
      </c>
      <c r="CE28" s="682"/>
      <c r="CF28" s="682"/>
      <c r="CG28" s="682"/>
      <c r="CH28" s="682"/>
      <c r="CI28" s="682"/>
      <c r="CJ28" s="682"/>
      <c r="CK28" s="682"/>
      <c r="CL28" s="682"/>
      <c r="CM28" s="682"/>
      <c r="CN28" s="682"/>
      <c r="CO28" s="682"/>
      <c r="CP28" s="682"/>
      <c r="CQ28" s="683"/>
      <c r="CR28" s="641">
        <v>969074</v>
      </c>
      <c r="CS28" s="644"/>
      <c r="CT28" s="644"/>
      <c r="CU28" s="644"/>
      <c r="CV28" s="644"/>
      <c r="CW28" s="644"/>
      <c r="CX28" s="644"/>
      <c r="CY28" s="645"/>
      <c r="CZ28" s="646">
        <v>8</v>
      </c>
      <c r="DA28" s="675"/>
      <c r="DB28" s="675"/>
      <c r="DC28" s="676"/>
      <c r="DD28" s="649">
        <v>941584</v>
      </c>
      <c r="DE28" s="644"/>
      <c r="DF28" s="644"/>
      <c r="DG28" s="644"/>
      <c r="DH28" s="644"/>
      <c r="DI28" s="644"/>
      <c r="DJ28" s="644"/>
      <c r="DK28" s="645"/>
      <c r="DL28" s="649">
        <v>941584</v>
      </c>
      <c r="DM28" s="644"/>
      <c r="DN28" s="644"/>
      <c r="DO28" s="644"/>
      <c r="DP28" s="644"/>
      <c r="DQ28" s="644"/>
      <c r="DR28" s="644"/>
      <c r="DS28" s="644"/>
      <c r="DT28" s="644"/>
      <c r="DU28" s="644"/>
      <c r="DV28" s="645"/>
      <c r="DW28" s="646">
        <v>13.7</v>
      </c>
      <c r="DX28" s="675"/>
      <c r="DY28" s="675"/>
      <c r="DZ28" s="675"/>
      <c r="EA28" s="675"/>
      <c r="EB28" s="675"/>
      <c r="EC28" s="677"/>
    </row>
    <row r="29" spans="2:133" ht="11.25" customHeight="1" x14ac:dyDescent="0.2">
      <c r="B29" s="638" t="s">
        <v>303</v>
      </c>
      <c r="C29" s="639"/>
      <c r="D29" s="639"/>
      <c r="E29" s="639"/>
      <c r="F29" s="639"/>
      <c r="G29" s="639"/>
      <c r="H29" s="639"/>
      <c r="I29" s="639"/>
      <c r="J29" s="639"/>
      <c r="K29" s="639"/>
      <c r="L29" s="639"/>
      <c r="M29" s="639"/>
      <c r="N29" s="639"/>
      <c r="O29" s="639"/>
      <c r="P29" s="639"/>
      <c r="Q29" s="640"/>
      <c r="R29" s="641">
        <v>1291520</v>
      </c>
      <c r="S29" s="644"/>
      <c r="T29" s="644"/>
      <c r="U29" s="644"/>
      <c r="V29" s="644"/>
      <c r="W29" s="644"/>
      <c r="X29" s="644"/>
      <c r="Y29" s="645"/>
      <c r="Z29" s="703">
        <v>10.4</v>
      </c>
      <c r="AA29" s="703"/>
      <c r="AB29" s="703"/>
      <c r="AC29" s="703"/>
      <c r="AD29" s="704" t="s">
        <v>234</v>
      </c>
      <c r="AE29" s="704"/>
      <c r="AF29" s="704"/>
      <c r="AG29" s="704"/>
      <c r="AH29" s="704"/>
      <c r="AI29" s="704"/>
      <c r="AJ29" s="704"/>
      <c r="AK29" s="704"/>
      <c r="AL29" s="646" t="s">
        <v>124</v>
      </c>
      <c r="AM29" s="647"/>
      <c r="AN29" s="647"/>
      <c r="AO29" s="705"/>
      <c r="AP29" s="715" t="s">
        <v>222</v>
      </c>
      <c r="AQ29" s="716"/>
      <c r="AR29" s="716"/>
      <c r="AS29" s="716"/>
      <c r="AT29" s="716"/>
      <c r="AU29" s="716"/>
      <c r="AV29" s="716"/>
      <c r="AW29" s="716"/>
      <c r="AX29" s="716"/>
      <c r="AY29" s="716"/>
      <c r="AZ29" s="716"/>
      <c r="BA29" s="716"/>
      <c r="BB29" s="716"/>
      <c r="BC29" s="716"/>
      <c r="BD29" s="716"/>
      <c r="BE29" s="716"/>
      <c r="BF29" s="717"/>
      <c r="BG29" s="715" t="s">
        <v>304</v>
      </c>
      <c r="BH29" s="743"/>
      <c r="BI29" s="743"/>
      <c r="BJ29" s="743"/>
      <c r="BK29" s="743"/>
      <c r="BL29" s="743"/>
      <c r="BM29" s="743"/>
      <c r="BN29" s="743"/>
      <c r="BO29" s="743"/>
      <c r="BP29" s="743"/>
      <c r="BQ29" s="744"/>
      <c r="BR29" s="715" t="s">
        <v>305</v>
      </c>
      <c r="BS29" s="743"/>
      <c r="BT29" s="743"/>
      <c r="BU29" s="743"/>
      <c r="BV29" s="743"/>
      <c r="BW29" s="743"/>
      <c r="BX29" s="743"/>
      <c r="BY29" s="743"/>
      <c r="BZ29" s="743"/>
      <c r="CA29" s="743"/>
      <c r="CB29" s="744"/>
      <c r="CD29" s="725" t="s">
        <v>306</v>
      </c>
      <c r="CE29" s="726"/>
      <c r="CF29" s="685" t="s">
        <v>307</v>
      </c>
      <c r="CG29" s="682"/>
      <c r="CH29" s="682"/>
      <c r="CI29" s="682"/>
      <c r="CJ29" s="682"/>
      <c r="CK29" s="682"/>
      <c r="CL29" s="682"/>
      <c r="CM29" s="682"/>
      <c r="CN29" s="682"/>
      <c r="CO29" s="682"/>
      <c r="CP29" s="682"/>
      <c r="CQ29" s="683"/>
      <c r="CR29" s="641">
        <v>969074</v>
      </c>
      <c r="CS29" s="642"/>
      <c r="CT29" s="642"/>
      <c r="CU29" s="642"/>
      <c r="CV29" s="642"/>
      <c r="CW29" s="642"/>
      <c r="CX29" s="642"/>
      <c r="CY29" s="643"/>
      <c r="CZ29" s="646">
        <v>8</v>
      </c>
      <c r="DA29" s="675"/>
      <c r="DB29" s="675"/>
      <c r="DC29" s="676"/>
      <c r="DD29" s="649">
        <v>941584</v>
      </c>
      <c r="DE29" s="642"/>
      <c r="DF29" s="642"/>
      <c r="DG29" s="642"/>
      <c r="DH29" s="642"/>
      <c r="DI29" s="642"/>
      <c r="DJ29" s="642"/>
      <c r="DK29" s="643"/>
      <c r="DL29" s="649">
        <v>941584</v>
      </c>
      <c r="DM29" s="642"/>
      <c r="DN29" s="642"/>
      <c r="DO29" s="642"/>
      <c r="DP29" s="642"/>
      <c r="DQ29" s="642"/>
      <c r="DR29" s="642"/>
      <c r="DS29" s="642"/>
      <c r="DT29" s="642"/>
      <c r="DU29" s="642"/>
      <c r="DV29" s="643"/>
      <c r="DW29" s="646">
        <v>13.7</v>
      </c>
      <c r="DX29" s="675"/>
      <c r="DY29" s="675"/>
      <c r="DZ29" s="675"/>
      <c r="EA29" s="675"/>
      <c r="EB29" s="675"/>
      <c r="EC29" s="677"/>
    </row>
    <row r="30" spans="2:133" ht="11.25" customHeight="1" x14ac:dyDescent="0.2">
      <c r="B30" s="638" t="s">
        <v>308</v>
      </c>
      <c r="C30" s="639"/>
      <c r="D30" s="639"/>
      <c r="E30" s="639"/>
      <c r="F30" s="639"/>
      <c r="G30" s="639"/>
      <c r="H30" s="639"/>
      <c r="I30" s="639"/>
      <c r="J30" s="639"/>
      <c r="K30" s="639"/>
      <c r="L30" s="639"/>
      <c r="M30" s="639"/>
      <c r="N30" s="639"/>
      <c r="O30" s="639"/>
      <c r="P30" s="639"/>
      <c r="Q30" s="640"/>
      <c r="R30" s="641">
        <v>39289</v>
      </c>
      <c r="S30" s="644"/>
      <c r="T30" s="644"/>
      <c r="U30" s="644"/>
      <c r="V30" s="644"/>
      <c r="W30" s="644"/>
      <c r="X30" s="644"/>
      <c r="Y30" s="645"/>
      <c r="Z30" s="703">
        <v>0.3</v>
      </c>
      <c r="AA30" s="703"/>
      <c r="AB30" s="703"/>
      <c r="AC30" s="703"/>
      <c r="AD30" s="704">
        <v>23149</v>
      </c>
      <c r="AE30" s="704"/>
      <c r="AF30" s="704"/>
      <c r="AG30" s="704"/>
      <c r="AH30" s="704"/>
      <c r="AI30" s="704"/>
      <c r="AJ30" s="704"/>
      <c r="AK30" s="704"/>
      <c r="AL30" s="646">
        <v>0.4</v>
      </c>
      <c r="AM30" s="647"/>
      <c r="AN30" s="647"/>
      <c r="AO30" s="705"/>
      <c r="AP30" s="731" t="s">
        <v>309</v>
      </c>
      <c r="AQ30" s="732"/>
      <c r="AR30" s="732"/>
      <c r="AS30" s="732"/>
      <c r="AT30" s="737" t="s">
        <v>310</v>
      </c>
      <c r="AU30" s="210"/>
      <c r="AV30" s="210"/>
      <c r="AW30" s="210"/>
      <c r="AX30" s="740" t="s">
        <v>184</v>
      </c>
      <c r="AY30" s="741"/>
      <c r="AZ30" s="741"/>
      <c r="BA30" s="741"/>
      <c r="BB30" s="741"/>
      <c r="BC30" s="741"/>
      <c r="BD30" s="741"/>
      <c r="BE30" s="741"/>
      <c r="BF30" s="742"/>
      <c r="BG30" s="721">
        <v>97.8</v>
      </c>
      <c r="BH30" s="722"/>
      <c r="BI30" s="722"/>
      <c r="BJ30" s="722"/>
      <c r="BK30" s="722"/>
      <c r="BL30" s="722"/>
      <c r="BM30" s="723">
        <v>91.4</v>
      </c>
      <c r="BN30" s="722"/>
      <c r="BO30" s="722"/>
      <c r="BP30" s="722"/>
      <c r="BQ30" s="724"/>
      <c r="BR30" s="721">
        <v>97.7</v>
      </c>
      <c r="BS30" s="722"/>
      <c r="BT30" s="722"/>
      <c r="BU30" s="722"/>
      <c r="BV30" s="722"/>
      <c r="BW30" s="722"/>
      <c r="BX30" s="723">
        <v>90.8</v>
      </c>
      <c r="BY30" s="722"/>
      <c r="BZ30" s="722"/>
      <c r="CA30" s="722"/>
      <c r="CB30" s="724"/>
      <c r="CD30" s="727"/>
      <c r="CE30" s="728"/>
      <c r="CF30" s="685" t="s">
        <v>311</v>
      </c>
      <c r="CG30" s="682"/>
      <c r="CH30" s="682"/>
      <c r="CI30" s="682"/>
      <c r="CJ30" s="682"/>
      <c r="CK30" s="682"/>
      <c r="CL30" s="682"/>
      <c r="CM30" s="682"/>
      <c r="CN30" s="682"/>
      <c r="CO30" s="682"/>
      <c r="CP30" s="682"/>
      <c r="CQ30" s="683"/>
      <c r="CR30" s="641">
        <v>894101</v>
      </c>
      <c r="CS30" s="644"/>
      <c r="CT30" s="644"/>
      <c r="CU30" s="644"/>
      <c r="CV30" s="644"/>
      <c r="CW30" s="644"/>
      <c r="CX30" s="644"/>
      <c r="CY30" s="645"/>
      <c r="CZ30" s="646">
        <v>7.4</v>
      </c>
      <c r="DA30" s="675"/>
      <c r="DB30" s="675"/>
      <c r="DC30" s="676"/>
      <c r="DD30" s="649">
        <v>872332</v>
      </c>
      <c r="DE30" s="644"/>
      <c r="DF30" s="644"/>
      <c r="DG30" s="644"/>
      <c r="DH30" s="644"/>
      <c r="DI30" s="644"/>
      <c r="DJ30" s="644"/>
      <c r="DK30" s="645"/>
      <c r="DL30" s="649">
        <v>872332</v>
      </c>
      <c r="DM30" s="644"/>
      <c r="DN30" s="644"/>
      <c r="DO30" s="644"/>
      <c r="DP30" s="644"/>
      <c r="DQ30" s="644"/>
      <c r="DR30" s="644"/>
      <c r="DS30" s="644"/>
      <c r="DT30" s="644"/>
      <c r="DU30" s="644"/>
      <c r="DV30" s="645"/>
      <c r="DW30" s="646">
        <v>12.7</v>
      </c>
      <c r="DX30" s="675"/>
      <c r="DY30" s="675"/>
      <c r="DZ30" s="675"/>
      <c r="EA30" s="675"/>
      <c r="EB30" s="675"/>
      <c r="EC30" s="677"/>
    </row>
    <row r="31" spans="2:133" ht="11.25" customHeight="1" x14ac:dyDescent="0.2">
      <c r="B31" s="638" t="s">
        <v>312</v>
      </c>
      <c r="C31" s="639"/>
      <c r="D31" s="639"/>
      <c r="E31" s="639"/>
      <c r="F31" s="639"/>
      <c r="G31" s="639"/>
      <c r="H31" s="639"/>
      <c r="I31" s="639"/>
      <c r="J31" s="639"/>
      <c r="K31" s="639"/>
      <c r="L31" s="639"/>
      <c r="M31" s="639"/>
      <c r="N31" s="639"/>
      <c r="O31" s="639"/>
      <c r="P31" s="639"/>
      <c r="Q31" s="640"/>
      <c r="R31" s="641">
        <v>102454</v>
      </c>
      <c r="S31" s="644"/>
      <c r="T31" s="644"/>
      <c r="U31" s="644"/>
      <c r="V31" s="644"/>
      <c r="W31" s="644"/>
      <c r="X31" s="644"/>
      <c r="Y31" s="645"/>
      <c r="Z31" s="703">
        <v>0.8</v>
      </c>
      <c r="AA31" s="703"/>
      <c r="AB31" s="703"/>
      <c r="AC31" s="703"/>
      <c r="AD31" s="704" t="s">
        <v>234</v>
      </c>
      <c r="AE31" s="704"/>
      <c r="AF31" s="704"/>
      <c r="AG31" s="704"/>
      <c r="AH31" s="704"/>
      <c r="AI31" s="704"/>
      <c r="AJ31" s="704"/>
      <c r="AK31" s="704"/>
      <c r="AL31" s="646" t="s">
        <v>124</v>
      </c>
      <c r="AM31" s="647"/>
      <c r="AN31" s="647"/>
      <c r="AO31" s="705"/>
      <c r="AP31" s="733"/>
      <c r="AQ31" s="734"/>
      <c r="AR31" s="734"/>
      <c r="AS31" s="734"/>
      <c r="AT31" s="738"/>
      <c r="AU31" s="209" t="s">
        <v>313</v>
      </c>
      <c r="AV31" s="209"/>
      <c r="AW31" s="209"/>
      <c r="AX31" s="638" t="s">
        <v>314</v>
      </c>
      <c r="AY31" s="639"/>
      <c r="AZ31" s="639"/>
      <c r="BA31" s="639"/>
      <c r="BB31" s="639"/>
      <c r="BC31" s="639"/>
      <c r="BD31" s="639"/>
      <c r="BE31" s="639"/>
      <c r="BF31" s="640"/>
      <c r="BG31" s="719">
        <v>98.5</v>
      </c>
      <c r="BH31" s="642"/>
      <c r="BI31" s="642"/>
      <c r="BJ31" s="642"/>
      <c r="BK31" s="642"/>
      <c r="BL31" s="642"/>
      <c r="BM31" s="647">
        <v>95.6</v>
      </c>
      <c r="BN31" s="720"/>
      <c r="BO31" s="720"/>
      <c r="BP31" s="720"/>
      <c r="BQ31" s="681"/>
      <c r="BR31" s="719">
        <v>98.4</v>
      </c>
      <c r="BS31" s="642"/>
      <c r="BT31" s="642"/>
      <c r="BU31" s="642"/>
      <c r="BV31" s="642"/>
      <c r="BW31" s="642"/>
      <c r="BX31" s="647">
        <v>95.1</v>
      </c>
      <c r="BY31" s="720"/>
      <c r="BZ31" s="720"/>
      <c r="CA31" s="720"/>
      <c r="CB31" s="681"/>
      <c r="CD31" s="727"/>
      <c r="CE31" s="728"/>
      <c r="CF31" s="685" t="s">
        <v>315</v>
      </c>
      <c r="CG31" s="682"/>
      <c r="CH31" s="682"/>
      <c r="CI31" s="682"/>
      <c r="CJ31" s="682"/>
      <c r="CK31" s="682"/>
      <c r="CL31" s="682"/>
      <c r="CM31" s="682"/>
      <c r="CN31" s="682"/>
      <c r="CO31" s="682"/>
      <c r="CP31" s="682"/>
      <c r="CQ31" s="683"/>
      <c r="CR31" s="641">
        <v>74973</v>
      </c>
      <c r="CS31" s="642"/>
      <c r="CT31" s="642"/>
      <c r="CU31" s="642"/>
      <c r="CV31" s="642"/>
      <c r="CW31" s="642"/>
      <c r="CX31" s="642"/>
      <c r="CY31" s="643"/>
      <c r="CZ31" s="646">
        <v>0.6</v>
      </c>
      <c r="DA31" s="675"/>
      <c r="DB31" s="675"/>
      <c r="DC31" s="676"/>
      <c r="DD31" s="649">
        <v>69252</v>
      </c>
      <c r="DE31" s="642"/>
      <c r="DF31" s="642"/>
      <c r="DG31" s="642"/>
      <c r="DH31" s="642"/>
      <c r="DI31" s="642"/>
      <c r="DJ31" s="642"/>
      <c r="DK31" s="643"/>
      <c r="DL31" s="649">
        <v>69252</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2">
      <c r="B32" s="638" t="s">
        <v>316</v>
      </c>
      <c r="C32" s="639"/>
      <c r="D32" s="639"/>
      <c r="E32" s="639"/>
      <c r="F32" s="639"/>
      <c r="G32" s="639"/>
      <c r="H32" s="639"/>
      <c r="I32" s="639"/>
      <c r="J32" s="639"/>
      <c r="K32" s="639"/>
      <c r="L32" s="639"/>
      <c r="M32" s="639"/>
      <c r="N32" s="639"/>
      <c r="O32" s="639"/>
      <c r="P32" s="639"/>
      <c r="Q32" s="640"/>
      <c r="R32" s="641">
        <v>289517</v>
      </c>
      <c r="S32" s="644"/>
      <c r="T32" s="644"/>
      <c r="U32" s="644"/>
      <c r="V32" s="644"/>
      <c r="W32" s="644"/>
      <c r="X32" s="644"/>
      <c r="Y32" s="645"/>
      <c r="Z32" s="703">
        <v>2.2999999999999998</v>
      </c>
      <c r="AA32" s="703"/>
      <c r="AB32" s="703"/>
      <c r="AC32" s="703"/>
      <c r="AD32" s="704" t="s">
        <v>124</v>
      </c>
      <c r="AE32" s="704"/>
      <c r="AF32" s="704"/>
      <c r="AG32" s="704"/>
      <c r="AH32" s="704"/>
      <c r="AI32" s="704"/>
      <c r="AJ32" s="704"/>
      <c r="AK32" s="704"/>
      <c r="AL32" s="646" t="s">
        <v>124</v>
      </c>
      <c r="AM32" s="647"/>
      <c r="AN32" s="647"/>
      <c r="AO32" s="705"/>
      <c r="AP32" s="735"/>
      <c r="AQ32" s="736"/>
      <c r="AR32" s="736"/>
      <c r="AS32" s="736"/>
      <c r="AT32" s="739"/>
      <c r="AU32" s="211"/>
      <c r="AV32" s="211"/>
      <c r="AW32" s="211"/>
      <c r="AX32" s="653" t="s">
        <v>317</v>
      </c>
      <c r="AY32" s="654"/>
      <c r="AZ32" s="654"/>
      <c r="BA32" s="654"/>
      <c r="BB32" s="654"/>
      <c r="BC32" s="654"/>
      <c r="BD32" s="654"/>
      <c r="BE32" s="654"/>
      <c r="BF32" s="655"/>
      <c r="BG32" s="718">
        <v>97</v>
      </c>
      <c r="BH32" s="657"/>
      <c r="BI32" s="657"/>
      <c r="BJ32" s="657"/>
      <c r="BK32" s="657"/>
      <c r="BL32" s="657"/>
      <c r="BM32" s="701">
        <v>87.4</v>
      </c>
      <c r="BN32" s="657"/>
      <c r="BO32" s="657"/>
      <c r="BP32" s="657"/>
      <c r="BQ32" s="694"/>
      <c r="BR32" s="718">
        <v>96.9</v>
      </c>
      <c r="BS32" s="657"/>
      <c r="BT32" s="657"/>
      <c r="BU32" s="657"/>
      <c r="BV32" s="657"/>
      <c r="BW32" s="657"/>
      <c r="BX32" s="701">
        <v>86.6</v>
      </c>
      <c r="BY32" s="657"/>
      <c r="BZ32" s="657"/>
      <c r="CA32" s="657"/>
      <c r="CB32" s="694"/>
      <c r="CD32" s="729"/>
      <c r="CE32" s="730"/>
      <c r="CF32" s="685" t="s">
        <v>318</v>
      </c>
      <c r="CG32" s="682"/>
      <c r="CH32" s="682"/>
      <c r="CI32" s="682"/>
      <c r="CJ32" s="682"/>
      <c r="CK32" s="682"/>
      <c r="CL32" s="682"/>
      <c r="CM32" s="682"/>
      <c r="CN32" s="682"/>
      <c r="CO32" s="682"/>
      <c r="CP32" s="682"/>
      <c r="CQ32" s="683"/>
      <c r="CR32" s="641" t="s">
        <v>171</v>
      </c>
      <c r="CS32" s="644"/>
      <c r="CT32" s="644"/>
      <c r="CU32" s="644"/>
      <c r="CV32" s="644"/>
      <c r="CW32" s="644"/>
      <c r="CX32" s="644"/>
      <c r="CY32" s="645"/>
      <c r="CZ32" s="646" t="s">
        <v>171</v>
      </c>
      <c r="DA32" s="675"/>
      <c r="DB32" s="675"/>
      <c r="DC32" s="676"/>
      <c r="DD32" s="649" t="s">
        <v>124</v>
      </c>
      <c r="DE32" s="644"/>
      <c r="DF32" s="644"/>
      <c r="DG32" s="644"/>
      <c r="DH32" s="644"/>
      <c r="DI32" s="644"/>
      <c r="DJ32" s="644"/>
      <c r="DK32" s="645"/>
      <c r="DL32" s="649" t="s">
        <v>124</v>
      </c>
      <c r="DM32" s="644"/>
      <c r="DN32" s="644"/>
      <c r="DO32" s="644"/>
      <c r="DP32" s="644"/>
      <c r="DQ32" s="644"/>
      <c r="DR32" s="644"/>
      <c r="DS32" s="644"/>
      <c r="DT32" s="644"/>
      <c r="DU32" s="644"/>
      <c r="DV32" s="645"/>
      <c r="DW32" s="646" t="s">
        <v>124</v>
      </c>
      <c r="DX32" s="675"/>
      <c r="DY32" s="675"/>
      <c r="DZ32" s="675"/>
      <c r="EA32" s="675"/>
      <c r="EB32" s="675"/>
      <c r="EC32" s="677"/>
    </row>
    <row r="33" spans="2:133" ht="11.25" customHeight="1" x14ac:dyDescent="0.2">
      <c r="B33" s="638" t="s">
        <v>319</v>
      </c>
      <c r="C33" s="639"/>
      <c r="D33" s="639"/>
      <c r="E33" s="639"/>
      <c r="F33" s="639"/>
      <c r="G33" s="639"/>
      <c r="H33" s="639"/>
      <c r="I33" s="639"/>
      <c r="J33" s="639"/>
      <c r="K33" s="639"/>
      <c r="L33" s="639"/>
      <c r="M33" s="639"/>
      <c r="N33" s="639"/>
      <c r="O33" s="639"/>
      <c r="P33" s="639"/>
      <c r="Q33" s="640"/>
      <c r="R33" s="641">
        <v>337542</v>
      </c>
      <c r="S33" s="644"/>
      <c r="T33" s="644"/>
      <c r="U33" s="644"/>
      <c r="V33" s="644"/>
      <c r="W33" s="644"/>
      <c r="X33" s="644"/>
      <c r="Y33" s="645"/>
      <c r="Z33" s="703">
        <v>2.7</v>
      </c>
      <c r="AA33" s="703"/>
      <c r="AB33" s="703"/>
      <c r="AC33" s="703"/>
      <c r="AD33" s="704" t="s">
        <v>234</v>
      </c>
      <c r="AE33" s="704"/>
      <c r="AF33" s="704"/>
      <c r="AG33" s="704"/>
      <c r="AH33" s="704"/>
      <c r="AI33" s="704"/>
      <c r="AJ33" s="704"/>
      <c r="AK33" s="704"/>
      <c r="AL33" s="646" t="s">
        <v>124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320</v>
      </c>
      <c r="CE33" s="682"/>
      <c r="CF33" s="682"/>
      <c r="CG33" s="682"/>
      <c r="CH33" s="682"/>
      <c r="CI33" s="682"/>
      <c r="CJ33" s="682"/>
      <c r="CK33" s="682"/>
      <c r="CL33" s="682"/>
      <c r="CM33" s="682"/>
      <c r="CN33" s="682"/>
      <c r="CO33" s="682"/>
      <c r="CP33" s="682"/>
      <c r="CQ33" s="683"/>
      <c r="CR33" s="641">
        <v>4604091</v>
      </c>
      <c r="CS33" s="642"/>
      <c r="CT33" s="642"/>
      <c r="CU33" s="642"/>
      <c r="CV33" s="642"/>
      <c r="CW33" s="642"/>
      <c r="CX33" s="642"/>
      <c r="CY33" s="643"/>
      <c r="CZ33" s="646">
        <v>38</v>
      </c>
      <c r="DA33" s="675"/>
      <c r="DB33" s="675"/>
      <c r="DC33" s="676"/>
      <c r="DD33" s="649">
        <v>3429209</v>
      </c>
      <c r="DE33" s="642"/>
      <c r="DF33" s="642"/>
      <c r="DG33" s="642"/>
      <c r="DH33" s="642"/>
      <c r="DI33" s="642"/>
      <c r="DJ33" s="642"/>
      <c r="DK33" s="643"/>
      <c r="DL33" s="649">
        <v>2642915</v>
      </c>
      <c r="DM33" s="642"/>
      <c r="DN33" s="642"/>
      <c r="DO33" s="642"/>
      <c r="DP33" s="642"/>
      <c r="DQ33" s="642"/>
      <c r="DR33" s="642"/>
      <c r="DS33" s="642"/>
      <c r="DT33" s="642"/>
      <c r="DU33" s="642"/>
      <c r="DV33" s="643"/>
      <c r="DW33" s="646">
        <v>38.6</v>
      </c>
      <c r="DX33" s="675"/>
      <c r="DY33" s="675"/>
      <c r="DZ33" s="675"/>
      <c r="EA33" s="675"/>
      <c r="EB33" s="675"/>
      <c r="EC33" s="677"/>
    </row>
    <row r="34" spans="2:133" ht="11.25" customHeight="1" x14ac:dyDescent="0.2">
      <c r="B34" s="638" t="s">
        <v>321</v>
      </c>
      <c r="C34" s="639"/>
      <c r="D34" s="639"/>
      <c r="E34" s="639"/>
      <c r="F34" s="639"/>
      <c r="G34" s="639"/>
      <c r="H34" s="639"/>
      <c r="I34" s="639"/>
      <c r="J34" s="639"/>
      <c r="K34" s="639"/>
      <c r="L34" s="639"/>
      <c r="M34" s="639"/>
      <c r="N34" s="639"/>
      <c r="O34" s="639"/>
      <c r="P34" s="639"/>
      <c r="Q34" s="640"/>
      <c r="R34" s="641">
        <v>271250</v>
      </c>
      <c r="S34" s="644"/>
      <c r="T34" s="644"/>
      <c r="U34" s="644"/>
      <c r="V34" s="644"/>
      <c r="W34" s="644"/>
      <c r="X34" s="644"/>
      <c r="Y34" s="645"/>
      <c r="Z34" s="703">
        <v>2.2000000000000002</v>
      </c>
      <c r="AA34" s="703"/>
      <c r="AB34" s="703"/>
      <c r="AC34" s="703"/>
      <c r="AD34" s="704">
        <v>119</v>
      </c>
      <c r="AE34" s="704"/>
      <c r="AF34" s="704"/>
      <c r="AG34" s="704"/>
      <c r="AH34" s="704"/>
      <c r="AI34" s="704"/>
      <c r="AJ34" s="704"/>
      <c r="AK34" s="704"/>
      <c r="AL34" s="646">
        <v>0</v>
      </c>
      <c r="AM34" s="647"/>
      <c r="AN34" s="647"/>
      <c r="AO34" s="705"/>
      <c r="AP34" s="214"/>
      <c r="AQ34" s="715" t="s">
        <v>322</v>
      </c>
      <c r="AR34" s="716"/>
      <c r="AS34" s="716"/>
      <c r="AT34" s="716"/>
      <c r="AU34" s="716"/>
      <c r="AV34" s="716"/>
      <c r="AW34" s="716"/>
      <c r="AX34" s="716"/>
      <c r="AY34" s="716"/>
      <c r="AZ34" s="716"/>
      <c r="BA34" s="716"/>
      <c r="BB34" s="716"/>
      <c r="BC34" s="716"/>
      <c r="BD34" s="716"/>
      <c r="BE34" s="716"/>
      <c r="BF34" s="717"/>
      <c r="BG34" s="715" t="s">
        <v>323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324</v>
      </c>
      <c r="CE34" s="682"/>
      <c r="CF34" s="682"/>
      <c r="CG34" s="682"/>
      <c r="CH34" s="682"/>
      <c r="CI34" s="682"/>
      <c r="CJ34" s="682"/>
      <c r="CK34" s="682"/>
      <c r="CL34" s="682"/>
      <c r="CM34" s="682"/>
      <c r="CN34" s="682"/>
      <c r="CO34" s="682"/>
      <c r="CP34" s="682"/>
      <c r="CQ34" s="683"/>
      <c r="CR34" s="641">
        <v>1495234</v>
      </c>
      <c r="CS34" s="644"/>
      <c r="CT34" s="644"/>
      <c r="CU34" s="644"/>
      <c r="CV34" s="644"/>
      <c r="CW34" s="644"/>
      <c r="CX34" s="644"/>
      <c r="CY34" s="645"/>
      <c r="CZ34" s="646">
        <v>12.3</v>
      </c>
      <c r="DA34" s="675"/>
      <c r="DB34" s="675"/>
      <c r="DC34" s="676"/>
      <c r="DD34" s="649">
        <v>1211614</v>
      </c>
      <c r="DE34" s="644"/>
      <c r="DF34" s="644"/>
      <c r="DG34" s="644"/>
      <c r="DH34" s="644"/>
      <c r="DI34" s="644"/>
      <c r="DJ34" s="644"/>
      <c r="DK34" s="645"/>
      <c r="DL34" s="649">
        <v>983171</v>
      </c>
      <c r="DM34" s="644"/>
      <c r="DN34" s="644"/>
      <c r="DO34" s="644"/>
      <c r="DP34" s="644"/>
      <c r="DQ34" s="644"/>
      <c r="DR34" s="644"/>
      <c r="DS34" s="644"/>
      <c r="DT34" s="644"/>
      <c r="DU34" s="644"/>
      <c r="DV34" s="645"/>
      <c r="DW34" s="646">
        <v>14.3</v>
      </c>
      <c r="DX34" s="675"/>
      <c r="DY34" s="675"/>
      <c r="DZ34" s="675"/>
      <c r="EA34" s="675"/>
      <c r="EB34" s="675"/>
      <c r="EC34" s="677"/>
    </row>
    <row r="35" spans="2:133" ht="11.25" customHeight="1" x14ac:dyDescent="0.2">
      <c r="B35" s="638" t="s">
        <v>325</v>
      </c>
      <c r="C35" s="639"/>
      <c r="D35" s="639"/>
      <c r="E35" s="639"/>
      <c r="F35" s="639"/>
      <c r="G35" s="639"/>
      <c r="H35" s="639"/>
      <c r="I35" s="639"/>
      <c r="J35" s="639"/>
      <c r="K35" s="639"/>
      <c r="L35" s="639"/>
      <c r="M35" s="639"/>
      <c r="N35" s="639"/>
      <c r="O35" s="639"/>
      <c r="P35" s="639"/>
      <c r="Q35" s="640"/>
      <c r="R35" s="641">
        <v>907904</v>
      </c>
      <c r="S35" s="644"/>
      <c r="T35" s="644"/>
      <c r="U35" s="644"/>
      <c r="V35" s="644"/>
      <c r="W35" s="644"/>
      <c r="X35" s="644"/>
      <c r="Y35" s="645"/>
      <c r="Z35" s="703">
        <v>7.3</v>
      </c>
      <c r="AA35" s="703"/>
      <c r="AB35" s="703"/>
      <c r="AC35" s="703"/>
      <c r="AD35" s="704" t="s">
        <v>171</v>
      </c>
      <c r="AE35" s="704"/>
      <c r="AF35" s="704"/>
      <c r="AG35" s="704"/>
      <c r="AH35" s="704"/>
      <c r="AI35" s="704"/>
      <c r="AJ35" s="704"/>
      <c r="AK35" s="704"/>
      <c r="AL35" s="646" t="s">
        <v>124</v>
      </c>
      <c r="AM35" s="647"/>
      <c r="AN35" s="647"/>
      <c r="AO35" s="705"/>
      <c r="AP35" s="214"/>
      <c r="AQ35" s="709" t="s">
        <v>326</v>
      </c>
      <c r="AR35" s="710"/>
      <c r="AS35" s="710"/>
      <c r="AT35" s="710"/>
      <c r="AU35" s="710"/>
      <c r="AV35" s="710"/>
      <c r="AW35" s="710"/>
      <c r="AX35" s="710"/>
      <c r="AY35" s="711"/>
      <c r="AZ35" s="706">
        <v>1664061</v>
      </c>
      <c r="BA35" s="707"/>
      <c r="BB35" s="707"/>
      <c r="BC35" s="707"/>
      <c r="BD35" s="707"/>
      <c r="BE35" s="707"/>
      <c r="BF35" s="708"/>
      <c r="BG35" s="712" t="s">
        <v>327</v>
      </c>
      <c r="BH35" s="713"/>
      <c r="BI35" s="713"/>
      <c r="BJ35" s="713"/>
      <c r="BK35" s="713"/>
      <c r="BL35" s="713"/>
      <c r="BM35" s="713"/>
      <c r="BN35" s="713"/>
      <c r="BO35" s="713"/>
      <c r="BP35" s="713"/>
      <c r="BQ35" s="713"/>
      <c r="BR35" s="713"/>
      <c r="BS35" s="713"/>
      <c r="BT35" s="713"/>
      <c r="BU35" s="714"/>
      <c r="BV35" s="706">
        <v>140809</v>
      </c>
      <c r="BW35" s="707"/>
      <c r="BX35" s="707"/>
      <c r="BY35" s="707"/>
      <c r="BZ35" s="707"/>
      <c r="CA35" s="707"/>
      <c r="CB35" s="708"/>
      <c r="CD35" s="685" t="s">
        <v>328</v>
      </c>
      <c r="CE35" s="682"/>
      <c r="CF35" s="682"/>
      <c r="CG35" s="682"/>
      <c r="CH35" s="682"/>
      <c r="CI35" s="682"/>
      <c r="CJ35" s="682"/>
      <c r="CK35" s="682"/>
      <c r="CL35" s="682"/>
      <c r="CM35" s="682"/>
      <c r="CN35" s="682"/>
      <c r="CO35" s="682"/>
      <c r="CP35" s="682"/>
      <c r="CQ35" s="683"/>
      <c r="CR35" s="641">
        <v>67569</v>
      </c>
      <c r="CS35" s="642"/>
      <c r="CT35" s="642"/>
      <c r="CU35" s="642"/>
      <c r="CV35" s="642"/>
      <c r="CW35" s="642"/>
      <c r="CX35" s="642"/>
      <c r="CY35" s="643"/>
      <c r="CZ35" s="646">
        <v>0.6</v>
      </c>
      <c r="DA35" s="675"/>
      <c r="DB35" s="675"/>
      <c r="DC35" s="676"/>
      <c r="DD35" s="649">
        <v>62420</v>
      </c>
      <c r="DE35" s="642"/>
      <c r="DF35" s="642"/>
      <c r="DG35" s="642"/>
      <c r="DH35" s="642"/>
      <c r="DI35" s="642"/>
      <c r="DJ35" s="642"/>
      <c r="DK35" s="643"/>
      <c r="DL35" s="649">
        <v>62420</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2">
      <c r="B36" s="638" t="s">
        <v>329</v>
      </c>
      <c r="C36" s="639"/>
      <c r="D36" s="639"/>
      <c r="E36" s="639"/>
      <c r="F36" s="639"/>
      <c r="G36" s="639"/>
      <c r="H36" s="639"/>
      <c r="I36" s="639"/>
      <c r="J36" s="639"/>
      <c r="K36" s="639"/>
      <c r="L36" s="639"/>
      <c r="M36" s="639"/>
      <c r="N36" s="639"/>
      <c r="O36" s="639"/>
      <c r="P36" s="639"/>
      <c r="Q36" s="640"/>
      <c r="R36" s="641" t="s">
        <v>124</v>
      </c>
      <c r="S36" s="644"/>
      <c r="T36" s="644"/>
      <c r="U36" s="644"/>
      <c r="V36" s="644"/>
      <c r="W36" s="644"/>
      <c r="X36" s="644"/>
      <c r="Y36" s="645"/>
      <c r="Z36" s="703" t="s">
        <v>171</v>
      </c>
      <c r="AA36" s="703"/>
      <c r="AB36" s="703"/>
      <c r="AC36" s="703"/>
      <c r="AD36" s="704" t="s">
        <v>124</v>
      </c>
      <c r="AE36" s="704"/>
      <c r="AF36" s="704"/>
      <c r="AG36" s="704"/>
      <c r="AH36" s="704"/>
      <c r="AI36" s="704"/>
      <c r="AJ36" s="704"/>
      <c r="AK36" s="704"/>
      <c r="AL36" s="646" t="s">
        <v>124</v>
      </c>
      <c r="AM36" s="647"/>
      <c r="AN36" s="647"/>
      <c r="AO36" s="705"/>
      <c r="AQ36" s="678" t="s">
        <v>330</v>
      </c>
      <c r="AR36" s="679"/>
      <c r="AS36" s="679"/>
      <c r="AT36" s="679"/>
      <c r="AU36" s="679"/>
      <c r="AV36" s="679"/>
      <c r="AW36" s="679"/>
      <c r="AX36" s="679"/>
      <c r="AY36" s="680"/>
      <c r="AZ36" s="641">
        <v>235000</v>
      </c>
      <c r="BA36" s="644"/>
      <c r="BB36" s="644"/>
      <c r="BC36" s="644"/>
      <c r="BD36" s="642"/>
      <c r="BE36" s="642"/>
      <c r="BF36" s="681"/>
      <c r="BG36" s="685" t="s">
        <v>331</v>
      </c>
      <c r="BH36" s="682"/>
      <c r="BI36" s="682"/>
      <c r="BJ36" s="682"/>
      <c r="BK36" s="682"/>
      <c r="BL36" s="682"/>
      <c r="BM36" s="682"/>
      <c r="BN36" s="682"/>
      <c r="BO36" s="682"/>
      <c r="BP36" s="682"/>
      <c r="BQ36" s="682"/>
      <c r="BR36" s="682"/>
      <c r="BS36" s="682"/>
      <c r="BT36" s="682"/>
      <c r="BU36" s="683"/>
      <c r="BV36" s="641">
        <v>75592</v>
      </c>
      <c r="BW36" s="644"/>
      <c r="BX36" s="644"/>
      <c r="BY36" s="644"/>
      <c r="BZ36" s="644"/>
      <c r="CA36" s="644"/>
      <c r="CB36" s="684"/>
      <c r="CD36" s="685" t="s">
        <v>332</v>
      </c>
      <c r="CE36" s="682"/>
      <c r="CF36" s="682"/>
      <c r="CG36" s="682"/>
      <c r="CH36" s="682"/>
      <c r="CI36" s="682"/>
      <c r="CJ36" s="682"/>
      <c r="CK36" s="682"/>
      <c r="CL36" s="682"/>
      <c r="CM36" s="682"/>
      <c r="CN36" s="682"/>
      <c r="CO36" s="682"/>
      <c r="CP36" s="682"/>
      <c r="CQ36" s="683"/>
      <c r="CR36" s="641">
        <v>1236966</v>
      </c>
      <c r="CS36" s="644"/>
      <c r="CT36" s="644"/>
      <c r="CU36" s="644"/>
      <c r="CV36" s="644"/>
      <c r="CW36" s="644"/>
      <c r="CX36" s="644"/>
      <c r="CY36" s="645"/>
      <c r="CZ36" s="646">
        <v>10.199999999999999</v>
      </c>
      <c r="DA36" s="675"/>
      <c r="DB36" s="675"/>
      <c r="DC36" s="676"/>
      <c r="DD36" s="649">
        <v>792447</v>
      </c>
      <c r="DE36" s="644"/>
      <c r="DF36" s="644"/>
      <c r="DG36" s="644"/>
      <c r="DH36" s="644"/>
      <c r="DI36" s="644"/>
      <c r="DJ36" s="644"/>
      <c r="DK36" s="645"/>
      <c r="DL36" s="649">
        <v>525219</v>
      </c>
      <c r="DM36" s="644"/>
      <c r="DN36" s="644"/>
      <c r="DO36" s="644"/>
      <c r="DP36" s="644"/>
      <c r="DQ36" s="644"/>
      <c r="DR36" s="644"/>
      <c r="DS36" s="644"/>
      <c r="DT36" s="644"/>
      <c r="DU36" s="644"/>
      <c r="DV36" s="645"/>
      <c r="DW36" s="646">
        <v>7.7</v>
      </c>
      <c r="DX36" s="675"/>
      <c r="DY36" s="675"/>
      <c r="DZ36" s="675"/>
      <c r="EA36" s="675"/>
      <c r="EB36" s="675"/>
      <c r="EC36" s="677"/>
    </row>
    <row r="37" spans="2:133" ht="11.25" customHeight="1" x14ac:dyDescent="0.2">
      <c r="B37" s="638" t="s">
        <v>333</v>
      </c>
      <c r="C37" s="639"/>
      <c r="D37" s="639"/>
      <c r="E37" s="639"/>
      <c r="F37" s="639"/>
      <c r="G37" s="639"/>
      <c r="H37" s="639"/>
      <c r="I37" s="639"/>
      <c r="J37" s="639"/>
      <c r="K37" s="639"/>
      <c r="L37" s="639"/>
      <c r="M37" s="639"/>
      <c r="N37" s="639"/>
      <c r="O37" s="639"/>
      <c r="P37" s="639"/>
      <c r="Q37" s="640"/>
      <c r="R37" s="641">
        <v>286604</v>
      </c>
      <c r="S37" s="644"/>
      <c r="T37" s="644"/>
      <c r="U37" s="644"/>
      <c r="V37" s="644"/>
      <c r="W37" s="644"/>
      <c r="X37" s="644"/>
      <c r="Y37" s="645"/>
      <c r="Z37" s="703">
        <v>2.2999999999999998</v>
      </c>
      <c r="AA37" s="703"/>
      <c r="AB37" s="703"/>
      <c r="AC37" s="703"/>
      <c r="AD37" s="704" t="s">
        <v>124</v>
      </c>
      <c r="AE37" s="704"/>
      <c r="AF37" s="704"/>
      <c r="AG37" s="704"/>
      <c r="AH37" s="704"/>
      <c r="AI37" s="704"/>
      <c r="AJ37" s="704"/>
      <c r="AK37" s="704"/>
      <c r="AL37" s="646" t="s">
        <v>124</v>
      </c>
      <c r="AM37" s="647"/>
      <c r="AN37" s="647"/>
      <c r="AO37" s="705"/>
      <c r="AQ37" s="678" t="s">
        <v>334</v>
      </c>
      <c r="AR37" s="679"/>
      <c r="AS37" s="679"/>
      <c r="AT37" s="679"/>
      <c r="AU37" s="679"/>
      <c r="AV37" s="679"/>
      <c r="AW37" s="679"/>
      <c r="AX37" s="679"/>
      <c r="AY37" s="680"/>
      <c r="AZ37" s="641">
        <v>98423</v>
      </c>
      <c r="BA37" s="644"/>
      <c r="BB37" s="644"/>
      <c r="BC37" s="644"/>
      <c r="BD37" s="642"/>
      <c r="BE37" s="642"/>
      <c r="BF37" s="681"/>
      <c r="BG37" s="685" t="s">
        <v>335</v>
      </c>
      <c r="BH37" s="682"/>
      <c r="BI37" s="682"/>
      <c r="BJ37" s="682"/>
      <c r="BK37" s="682"/>
      <c r="BL37" s="682"/>
      <c r="BM37" s="682"/>
      <c r="BN37" s="682"/>
      <c r="BO37" s="682"/>
      <c r="BP37" s="682"/>
      <c r="BQ37" s="682"/>
      <c r="BR37" s="682"/>
      <c r="BS37" s="682"/>
      <c r="BT37" s="682"/>
      <c r="BU37" s="683"/>
      <c r="BV37" s="641">
        <v>3273</v>
      </c>
      <c r="BW37" s="644"/>
      <c r="BX37" s="644"/>
      <c r="BY37" s="644"/>
      <c r="BZ37" s="644"/>
      <c r="CA37" s="644"/>
      <c r="CB37" s="684"/>
      <c r="CD37" s="685" t="s">
        <v>336</v>
      </c>
      <c r="CE37" s="682"/>
      <c r="CF37" s="682"/>
      <c r="CG37" s="682"/>
      <c r="CH37" s="682"/>
      <c r="CI37" s="682"/>
      <c r="CJ37" s="682"/>
      <c r="CK37" s="682"/>
      <c r="CL37" s="682"/>
      <c r="CM37" s="682"/>
      <c r="CN37" s="682"/>
      <c r="CO37" s="682"/>
      <c r="CP37" s="682"/>
      <c r="CQ37" s="683"/>
      <c r="CR37" s="641">
        <v>51208</v>
      </c>
      <c r="CS37" s="642"/>
      <c r="CT37" s="642"/>
      <c r="CU37" s="642"/>
      <c r="CV37" s="642"/>
      <c r="CW37" s="642"/>
      <c r="CX37" s="642"/>
      <c r="CY37" s="643"/>
      <c r="CZ37" s="646">
        <v>0.4</v>
      </c>
      <c r="DA37" s="675"/>
      <c r="DB37" s="675"/>
      <c r="DC37" s="676"/>
      <c r="DD37" s="649">
        <v>51208</v>
      </c>
      <c r="DE37" s="642"/>
      <c r="DF37" s="642"/>
      <c r="DG37" s="642"/>
      <c r="DH37" s="642"/>
      <c r="DI37" s="642"/>
      <c r="DJ37" s="642"/>
      <c r="DK37" s="643"/>
      <c r="DL37" s="649">
        <v>51208</v>
      </c>
      <c r="DM37" s="642"/>
      <c r="DN37" s="642"/>
      <c r="DO37" s="642"/>
      <c r="DP37" s="642"/>
      <c r="DQ37" s="642"/>
      <c r="DR37" s="642"/>
      <c r="DS37" s="642"/>
      <c r="DT37" s="642"/>
      <c r="DU37" s="642"/>
      <c r="DV37" s="643"/>
      <c r="DW37" s="646">
        <v>0.7</v>
      </c>
      <c r="DX37" s="675"/>
      <c r="DY37" s="675"/>
      <c r="DZ37" s="675"/>
      <c r="EA37" s="675"/>
      <c r="EB37" s="675"/>
      <c r="EC37" s="677"/>
    </row>
    <row r="38" spans="2:133" ht="11.25" customHeight="1" x14ac:dyDescent="0.2">
      <c r="B38" s="653" t="s">
        <v>337</v>
      </c>
      <c r="C38" s="654"/>
      <c r="D38" s="654"/>
      <c r="E38" s="654"/>
      <c r="F38" s="654"/>
      <c r="G38" s="654"/>
      <c r="H38" s="654"/>
      <c r="I38" s="654"/>
      <c r="J38" s="654"/>
      <c r="K38" s="654"/>
      <c r="L38" s="654"/>
      <c r="M38" s="654"/>
      <c r="N38" s="654"/>
      <c r="O38" s="654"/>
      <c r="P38" s="654"/>
      <c r="Q38" s="655"/>
      <c r="R38" s="656">
        <v>12441266</v>
      </c>
      <c r="S38" s="693"/>
      <c r="T38" s="693"/>
      <c r="U38" s="693"/>
      <c r="V38" s="693"/>
      <c r="W38" s="693"/>
      <c r="X38" s="693"/>
      <c r="Y38" s="698"/>
      <c r="Z38" s="699">
        <v>100</v>
      </c>
      <c r="AA38" s="699"/>
      <c r="AB38" s="699"/>
      <c r="AC38" s="699"/>
      <c r="AD38" s="700">
        <v>6568351</v>
      </c>
      <c r="AE38" s="700"/>
      <c r="AF38" s="700"/>
      <c r="AG38" s="700"/>
      <c r="AH38" s="700"/>
      <c r="AI38" s="700"/>
      <c r="AJ38" s="700"/>
      <c r="AK38" s="700"/>
      <c r="AL38" s="659">
        <v>100</v>
      </c>
      <c r="AM38" s="701"/>
      <c r="AN38" s="701"/>
      <c r="AO38" s="702"/>
      <c r="AQ38" s="678" t="s">
        <v>338</v>
      </c>
      <c r="AR38" s="679"/>
      <c r="AS38" s="679"/>
      <c r="AT38" s="679"/>
      <c r="AU38" s="679"/>
      <c r="AV38" s="679"/>
      <c r="AW38" s="679"/>
      <c r="AX38" s="679"/>
      <c r="AY38" s="680"/>
      <c r="AZ38" s="641">
        <v>72158</v>
      </c>
      <c r="BA38" s="644"/>
      <c r="BB38" s="644"/>
      <c r="BC38" s="644"/>
      <c r="BD38" s="642"/>
      <c r="BE38" s="642"/>
      <c r="BF38" s="681"/>
      <c r="BG38" s="685" t="s">
        <v>339</v>
      </c>
      <c r="BH38" s="682"/>
      <c r="BI38" s="682"/>
      <c r="BJ38" s="682"/>
      <c r="BK38" s="682"/>
      <c r="BL38" s="682"/>
      <c r="BM38" s="682"/>
      <c r="BN38" s="682"/>
      <c r="BO38" s="682"/>
      <c r="BP38" s="682"/>
      <c r="BQ38" s="682"/>
      <c r="BR38" s="682"/>
      <c r="BS38" s="682"/>
      <c r="BT38" s="682"/>
      <c r="BU38" s="683"/>
      <c r="BV38" s="641">
        <v>5506</v>
      </c>
      <c r="BW38" s="644"/>
      <c r="BX38" s="644"/>
      <c r="BY38" s="644"/>
      <c r="BZ38" s="644"/>
      <c r="CA38" s="644"/>
      <c r="CB38" s="684"/>
      <c r="CD38" s="685" t="s">
        <v>340</v>
      </c>
      <c r="CE38" s="682"/>
      <c r="CF38" s="682"/>
      <c r="CG38" s="682"/>
      <c r="CH38" s="682"/>
      <c r="CI38" s="682"/>
      <c r="CJ38" s="682"/>
      <c r="CK38" s="682"/>
      <c r="CL38" s="682"/>
      <c r="CM38" s="682"/>
      <c r="CN38" s="682"/>
      <c r="CO38" s="682"/>
      <c r="CP38" s="682"/>
      <c r="CQ38" s="683"/>
      <c r="CR38" s="641">
        <v>1360479</v>
      </c>
      <c r="CS38" s="644"/>
      <c r="CT38" s="644"/>
      <c r="CU38" s="644"/>
      <c r="CV38" s="644"/>
      <c r="CW38" s="644"/>
      <c r="CX38" s="644"/>
      <c r="CY38" s="645"/>
      <c r="CZ38" s="646">
        <v>11.2</v>
      </c>
      <c r="DA38" s="675"/>
      <c r="DB38" s="675"/>
      <c r="DC38" s="676"/>
      <c r="DD38" s="649">
        <v>1146264</v>
      </c>
      <c r="DE38" s="644"/>
      <c r="DF38" s="644"/>
      <c r="DG38" s="644"/>
      <c r="DH38" s="644"/>
      <c r="DI38" s="644"/>
      <c r="DJ38" s="644"/>
      <c r="DK38" s="645"/>
      <c r="DL38" s="649">
        <v>1072105</v>
      </c>
      <c r="DM38" s="644"/>
      <c r="DN38" s="644"/>
      <c r="DO38" s="644"/>
      <c r="DP38" s="644"/>
      <c r="DQ38" s="644"/>
      <c r="DR38" s="644"/>
      <c r="DS38" s="644"/>
      <c r="DT38" s="644"/>
      <c r="DU38" s="644"/>
      <c r="DV38" s="645"/>
      <c r="DW38" s="646">
        <v>15.6</v>
      </c>
      <c r="DX38" s="675"/>
      <c r="DY38" s="675"/>
      <c r="DZ38" s="675"/>
      <c r="EA38" s="675"/>
      <c r="EB38" s="675"/>
      <c r="EC38" s="677"/>
    </row>
    <row r="39" spans="2:133" ht="11.25" customHeight="1" x14ac:dyDescent="0.2">
      <c r="AQ39" s="678" t="s">
        <v>341</v>
      </c>
      <c r="AR39" s="679"/>
      <c r="AS39" s="679"/>
      <c r="AT39" s="679"/>
      <c r="AU39" s="679"/>
      <c r="AV39" s="679"/>
      <c r="AW39" s="679"/>
      <c r="AX39" s="679"/>
      <c r="AY39" s="680"/>
      <c r="AZ39" s="641">
        <v>68582</v>
      </c>
      <c r="BA39" s="644"/>
      <c r="BB39" s="644"/>
      <c r="BC39" s="644"/>
      <c r="BD39" s="642"/>
      <c r="BE39" s="642"/>
      <c r="BF39" s="681"/>
      <c r="BG39" s="686" t="s">
        <v>342</v>
      </c>
      <c r="BH39" s="687"/>
      <c r="BI39" s="687"/>
      <c r="BJ39" s="687"/>
      <c r="BK39" s="687"/>
      <c r="BL39" s="215"/>
      <c r="BM39" s="682" t="s">
        <v>343</v>
      </c>
      <c r="BN39" s="682"/>
      <c r="BO39" s="682"/>
      <c r="BP39" s="682"/>
      <c r="BQ39" s="682"/>
      <c r="BR39" s="682"/>
      <c r="BS39" s="682"/>
      <c r="BT39" s="682"/>
      <c r="BU39" s="683"/>
      <c r="BV39" s="641">
        <v>99</v>
      </c>
      <c r="BW39" s="644"/>
      <c r="BX39" s="644"/>
      <c r="BY39" s="644"/>
      <c r="BZ39" s="644"/>
      <c r="CA39" s="644"/>
      <c r="CB39" s="684"/>
      <c r="CD39" s="685" t="s">
        <v>344</v>
      </c>
      <c r="CE39" s="682"/>
      <c r="CF39" s="682"/>
      <c r="CG39" s="682"/>
      <c r="CH39" s="682"/>
      <c r="CI39" s="682"/>
      <c r="CJ39" s="682"/>
      <c r="CK39" s="682"/>
      <c r="CL39" s="682"/>
      <c r="CM39" s="682"/>
      <c r="CN39" s="682"/>
      <c r="CO39" s="682"/>
      <c r="CP39" s="682"/>
      <c r="CQ39" s="683"/>
      <c r="CR39" s="641">
        <v>273189</v>
      </c>
      <c r="CS39" s="642"/>
      <c r="CT39" s="642"/>
      <c r="CU39" s="642"/>
      <c r="CV39" s="642"/>
      <c r="CW39" s="642"/>
      <c r="CX39" s="642"/>
      <c r="CY39" s="643"/>
      <c r="CZ39" s="646">
        <v>2.2999999999999998</v>
      </c>
      <c r="DA39" s="675"/>
      <c r="DB39" s="675"/>
      <c r="DC39" s="676"/>
      <c r="DD39" s="649">
        <v>168997</v>
      </c>
      <c r="DE39" s="642"/>
      <c r="DF39" s="642"/>
      <c r="DG39" s="642"/>
      <c r="DH39" s="642"/>
      <c r="DI39" s="642"/>
      <c r="DJ39" s="642"/>
      <c r="DK39" s="643"/>
      <c r="DL39" s="649" t="s">
        <v>234</v>
      </c>
      <c r="DM39" s="642"/>
      <c r="DN39" s="642"/>
      <c r="DO39" s="642"/>
      <c r="DP39" s="642"/>
      <c r="DQ39" s="642"/>
      <c r="DR39" s="642"/>
      <c r="DS39" s="642"/>
      <c r="DT39" s="642"/>
      <c r="DU39" s="642"/>
      <c r="DV39" s="643"/>
      <c r="DW39" s="646" t="s">
        <v>124</v>
      </c>
      <c r="DX39" s="675"/>
      <c r="DY39" s="675"/>
      <c r="DZ39" s="675"/>
      <c r="EA39" s="675"/>
      <c r="EB39" s="675"/>
      <c r="EC39" s="677"/>
    </row>
    <row r="40" spans="2:133" ht="11.25" customHeight="1" x14ac:dyDescent="0.2">
      <c r="AQ40" s="678" t="s">
        <v>345</v>
      </c>
      <c r="AR40" s="679"/>
      <c r="AS40" s="679"/>
      <c r="AT40" s="679"/>
      <c r="AU40" s="679"/>
      <c r="AV40" s="679"/>
      <c r="AW40" s="679"/>
      <c r="AX40" s="679"/>
      <c r="AY40" s="680"/>
      <c r="AZ40" s="641">
        <v>300876</v>
      </c>
      <c r="BA40" s="644"/>
      <c r="BB40" s="644"/>
      <c r="BC40" s="644"/>
      <c r="BD40" s="642"/>
      <c r="BE40" s="642"/>
      <c r="BF40" s="681"/>
      <c r="BG40" s="686"/>
      <c r="BH40" s="687"/>
      <c r="BI40" s="687"/>
      <c r="BJ40" s="687"/>
      <c r="BK40" s="687"/>
      <c r="BL40" s="215"/>
      <c r="BM40" s="682" t="s">
        <v>346</v>
      </c>
      <c r="BN40" s="682"/>
      <c r="BO40" s="682"/>
      <c r="BP40" s="682"/>
      <c r="BQ40" s="682"/>
      <c r="BR40" s="682"/>
      <c r="BS40" s="682"/>
      <c r="BT40" s="682"/>
      <c r="BU40" s="683"/>
      <c r="BV40" s="641">
        <v>160</v>
      </c>
      <c r="BW40" s="644"/>
      <c r="BX40" s="644"/>
      <c r="BY40" s="644"/>
      <c r="BZ40" s="644"/>
      <c r="CA40" s="644"/>
      <c r="CB40" s="684"/>
      <c r="CD40" s="685" t="s">
        <v>347</v>
      </c>
      <c r="CE40" s="682"/>
      <c r="CF40" s="682"/>
      <c r="CG40" s="682"/>
      <c r="CH40" s="682"/>
      <c r="CI40" s="682"/>
      <c r="CJ40" s="682"/>
      <c r="CK40" s="682"/>
      <c r="CL40" s="682"/>
      <c r="CM40" s="682"/>
      <c r="CN40" s="682"/>
      <c r="CO40" s="682"/>
      <c r="CP40" s="682"/>
      <c r="CQ40" s="683"/>
      <c r="CR40" s="641">
        <v>170654</v>
      </c>
      <c r="CS40" s="644"/>
      <c r="CT40" s="644"/>
      <c r="CU40" s="644"/>
      <c r="CV40" s="644"/>
      <c r="CW40" s="644"/>
      <c r="CX40" s="644"/>
      <c r="CY40" s="645"/>
      <c r="CZ40" s="646">
        <v>1.4</v>
      </c>
      <c r="DA40" s="675"/>
      <c r="DB40" s="675"/>
      <c r="DC40" s="676"/>
      <c r="DD40" s="649">
        <v>47467</v>
      </c>
      <c r="DE40" s="644"/>
      <c r="DF40" s="644"/>
      <c r="DG40" s="644"/>
      <c r="DH40" s="644"/>
      <c r="DI40" s="644"/>
      <c r="DJ40" s="644"/>
      <c r="DK40" s="645"/>
      <c r="DL40" s="649" t="s">
        <v>124</v>
      </c>
      <c r="DM40" s="644"/>
      <c r="DN40" s="644"/>
      <c r="DO40" s="644"/>
      <c r="DP40" s="644"/>
      <c r="DQ40" s="644"/>
      <c r="DR40" s="644"/>
      <c r="DS40" s="644"/>
      <c r="DT40" s="644"/>
      <c r="DU40" s="644"/>
      <c r="DV40" s="645"/>
      <c r="DW40" s="646" t="s">
        <v>171</v>
      </c>
      <c r="DX40" s="675"/>
      <c r="DY40" s="675"/>
      <c r="DZ40" s="675"/>
      <c r="EA40" s="675"/>
      <c r="EB40" s="675"/>
      <c r="EC40" s="677"/>
    </row>
    <row r="41" spans="2:133" ht="11.25" customHeight="1" x14ac:dyDescent="0.2">
      <c r="AQ41" s="690" t="s">
        <v>348</v>
      </c>
      <c r="AR41" s="691"/>
      <c r="AS41" s="691"/>
      <c r="AT41" s="691"/>
      <c r="AU41" s="691"/>
      <c r="AV41" s="691"/>
      <c r="AW41" s="691"/>
      <c r="AX41" s="691"/>
      <c r="AY41" s="692"/>
      <c r="AZ41" s="656">
        <v>889022</v>
      </c>
      <c r="BA41" s="693"/>
      <c r="BB41" s="693"/>
      <c r="BC41" s="693"/>
      <c r="BD41" s="657"/>
      <c r="BE41" s="657"/>
      <c r="BF41" s="694"/>
      <c r="BG41" s="688"/>
      <c r="BH41" s="689"/>
      <c r="BI41" s="689"/>
      <c r="BJ41" s="689"/>
      <c r="BK41" s="689"/>
      <c r="BL41" s="216"/>
      <c r="BM41" s="695" t="s">
        <v>349</v>
      </c>
      <c r="BN41" s="695"/>
      <c r="BO41" s="695"/>
      <c r="BP41" s="695"/>
      <c r="BQ41" s="695"/>
      <c r="BR41" s="695"/>
      <c r="BS41" s="695"/>
      <c r="BT41" s="695"/>
      <c r="BU41" s="696"/>
      <c r="BV41" s="656">
        <v>380</v>
      </c>
      <c r="BW41" s="693"/>
      <c r="BX41" s="693"/>
      <c r="BY41" s="693"/>
      <c r="BZ41" s="693"/>
      <c r="CA41" s="693"/>
      <c r="CB41" s="697"/>
      <c r="CD41" s="685" t="s">
        <v>350</v>
      </c>
      <c r="CE41" s="682"/>
      <c r="CF41" s="682"/>
      <c r="CG41" s="682"/>
      <c r="CH41" s="682"/>
      <c r="CI41" s="682"/>
      <c r="CJ41" s="682"/>
      <c r="CK41" s="682"/>
      <c r="CL41" s="682"/>
      <c r="CM41" s="682"/>
      <c r="CN41" s="682"/>
      <c r="CO41" s="682"/>
      <c r="CP41" s="682"/>
      <c r="CQ41" s="683"/>
      <c r="CR41" s="641" t="s">
        <v>124</v>
      </c>
      <c r="CS41" s="642"/>
      <c r="CT41" s="642"/>
      <c r="CU41" s="642"/>
      <c r="CV41" s="642"/>
      <c r="CW41" s="642"/>
      <c r="CX41" s="642"/>
      <c r="CY41" s="643"/>
      <c r="CZ41" s="646" t="s">
        <v>234</v>
      </c>
      <c r="DA41" s="675"/>
      <c r="DB41" s="675"/>
      <c r="DC41" s="676"/>
      <c r="DD41" s="649" t="s">
        <v>124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352</v>
      </c>
      <c r="CE42" s="639"/>
      <c r="CF42" s="639"/>
      <c r="CG42" s="639"/>
      <c r="CH42" s="639"/>
      <c r="CI42" s="639"/>
      <c r="CJ42" s="639"/>
      <c r="CK42" s="639"/>
      <c r="CL42" s="639"/>
      <c r="CM42" s="639"/>
      <c r="CN42" s="639"/>
      <c r="CO42" s="639"/>
      <c r="CP42" s="639"/>
      <c r="CQ42" s="640"/>
      <c r="CR42" s="641">
        <v>1587191</v>
      </c>
      <c r="CS42" s="644"/>
      <c r="CT42" s="644"/>
      <c r="CU42" s="644"/>
      <c r="CV42" s="644"/>
      <c r="CW42" s="644"/>
      <c r="CX42" s="644"/>
      <c r="CY42" s="645"/>
      <c r="CZ42" s="646">
        <v>13.1</v>
      </c>
      <c r="DA42" s="647"/>
      <c r="DB42" s="647"/>
      <c r="DC42" s="648"/>
      <c r="DD42" s="649">
        <v>488691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354</v>
      </c>
      <c r="CE43" s="639"/>
      <c r="CF43" s="639"/>
      <c r="CG43" s="639"/>
      <c r="CH43" s="639"/>
      <c r="CI43" s="639"/>
      <c r="CJ43" s="639"/>
      <c r="CK43" s="639"/>
      <c r="CL43" s="639"/>
      <c r="CM43" s="639"/>
      <c r="CN43" s="639"/>
      <c r="CO43" s="639"/>
      <c r="CP43" s="639"/>
      <c r="CQ43" s="640"/>
      <c r="CR43" s="641">
        <v>47739</v>
      </c>
      <c r="CS43" s="642"/>
      <c r="CT43" s="642"/>
      <c r="CU43" s="642"/>
      <c r="CV43" s="642"/>
      <c r="CW43" s="642"/>
      <c r="CX43" s="642"/>
      <c r="CY43" s="643"/>
      <c r="CZ43" s="646">
        <v>0.4</v>
      </c>
      <c r="DA43" s="675"/>
      <c r="DB43" s="675"/>
      <c r="DC43" s="676"/>
      <c r="DD43" s="649">
        <v>45849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355</v>
      </c>
      <c r="CD44" s="669" t="s">
        <v>306</v>
      </c>
      <c r="CE44" s="670"/>
      <c r="CF44" s="638" t="s">
        <v>356</v>
      </c>
      <c r="CG44" s="639"/>
      <c r="CH44" s="639"/>
      <c r="CI44" s="639"/>
      <c r="CJ44" s="639"/>
      <c r="CK44" s="639"/>
      <c r="CL44" s="639"/>
      <c r="CM44" s="639"/>
      <c r="CN44" s="639"/>
      <c r="CO44" s="639"/>
      <c r="CP44" s="639"/>
      <c r="CQ44" s="640"/>
      <c r="CR44" s="641">
        <v>1322628</v>
      </c>
      <c r="CS44" s="644"/>
      <c r="CT44" s="644"/>
      <c r="CU44" s="644"/>
      <c r="CV44" s="644"/>
      <c r="CW44" s="644"/>
      <c r="CX44" s="644"/>
      <c r="CY44" s="645"/>
      <c r="CZ44" s="646">
        <v>10.9</v>
      </c>
      <c r="DA44" s="647"/>
      <c r="DB44" s="647"/>
      <c r="DC44" s="648"/>
      <c r="DD44" s="649">
        <v>436540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357</v>
      </c>
      <c r="CG45" s="639"/>
      <c r="CH45" s="639"/>
      <c r="CI45" s="639"/>
      <c r="CJ45" s="639"/>
      <c r="CK45" s="639"/>
      <c r="CL45" s="639"/>
      <c r="CM45" s="639"/>
      <c r="CN45" s="639"/>
      <c r="CO45" s="639"/>
      <c r="CP45" s="639"/>
      <c r="CQ45" s="640"/>
      <c r="CR45" s="641">
        <v>596677</v>
      </c>
      <c r="CS45" s="642"/>
      <c r="CT45" s="642"/>
      <c r="CU45" s="642"/>
      <c r="CV45" s="642"/>
      <c r="CW45" s="642"/>
      <c r="CX45" s="642"/>
      <c r="CY45" s="643"/>
      <c r="CZ45" s="646">
        <v>4.9000000000000004</v>
      </c>
      <c r="DA45" s="675"/>
      <c r="DB45" s="675"/>
      <c r="DC45" s="676"/>
      <c r="DD45" s="649">
        <v>100569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358</v>
      </c>
      <c r="CG46" s="639"/>
      <c r="CH46" s="639"/>
      <c r="CI46" s="639"/>
      <c r="CJ46" s="639"/>
      <c r="CK46" s="639"/>
      <c r="CL46" s="639"/>
      <c r="CM46" s="639"/>
      <c r="CN46" s="639"/>
      <c r="CO46" s="639"/>
      <c r="CP46" s="639"/>
      <c r="CQ46" s="640"/>
      <c r="CR46" s="641">
        <v>676168</v>
      </c>
      <c r="CS46" s="644"/>
      <c r="CT46" s="644"/>
      <c r="CU46" s="644"/>
      <c r="CV46" s="644"/>
      <c r="CW46" s="644"/>
      <c r="CX46" s="644"/>
      <c r="CY46" s="645"/>
      <c r="CZ46" s="646">
        <v>5.6</v>
      </c>
      <c r="DA46" s="647"/>
      <c r="DB46" s="647"/>
      <c r="DC46" s="648"/>
      <c r="DD46" s="649">
        <v>328688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359</v>
      </c>
      <c r="CG47" s="639"/>
      <c r="CH47" s="639"/>
      <c r="CI47" s="639"/>
      <c r="CJ47" s="639"/>
      <c r="CK47" s="639"/>
      <c r="CL47" s="639"/>
      <c r="CM47" s="639"/>
      <c r="CN47" s="639"/>
      <c r="CO47" s="639"/>
      <c r="CP47" s="639"/>
      <c r="CQ47" s="640"/>
      <c r="CR47" s="641">
        <v>264563</v>
      </c>
      <c r="CS47" s="642"/>
      <c r="CT47" s="642"/>
      <c r="CU47" s="642"/>
      <c r="CV47" s="642"/>
      <c r="CW47" s="642"/>
      <c r="CX47" s="642"/>
      <c r="CY47" s="643"/>
      <c r="CZ47" s="646">
        <v>2.2000000000000002</v>
      </c>
      <c r="DA47" s="675"/>
      <c r="DB47" s="675"/>
      <c r="DC47" s="676"/>
      <c r="DD47" s="649">
        <v>52151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360</v>
      </c>
      <c r="CG48" s="639"/>
      <c r="CH48" s="639"/>
      <c r="CI48" s="639"/>
      <c r="CJ48" s="639"/>
      <c r="CK48" s="639"/>
      <c r="CL48" s="639"/>
      <c r="CM48" s="639"/>
      <c r="CN48" s="639"/>
      <c r="CO48" s="639"/>
      <c r="CP48" s="639"/>
      <c r="CQ48" s="640"/>
      <c r="CR48" s="641" t="s">
        <v>234</v>
      </c>
      <c r="CS48" s="644"/>
      <c r="CT48" s="644"/>
      <c r="CU48" s="644"/>
      <c r="CV48" s="644"/>
      <c r="CW48" s="644"/>
      <c r="CX48" s="644"/>
      <c r="CY48" s="645"/>
      <c r="CZ48" s="646" t="s">
        <v>234</v>
      </c>
      <c r="DA48" s="647"/>
      <c r="DB48" s="647"/>
      <c r="DC48" s="648"/>
      <c r="DD48" s="649" t="s">
        <v>124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361</v>
      </c>
      <c r="CE49" s="654"/>
      <c r="CF49" s="654"/>
      <c r="CG49" s="654"/>
      <c r="CH49" s="654"/>
      <c r="CI49" s="654"/>
      <c r="CJ49" s="654"/>
      <c r="CK49" s="654"/>
      <c r="CL49" s="654"/>
      <c r="CM49" s="654"/>
      <c r="CN49" s="654"/>
      <c r="CO49" s="654"/>
      <c r="CP49" s="654"/>
      <c r="CQ49" s="655"/>
      <c r="CR49" s="656">
        <v>12114437</v>
      </c>
      <c r="CS49" s="657"/>
      <c r="CT49" s="657"/>
      <c r="CU49" s="657"/>
      <c r="CV49" s="657"/>
      <c r="CW49" s="657"/>
      <c r="CX49" s="657"/>
      <c r="CY49" s="658"/>
      <c r="CZ49" s="659">
        <v>100</v>
      </c>
      <c r="DA49" s="660"/>
      <c r="DB49" s="660"/>
      <c r="DC49" s="661"/>
      <c r="DD49" s="662">
        <v>7800856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tvADU46bfgniUVKmYgLbO/USNhvF7dG4RyYj7Sn39B+oZ63fAkfAAaYX6FXp7SmTP7HpsWudCLJB0EIrGFbFHA==" saltValue="ZUuAwLmSP4WzTZrBKgX7I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7" zoomScale="70" zoomScaleNormal="25" zoomScaleSheetLayoutView="70" workbookViewId="0">
      <selection activeCell="B9" sqref="B9:P9"/>
    </sheetView>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363</v>
      </c>
      <c r="DK2" s="1180"/>
      <c r="DL2" s="1180"/>
      <c r="DM2" s="1180"/>
      <c r="DN2" s="1180"/>
      <c r="DO2" s="1181"/>
      <c r="DP2" s="229"/>
      <c r="DQ2" s="1179" t="s">
        <v>364</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365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367</v>
      </c>
      <c r="B5" s="1065"/>
      <c r="C5" s="1065"/>
      <c r="D5" s="1065"/>
      <c r="E5" s="1065"/>
      <c r="F5" s="1065"/>
      <c r="G5" s="1065"/>
      <c r="H5" s="1065"/>
      <c r="I5" s="1065"/>
      <c r="J5" s="1065"/>
      <c r="K5" s="1065"/>
      <c r="L5" s="1065"/>
      <c r="M5" s="1065"/>
      <c r="N5" s="1065"/>
      <c r="O5" s="1065"/>
      <c r="P5" s="1066"/>
      <c r="Q5" s="1070" t="s">
        <v>368</v>
      </c>
      <c r="R5" s="1071"/>
      <c r="S5" s="1071"/>
      <c r="T5" s="1071"/>
      <c r="U5" s="1072"/>
      <c r="V5" s="1070" t="s">
        <v>369</v>
      </c>
      <c r="W5" s="1071"/>
      <c r="X5" s="1071"/>
      <c r="Y5" s="1071"/>
      <c r="Z5" s="1072"/>
      <c r="AA5" s="1070" t="s">
        <v>370</v>
      </c>
      <c r="AB5" s="1071"/>
      <c r="AC5" s="1071"/>
      <c r="AD5" s="1071"/>
      <c r="AE5" s="1071"/>
      <c r="AF5" s="1182" t="s">
        <v>371</v>
      </c>
      <c r="AG5" s="1071"/>
      <c r="AH5" s="1071"/>
      <c r="AI5" s="1071"/>
      <c r="AJ5" s="1086"/>
      <c r="AK5" s="1071" t="s">
        <v>372</v>
      </c>
      <c r="AL5" s="1071"/>
      <c r="AM5" s="1071"/>
      <c r="AN5" s="1071"/>
      <c r="AO5" s="1072"/>
      <c r="AP5" s="1070" t="s">
        <v>373</v>
      </c>
      <c r="AQ5" s="1071"/>
      <c r="AR5" s="1071"/>
      <c r="AS5" s="1071"/>
      <c r="AT5" s="1072"/>
      <c r="AU5" s="1070" t="s">
        <v>374</v>
      </c>
      <c r="AV5" s="1071"/>
      <c r="AW5" s="1071"/>
      <c r="AX5" s="1071"/>
      <c r="AY5" s="1086"/>
      <c r="AZ5" s="236"/>
      <c r="BA5" s="236"/>
      <c r="BB5" s="236"/>
      <c r="BC5" s="236"/>
      <c r="BD5" s="236"/>
      <c r="BE5" s="237"/>
      <c r="BF5" s="237"/>
      <c r="BG5" s="237"/>
      <c r="BH5" s="237"/>
      <c r="BI5" s="237"/>
      <c r="BJ5" s="237"/>
      <c r="BK5" s="237"/>
      <c r="BL5" s="237"/>
      <c r="BM5" s="237"/>
      <c r="BN5" s="237"/>
      <c r="BO5" s="237"/>
      <c r="BP5" s="237"/>
      <c r="BQ5" s="1064" t="s">
        <v>375</v>
      </c>
      <c r="BR5" s="1065"/>
      <c r="BS5" s="1065"/>
      <c r="BT5" s="1065"/>
      <c r="BU5" s="1065"/>
      <c r="BV5" s="1065"/>
      <c r="BW5" s="1065"/>
      <c r="BX5" s="1065"/>
      <c r="BY5" s="1065"/>
      <c r="BZ5" s="1065"/>
      <c r="CA5" s="1065"/>
      <c r="CB5" s="1065"/>
      <c r="CC5" s="1065"/>
      <c r="CD5" s="1065"/>
      <c r="CE5" s="1065"/>
      <c r="CF5" s="1065"/>
      <c r="CG5" s="1066"/>
      <c r="CH5" s="1070" t="s">
        <v>376</v>
      </c>
      <c r="CI5" s="1071"/>
      <c r="CJ5" s="1071"/>
      <c r="CK5" s="1071"/>
      <c r="CL5" s="1072"/>
      <c r="CM5" s="1070" t="s">
        <v>377</v>
      </c>
      <c r="CN5" s="1071"/>
      <c r="CO5" s="1071"/>
      <c r="CP5" s="1071"/>
      <c r="CQ5" s="1072"/>
      <c r="CR5" s="1070" t="s">
        <v>378</v>
      </c>
      <c r="CS5" s="1071"/>
      <c r="CT5" s="1071"/>
      <c r="CU5" s="1071"/>
      <c r="CV5" s="1072"/>
      <c r="CW5" s="1070" t="s">
        <v>379</v>
      </c>
      <c r="CX5" s="1071"/>
      <c r="CY5" s="1071"/>
      <c r="CZ5" s="1071"/>
      <c r="DA5" s="1072"/>
      <c r="DB5" s="1070" t="s">
        <v>380</v>
      </c>
      <c r="DC5" s="1071"/>
      <c r="DD5" s="1071"/>
      <c r="DE5" s="1071"/>
      <c r="DF5" s="1072"/>
      <c r="DG5" s="1167" t="s">
        <v>381</v>
      </c>
      <c r="DH5" s="1168"/>
      <c r="DI5" s="1168"/>
      <c r="DJ5" s="1168"/>
      <c r="DK5" s="1169"/>
      <c r="DL5" s="1167" t="s">
        <v>382</v>
      </c>
      <c r="DM5" s="1168"/>
      <c r="DN5" s="1168"/>
      <c r="DO5" s="1168"/>
      <c r="DP5" s="1169"/>
      <c r="DQ5" s="1070" t="s">
        <v>383</v>
      </c>
      <c r="DR5" s="1071"/>
      <c r="DS5" s="1071"/>
      <c r="DT5" s="1071"/>
      <c r="DU5" s="1072"/>
      <c r="DV5" s="1070" t="s">
        <v>374</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384</v>
      </c>
      <c r="C7" s="1120"/>
      <c r="D7" s="1120"/>
      <c r="E7" s="1120"/>
      <c r="F7" s="1120"/>
      <c r="G7" s="1120"/>
      <c r="H7" s="1120"/>
      <c r="I7" s="1120"/>
      <c r="J7" s="1120"/>
      <c r="K7" s="1120"/>
      <c r="L7" s="1120"/>
      <c r="M7" s="1120"/>
      <c r="N7" s="1120"/>
      <c r="O7" s="1120"/>
      <c r="P7" s="1121"/>
      <c r="Q7" s="1173">
        <v>12396</v>
      </c>
      <c r="R7" s="1174"/>
      <c r="S7" s="1174"/>
      <c r="T7" s="1174"/>
      <c r="U7" s="1174"/>
      <c r="V7" s="1174">
        <v>12072</v>
      </c>
      <c r="W7" s="1174"/>
      <c r="X7" s="1174"/>
      <c r="Y7" s="1174"/>
      <c r="Z7" s="1174"/>
      <c r="AA7" s="1174">
        <v>324</v>
      </c>
      <c r="AB7" s="1174"/>
      <c r="AC7" s="1174"/>
      <c r="AD7" s="1174"/>
      <c r="AE7" s="1175"/>
      <c r="AF7" s="1176">
        <v>299</v>
      </c>
      <c r="AG7" s="1177"/>
      <c r="AH7" s="1177"/>
      <c r="AI7" s="1177"/>
      <c r="AJ7" s="1178"/>
      <c r="AK7" s="1160">
        <v>290</v>
      </c>
      <c r="AL7" s="1161"/>
      <c r="AM7" s="1161"/>
      <c r="AN7" s="1161"/>
      <c r="AO7" s="1161"/>
      <c r="AP7" s="1161">
        <v>9598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586</v>
      </c>
      <c r="BS7" s="1164" t="s">
        <v>584</v>
      </c>
      <c r="BT7" s="1165"/>
      <c r="BU7" s="1165"/>
      <c r="BV7" s="1165"/>
      <c r="BW7" s="1165"/>
      <c r="BX7" s="1165"/>
      <c r="BY7" s="1165"/>
      <c r="BZ7" s="1165"/>
      <c r="CA7" s="1165"/>
      <c r="CB7" s="1165"/>
      <c r="CC7" s="1165"/>
      <c r="CD7" s="1165"/>
      <c r="CE7" s="1165"/>
      <c r="CF7" s="1165"/>
      <c r="CG7" s="1166"/>
      <c r="CH7" s="1157">
        <v>51</v>
      </c>
      <c r="CI7" s="1158"/>
      <c r="CJ7" s="1158"/>
      <c r="CK7" s="1158"/>
      <c r="CL7" s="1159"/>
      <c r="CM7" s="1157">
        <v>173</v>
      </c>
      <c r="CN7" s="1158"/>
      <c r="CO7" s="1158"/>
      <c r="CP7" s="1158"/>
      <c r="CQ7" s="1159"/>
      <c r="CR7" s="1157" t="s">
        <v>585</v>
      </c>
      <c r="CS7" s="1158"/>
      <c r="CT7" s="1158"/>
      <c r="CU7" s="1158"/>
      <c r="CV7" s="1159"/>
      <c r="CW7" s="1157" t="s">
        <v>585</v>
      </c>
      <c r="CX7" s="1158"/>
      <c r="CY7" s="1158"/>
      <c r="CZ7" s="1158"/>
      <c r="DA7" s="1159"/>
      <c r="DB7" s="1157">
        <v>30</v>
      </c>
      <c r="DC7" s="1158"/>
      <c r="DD7" s="1158"/>
      <c r="DE7" s="1158"/>
      <c r="DF7" s="1159"/>
      <c r="DG7" s="1157" t="s">
        <v>585</v>
      </c>
      <c r="DH7" s="1158"/>
      <c r="DI7" s="1158"/>
      <c r="DJ7" s="1158"/>
      <c r="DK7" s="1159"/>
      <c r="DL7" s="1157" t="s">
        <v>585</v>
      </c>
      <c r="DM7" s="1158"/>
      <c r="DN7" s="1158"/>
      <c r="DO7" s="1158"/>
      <c r="DP7" s="1159"/>
      <c r="DQ7" s="1157">
        <v>3</v>
      </c>
      <c r="DR7" s="1158"/>
      <c r="DS7" s="1158"/>
      <c r="DT7" s="1158"/>
      <c r="DU7" s="1159"/>
      <c r="DV7" s="1184"/>
      <c r="DW7" s="1185"/>
      <c r="DX7" s="1185"/>
      <c r="DY7" s="1185"/>
      <c r="DZ7" s="1186"/>
      <c r="EA7" s="234"/>
    </row>
    <row r="8" spans="1:131" s="235" customFormat="1" ht="26.25" customHeight="1" x14ac:dyDescent="0.2">
      <c r="A8" s="241">
        <v>2</v>
      </c>
      <c r="B8" s="1106" t="s">
        <v>385</v>
      </c>
      <c r="C8" s="1107"/>
      <c r="D8" s="1107"/>
      <c r="E8" s="1107"/>
      <c r="F8" s="1107"/>
      <c r="G8" s="1107"/>
      <c r="H8" s="1107"/>
      <c r="I8" s="1107"/>
      <c r="J8" s="1107"/>
      <c r="K8" s="1107"/>
      <c r="L8" s="1107"/>
      <c r="M8" s="1107"/>
      <c r="N8" s="1107"/>
      <c r="O8" s="1107"/>
      <c r="P8" s="1108"/>
      <c r="Q8" s="1112">
        <v>187</v>
      </c>
      <c r="R8" s="1113"/>
      <c r="S8" s="1113"/>
      <c r="T8" s="1113"/>
      <c r="U8" s="1113"/>
      <c r="V8" s="1113">
        <v>187</v>
      </c>
      <c r="W8" s="1113"/>
      <c r="X8" s="1113"/>
      <c r="Y8" s="1113"/>
      <c r="Z8" s="1113"/>
      <c r="AA8" s="1113">
        <v>0</v>
      </c>
      <c r="AB8" s="1113"/>
      <c r="AC8" s="1113"/>
      <c r="AD8" s="1113"/>
      <c r="AE8" s="1114"/>
      <c r="AF8" s="1088" t="s">
        <v>386</v>
      </c>
      <c r="AG8" s="1089"/>
      <c r="AH8" s="1089"/>
      <c r="AI8" s="1089"/>
      <c r="AJ8" s="1090"/>
      <c r="AK8" s="1155" t="s">
        <v>585</v>
      </c>
      <c r="AL8" s="1156"/>
      <c r="AM8" s="1156"/>
      <c r="AN8" s="1156"/>
      <c r="AO8" s="1156"/>
      <c r="AP8" s="1156" t="s">
        <v>585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2">
      <c r="A9" s="241">
        <v>3</v>
      </c>
      <c r="B9" s="1106" t="s">
        <v>387</v>
      </c>
      <c r="C9" s="1107"/>
      <c r="D9" s="1107"/>
      <c r="E9" s="1107"/>
      <c r="F9" s="1107"/>
      <c r="G9" s="1107"/>
      <c r="H9" s="1107"/>
      <c r="I9" s="1107"/>
      <c r="J9" s="1107"/>
      <c r="K9" s="1107"/>
      <c r="L9" s="1107"/>
      <c r="M9" s="1107"/>
      <c r="N9" s="1107"/>
      <c r="O9" s="1107"/>
      <c r="P9" s="1108"/>
      <c r="Q9" s="1112">
        <v>63</v>
      </c>
      <c r="R9" s="1113"/>
      <c r="S9" s="1113"/>
      <c r="T9" s="1113"/>
      <c r="U9" s="1113"/>
      <c r="V9" s="1113">
        <v>60</v>
      </c>
      <c r="W9" s="1113"/>
      <c r="X9" s="1113"/>
      <c r="Y9" s="1113"/>
      <c r="Z9" s="1113"/>
      <c r="AA9" s="1113">
        <v>3</v>
      </c>
      <c r="AB9" s="1113"/>
      <c r="AC9" s="1113"/>
      <c r="AD9" s="1113"/>
      <c r="AE9" s="1114"/>
      <c r="AF9" s="1088">
        <v>3</v>
      </c>
      <c r="AG9" s="1089"/>
      <c r="AH9" s="1089"/>
      <c r="AI9" s="1089"/>
      <c r="AJ9" s="1090"/>
      <c r="AK9" s="1155">
        <v>18</v>
      </c>
      <c r="AL9" s="1156"/>
      <c r="AM9" s="1156"/>
      <c r="AN9" s="1156"/>
      <c r="AO9" s="1156"/>
      <c r="AP9" s="1156" t="s">
        <v>585</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2">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389</v>
      </c>
      <c r="B23" s="1013" t="s">
        <v>390</v>
      </c>
      <c r="C23" s="1014"/>
      <c r="D23" s="1014"/>
      <c r="E23" s="1014"/>
      <c r="F23" s="1014"/>
      <c r="G23" s="1014"/>
      <c r="H23" s="1014"/>
      <c r="I23" s="1014"/>
      <c r="J23" s="1014"/>
      <c r="K23" s="1014"/>
      <c r="L23" s="1014"/>
      <c r="M23" s="1014"/>
      <c r="N23" s="1014"/>
      <c r="O23" s="1014"/>
      <c r="P23" s="1015"/>
      <c r="Q23" s="1137">
        <v>12441</v>
      </c>
      <c r="R23" s="1138"/>
      <c r="S23" s="1138"/>
      <c r="T23" s="1138"/>
      <c r="U23" s="1138"/>
      <c r="V23" s="1138">
        <v>12114</v>
      </c>
      <c r="W23" s="1138"/>
      <c r="X23" s="1138"/>
      <c r="Y23" s="1138"/>
      <c r="Z23" s="1138"/>
      <c r="AA23" s="1138">
        <v>327</v>
      </c>
      <c r="AB23" s="1138"/>
      <c r="AC23" s="1138"/>
      <c r="AD23" s="1138"/>
      <c r="AE23" s="1139"/>
      <c r="AF23" s="1140">
        <v>303</v>
      </c>
      <c r="AG23" s="1138"/>
      <c r="AH23" s="1138"/>
      <c r="AI23" s="1138"/>
      <c r="AJ23" s="1141"/>
      <c r="AK23" s="1142"/>
      <c r="AL23" s="1143"/>
      <c r="AM23" s="1143"/>
      <c r="AN23" s="1143"/>
      <c r="AO23" s="1143"/>
      <c r="AP23" s="1138">
        <v>9598</v>
      </c>
      <c r="AQ23" s="1138"/>
      <c r="AR23" s="1138"/>
      <c r="AS23" s="1138"/>
      <c r="AT23" s="1138"/>
      <c r="AU23" s="1144"/>
      <c r="AV23" s="1144"/>
      <c r="AW23" s="1144"/>
      <c r="AX23" s="1144"/>
      <c r="AY23" s="1145"/>
      <c r="AZ23" s="1134" t="s">
        <v>391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392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393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367</v>
      </c>
      <c r="B26" s="1065"/>
      <c r="C26" s="1065"/>
      <c r="D26" s="1065"/>
      <c r="E26" s="1065"/>
      <c r="F26" s="1065"/>
      <c r="G26" s="1065"/>
      <c r="H26" s="1065"/>
      <c r="I26" s="1065"/>
      <c r="J26" s="1065"/>
      <c r="K26" s="1065"/>
      <c r="L26" s="1065"/>
      <c r="M26" s="1065"/>
      <c r="N26" s="1065"/>
      <c r="O26" s="1065"/>
      <c r="P26" s="1066"/>
      <c r="Q26" s="1070" t="s">
        <v>394</v>
      </c>
      <c r="R26" s="1071"/>
      <c r="S26" s="1071"/>
      <c r="T26" s="1071"/>
      <c r="U26" s="1072"/>
      <c r="V26" s="1070" t="s">
        <v>395</v>
      </c>
      <c r="W26" s="1071"/>
      <c r="X26" s="1071"/>
      <c r="Y26" s="1071"/>
      <c r="Z26" s="1072"/>
      <c r="AA26" s="1070" t="s">
        <v>396</v>
      </c>
      <c r="AB26" s="1071"/>
      <c r="AC26" s="1071"/>
      <c r="AD26" s="1071"/>
      <c r="AE26" s="1071"/>
      <c r="AF26" s="1128" t="s">
        <v>397</v>
      </c>
      <c r="AG26" s="1077"/>
      <c r="AH26" s="1077"/>
      <c r="AI26" s="1077"/>
      <c r="AJ26" s="1129"/>
      <c r="AK26" s="1071" t="s">
        <v>398</v>
      </c>
      <c r="AL26" s="1071"/>
      <c r="AM26" s="1071"/>
      <c r="AN26" s="1071"/>
      <c r="AO26" s="1072"/>
      <c r="AP26" s="1070" t="s">
        <v>399</v>
      </c>
      <c r="AQ26" s="1071"/>
      <c r="AR26" s="1071"/>
      <c r="AS26" s="1071"/>
      <c r="AT26" s="1072"/>
      <c r="AU26" s="1070" t="s">
        <v>400</v>
      </c>
      <c r="AV26" s="1071"/>
      <c r="AW26" s="1071"/>
      <c r="AX26" s="1071"/>
      <c r="AY26" s="1072"/>
      <c r="AZ26" s="1070" t="s">
        <v>401</v>
      </c>
      <c r="BA26" s="1071"/>
      <c r="BB26" s="1071"/>
      <c r="BC26" s="1071"/>
      <c r="BD26" s="1072"/>
      <c r="BE26" s="1070" t="s">
        <v>374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402</v>
      </c>
      <c r="C28" s="1120"/>
      <c r="D28" s="1120"/>
      <c r="E28" s="1120"/>
      <c r="F28" s="1120"/>
      <c r="G28" s="1120"/>
      <c r="H28" s="1120"/>
      <c r="I28" s="1120"/>
      <c r="J28" s="1120"/>
      <c r="K28" s="1120"/>
      <c r="L28" s="1120"/>
      <c r="M28" s="1120"/>
      <c r="N28" s="1120"/>
      <c r="O28" s="1120"/>
      <c r="P28" s="1121"/>
      <c r="Q28" s="1122">
        <v>3625</v>
      </c>
      <c r="R28" s="1123"/>
      <c r="S28" s="1123"/>
      <c r="T28" s="1123"/>
      <c r="U28" s="1123"/>
      <c r="V28" s="1123">
        <v>3484</v>
      </c>
      <c r="W28" s="1123"/>
      <c r="X28" s="1123"/>
      <c r="Y28" s="1123"/>
      <c r="Z28" s="1123"/>
      <c r="AA28" s="1123">
        <v>141</v>
      </c>
      <c r="AB28" s="1123"/>
      <c r="AC28" s="1123"/>
      <c r="AD28" s="1123"/>
      <c r="AE28" s="1124"/>
      <c r="AF28" s="1125">
        <v>141</v>
      </c>
      <c r="AG28" s="1123"/>
      <c r="AH28" s="1123"/>
      <c r="AI28" s="1123"/>
      <c r="AJ28" s="1126"/>
      <c r="AK28" s="1127">
        <v>324</v>
      </c>
      <c r="AL28" s="1115"/>
      <c r="AM28" s="1115"/>
      <c r="AN28" s="1115"/>
      <c r="AO28" s="1115"/>
      <c r="AP28" s="1115" t="s">
        <v>585</v>
      </c>
      <c r="AQ28" s="1115"/>
      <c r="AR28" s="1115"/>
      <c r="AS28" s="1115"/>
      <c r="AT28" s="1115"/>
      <c r="AU28" s="1115" t="s">
        <v>585</v>
      </c>
      <c r="AV28" s="1115"/>
      <c r="AW28" s="1115"/>
      <c r="AX28" s="1115"/>
      <c r="AY28" s="1115"/>
      <c r="AZ28" s="1116" t="s">
        <v>585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403</v>
      </c>
      <c r="C29" s="1107"/>
      <c r="D29" s="1107"/>
      <c r="E29" s="1107"/>
      <c r="F29" s="1107"/>
      <c r="G29" s="1107"/>
      <c r="H29" s="1107"/>
      <c r="I29" s="1107"/>
      <c r="J29" s="1107"/>
      <c r="K29" s="1107"/>
      <c r="L29" s="1107"/>
      <c r="M29" s="1107"/>
      <c r="N29" s="1107"/>
      <c r="O29" s="1107"/>
      <c r="P29" s="1108"/>
      <c r="Q29" s="1112">
        <v>2720</v>
      </c>
      <c r="R29" s="1113"/>
      <c r="S29" s="1113"/>
      <c r="T29" s="1113"/>
      <c r="U29" s="1113"/>
      <c r="V29" s="1113">
        <v>2622</v>
      </c>
      <c r="W29" s="1113"/>
      <c r="X29" s="1113"/>
      <c r="Y29" s="1113"/>
      <c r="Z29" s="1113"/>
      <c r="AA29" s="1113">
        <v>98</v>
      </c>
      <c r="AB29" s="1113"/>
      <c r="AC29" s="1113"/>
      <c r="AD29" s="1113"/>
      <c r="AE29" s="1114"/>
      <c r="AF29" s="1088">
        <v>98</v>
      </c>
      <c r="AG29" s="1089"/>
      <c r="AH29" s="1089"/>
      <c r="AI29" s="1089"/>
      <c r="AJ29" s="1090"/>
      <c r="AK29" s="1049">
        <v>491</v>
      </c>
      <c r="AL29" s="1040"/>
      <c r="AM29" s="1040"/>
      <c r="AN29" s="1040"/>
      <c r="AO29" s="1040"/>
      <c r="AP29" s="1040" t="s">
        <v>585</v>
      </c>
      <c r="AQ29" s="1040"/>
      <c r="AR29" s="1040"/>
      <c r="AS29" s="1040"/>
      <c r="AT29" s="1040"/>
      <c r="AU29" s="1040" t="s">
        <v>585</v>
      </c>
      <c r="AV29" s="1040"/>
      <c r="AW29" s="1040"/>
      <c r="AX29" s="1040"/>
      <c r="AY29" s="1040"/>
      <c r="AZ29" s="1111" t="s">
        <v>585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404</v>
      </c>
      <c r="C30" s="1107"/>
      <c r="D30" s="1107"/>
      <c r="E30" s="1107"/>
      <c r="F30" s="1107"/>
      <c r="G30" s="1107"/>
      <c r="H30" s="1107"/>
      <c r="I30" s="1107"/>
      <c r="J30" s="1107"/>
      <c r="K30" s="1107"/>
      <c r="L30" s="1107"/>
      <c r="M30" s="1107"/>
      <c r="N30" s="1107"/>
      <c r="O30" s="1107"/>
      <c r="P30" s="1108"/>
      <c r="Q30" s="1112">
        <v>644</v>
      </c>
      <c r="R30" s="1113"/>
      <c r="S30" s="1113"/>
      <c r="T30" s="1113"/>
      <c r="U30" s="1113"/>
      <c r="V30" s="1113">
        <v>643</v>
      </c>
      <c r="W30" s="1113"/>
      <c r="X30" s="1113"/>
      <c r="Y30" s="1113"/>
      <c r="Z30" s="1113"/>
      <c r="AA30" s="1113">
        <v>1</v>
      </c>
      <c r="AB30" s="1113"/>
      <c r="AC30" s="1113"/>
      <c r="AD30" s="1113"/>
      <c r="AE30" s="1114"/>
      <c r="AF30" s="1088">
        <v>1</v>
      </c>
      <c r="AG30" s="1089"/>
      <c r="AH30" s="1089"/>
      <c r="AI30" s="1089"/>
      <c r="AJ30" s="1090"/>
      <c r="AK30" s="1049">
        <v>465</v>
      </c>
      <c r="AL30" s="1040"/>
      <c r="AM30" s="1040"/>
      <c r="AN30" s="1040"/>
      <c r="AO30" s="1040"/>
      <c r="AP30" s="1040" t="s">
        <v>585</v>
      </c>
      <c r="AQ30" s="1040"/>
      <c r="AR30" s="1040"/>
      <c r="AS30" s="1040"/>
      <c r="AT30" s="1040"/>
      <c r="AU30" s="1040" t="s">
        <v>585</v>
      </c>
      <c r="AV30" s="1040"/>
      <c r="AW30" s="1040"/>
      <c r="AX30" s="1040"/>
      <c r="AY30" s="1040"/>
      <c r="AZ30" s="1111" t="s">
        <v>585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405</v>
      </c>
      <c r="C31" s="1107"/>
      <c r="D31" s="1107"/>
      <c r="E31" s="1107"/>
      <c r="F31" s="1107"/>
      <c r="G31" s="1107"/>
      <c r="H31" s="1107"/>
      <c r="I31" s="1107"/>
      <c r="J31" s="1107"/>
      <c r="K31" s="1107"/>
      <c r="L31" s="1107"/>
      <c r="M31" s="1107"/>
      <c r="N31" s="1107"/>
      <c r="O31" s="1107"/>
      <c r="P31" s="1108"/>
      <c r="Q31" s="1112">
        <v>423</v>
      </c>
      <c r="R31" s="1113"/>
      <c r="S31" s="1113"/>
      <c r="T31" s="1113"/>
      <c r="U31" s="1113"/>
      <c r="V31" s="1113">
        <v>340</v>
      </c>
      <c r="W31" s="1113"/>
      <c r="X31" s="1113"/>
      <c r="Y31" s="1113"/>
      <c r="Z31" s="1113"/>
      <c r="AA31" s="1113">
        <v>83</v>
      </c>
      <c r="AB31" s="1113"/>
      <c r="AC31" s="1113"/>
      <c r="AD31" s="1113"/>
      <c r="AE31" s="1114"/>
      <c r="AF31" s="1088">
        <v>429</v>
      </c>
      <c r="AG31" s="1089"/>
      <c r="AH31" s="1089"/>
      <c r="AI31" s="1089"/>
      <c r="AJ31" s="1090"/>
      <c r="AK31" s="1049">
        <v>86</v>
      </c>
      <c r="AL31" s="1040"/>
      <c r="AM31" s="1040"/>
      <c r="AN31" s="1040"/>
      <c r="AO31" s="1040"/>
      <c r="AP31" s="1040">
        <v>1343</v>
      </c>
      <c r="AQ31" s="1040"/>
      <c r="AR31" s="1040"/>
      <c r="AS31" s="1040"/>
      <c r="AT31" s="1040"/>
      <c r="AU31" s="1040">
        <v>3</v>
      </c>
      <c r="AV31" s="1040"/>
      <c r="AW31" s="1040"/>
      <c r="AX31" s="1040"/>
      <c r="AY31" s="1040"/>
      <c r="AZ31" s="1111" t="s">
        <v>585</v>
      </c>
      <c r="BA31" s="1111"/>
      <c r="BB31" s="1111"/>
      <c r="BC31" s="1111"/>
      <c r="BD31" s="1111"/>
      <c r="BE31" s="1101" t="s">
        <v>406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407</v>
      </c>
      <c r="C32" s="1107"/>
      <c r="D32" s="1107"/>
      <c r="E32" s="1107"/>
      <c r="F32" s="1107"/>
      <c r="G32" s="1107"/>
      <c r="H32" s="1107"/>
      <c r="I32" s="1107"/>
      <c r="J32" s="1107"/>
      <c r="K32" s="1107"/>
      <c r="L32" s="1107"/>
      <c r="M32" s="1107"/>
      <c r="N32" s="1107"/>
      <c r="O32" s="1107"/>
      <c r="P32" s="1108"/>
      <c r="Q32" s="1112">
        <v>1650</v>
      </c>
      <c r="R32" s="1113"/>
      <c r="S32" s="1113"/>
      <c r="T32" s="1113"/>
      <c r="U32" s="1113"/>
      <c r="V32" s="1113">
        <v>2000</v>
      </c>
      <c r="W32" s="1113"/>
      <c r="X32" s="1113"/>
      <c r="Y32" s="1113"/>
      <c r="Z32" s="1113"/>
      <c r="AA32" s="1113">
        <v>-350</v>
      </c>
      <c r="AB32" s="1113"/>
      <c r="AC32" s="1113"/>
      <c r="AD32" s="1113"/>
      <c r="AE32" s="1114"/>
      <c r="AF32" s="1088">
        <v>158</v>
      </c>
      <c r="AG32" s="1089"/>
      <c r="AH32" s="1089"/>
      <c r="AI32" s="1089"/>
      <c r="AJ32" s="1090"/>
      <c r="AK32" s="1049">
        <v>235</v>
      </c>
      <c r="AL32" s="1040"/>
      <c r="AM32" s="1040"/>
      <c r="AN32" s="1040"/>
      <c r="AO32" s="1040"/>
      <c r="AP32" s="1040">
        <v>2328</v>
      </c>
      <c r="AQ32" s="1040"/>
      <c r="AR32" s="1040"/>
      <c r="AS32" s="1040"/>
      <c r="AT32" s="1040"/>
      <c r="AU32" s="1040">
        <v>1535</v>
      </c>
      <c r="AV32" s="1040"/>
      <c r="AW32" s="1040"/>
      <c r="AX32" s="1040"/>
      <c r="AY32" s="1040"/>
      <c r="AZ32" s="1111" t="s">
        <v>585</v>
      </c>
      <c r="BA32" s="1111"/>
      <c r="BB32" s="1111"/>
      <c r="BC32" s="1111"/>
      <c r="BD32" s="1111"/>
      <c r="BE32" s="1101" t="s">
        <v>408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409</v>
      </c>
      <c r="C33" s="1107"/>
      <c r="D33" s="1107"/>
      <c r="E33" s="1107"/>
      <c r="F33" s="1107"/>
      <c r="G33" s="1107"/>
      <c r="H33" s="1107"/>
      <c r="I33" s="1107"/>
      <c r="J33" s="1107"/>
      <c r="K33" s="1107"/>
      <c r="L33" s="1107"/>
      <c r="M33" s="1107"/>
      <c r="N33" s="1107"/>
      <c r="O33" s="1107"/>
      <c r="P33" s="1108"/>
      <c r="Q33" s="1112">
        <v>426</v>
      </c>
      <c r="R33" s="1113"/>
      <c r="S33" s="1113"/>
      <c r="T33" s="1113"/>
      <c r="U33" s="1113"/>
      <c r="V33" s="1113">
        <v>273</v>
      </c>
      <c r="W33" s="1113"/>
      <c r="X33" s="1113"/>
      <c r="Y33" s="1113"/>
      <c r="Z33" s="1113"/>
      <c r="AA33" s="1113">
        <v>153</v>
      </c>
      <c r="AB33" s="1113"/>
      <c r="AC33" s="1113"/>
      <c r="AD33" s="1113"/>
      <c r="AE33" s="1114"/>
      <c r="AF33" s="1088">
        <v>153</v>
      </c>
      <c r="AG33" s="1089"/>
      <c r="AH33" s="1089"/>
      <c r="AI33" s="1089"/>
      <c r="AJ33" s="1090"/>
      <c r="AK33" s="1049">
        <v>72</v>
      </c>
      <c r="AL33" s="1040"/>
      <c r="AM33" s="1040"/>
      <c r="AN33" s="1040"/>
      <c r="AO33" s="1040"/>
      <c r="AP33" s="1040">
        <v>764</v>
      </c>
      <c r="AQ33" s="1040"/>
      <c r="AR33" s="1040"/>
      <c r="AS33" s="1040"/>
      <c r="AT33" s="1040"/>
      <c r="AU33" s="1040">
        <v>39</v>
      </c>
      <c r="AV33" s="1040"/>
      <c r="AW33" s="1040"/>
      <c r="AX33" s="1040"/>
      <c r="AY33" s="1040"/>
      <c r="AZ33" s="1111" t="s">
        <v>585</v>
      </c>
      <c r="BA33" s="1111"/>
      <c r="BB33" s="1111"/>
      <c r="BC33" s="1111"/>
      <c r="BD33" s="1111"/>
      <c r="BE33" s="1101" t="s">
        <v>410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t="s">
        <v>411</v>
      </c>
      <c r="C34" s="1107"/>
      <c r="D34" s="1107"/>
      <c r="E34" s="1107"/>
      <c r="F34" s="1107"/>
      <c r="G34" s="1107"/>
      <c r="H34" s="1107"/>
      <c r="I34" s="1107"/>
      <c r="J34" s="1107"/>
      <c r="K34" s="1107"/>
      <c r="L34" s="1107"/>
      <c r="M34" s="1107"/>
      <c r="N34" s="1107"/>
      <c r="O34" s="1107"/>
      <c r="P34" s="1108"/>
      <c r="Q34" s="1112">
        <v>51</v>
      </c>
      <c r="R34" s="1113"/>
      <c r="S34" s="1113"/>
      <c r="T34" s="1113"/>
      <c r="U34" s="1113"/>
      <c r="V34" s="1113">
        <v>50</v>
      </c>
      <c r="W34" s="1113"/>
      <c r="X34" s="1113"/>
      <c r="Y34" s="1113"/>
      <c r="Z34" s="1113"/>
      <c r="AA34" s="1113">
        <v>1</v>
      </c>
      <c r="AB34" s="1113"/>
      <c r="AC34" s="1113"/>
      <c r="AD34" s="1113"/>
      <c r="AE34" s="1114"/>
      <c r="AF34" s="1088">
        <v>1</v>
      </c>
      <c r="AG34" s="1089"/>
      <c r="AH34" s="1089"/>
      <c r="AI34" s="1089"/>
      <c r="AJ34" s="1090"/>
      <c r="AK34" s="1049">
        <v>39</v>
      </c>
      <c r="AL34" s="1040"/>
      <c r="AM34" s="1040"/>
      <c r="AN34" s="1040"/>
      <c r="AO34" s="1040"/>
      <c r="AP34" s="1040">
        <v>158</v>
      </c>
      <c r="AQ34" s="1040"/>
      <c r="AR34" s="1040"/>
      <c r="AS34" s="1040"/>
      <c r="AT34" s="1040"/>
      <c r="AU34" s="1040">
        <v>158</v>
      </c>
      <c r="AV34" s="1040"/>
      <c r="AW34" s="1040"/>
      <c r="AX34" s="1040"/>
      <c r="AY34" s="1040"/>
      <c r="AZ34" s="1111" t="s">
        <v>585</v>
      </c>
      <c r="BA34" s="1111"/>
      <c r="BB34" s="1111"/>
      <c r="BC34" s="1111"/>
      <c r="BD34" s="1111"/>
      <c r="BE34" s="1101" t="s">
        <v>410</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t="s">
        <v>412</v>
      </c>
      <c r="C35" s="1107"/>
      <c r="D35" s="1107"/>
      <c r="E35" s="1107"/>
      <c r="F35" s="1107"/>
      <c r="G35" s="1107"/>
      <c r="H35" s="1107"/>
      <c r="I35" s="1107"/>
      <c r="J35" s="1107"/>
      <c r="K35" s="1107"/>
      <c r="L35" s="1107"/>
      <c r="M35" s="1107"/>
      <c r="N35" s="1107"/>
      <c r="O35" s="1107"/>
      <c r="P35" s="1108"/>
      <c r="Q35" s="1112">
        <v>96</v>
      </c>
      <c r="R35" s="1113"/>
      <c r="S35" s="1113"/>
      <c r="T35" s="1113"/>
      <c r="U35" s="1113"/>
      <c r="V35" s="1113">
        <v>91</v>
      </c>
      <c r="W35" s="1113"/>
      <c r="X35" s="1113"/>
      <c r="Y35" s="1113"/>
      <c r="Z35" s="1113"/>
      <c r="AA35" s="1113">
        <v>5</v>
      </c>
      <c r="AB35" s="1113"/>
      <c r="AC35" s="1113"/>
      <c r="AD35" s="1113"/>
      <c r="AE35" s="1114"/>
      <c r="AF35" s="1088">
        <v>5</v>
      </c>
      <c r="AG35" s="1089"/>
      <c r="AH35" s="1089"/>
      <c r="AI35" s="1089"/>
      <c r="AJ35" s="1090"/>
      <c r="AK35" s="1049">
        <v>57</v>
      </c>
      <c r="AL35" s="1040"/>
      <c r="AM35" s="1040"/>
      <c r="AN35" s="1040"/>
      <c r="AO35" s="1040"/>
      <c r="AP35" s="1040">
        <v>779</v>
      </c>
      <c r="AQ35" s="1040"/>
      <c r="AR35" s="1040"/>
      <c r="AS35" s="1040"/>
      <c r="AT35" s="1040"/>
      <c r="AU35" s="1040">
        <v>779</v>
      </c>
      <c r="AV35" s="1040"/>
      <c r="AW35" s="1040"/>
      <c r="AX35" s="1040"/>
      <c r="AY35" s="1040"/>
      <c r="AZ35" s="1111" t="s">
        <v>585</v>
      </c>
      <c r="BA35" s="1111"/>
      <c r="BB35" s="1111"/>
      <c r="BC35" s="1111"/>
      <c r="BD35" s="1111"/>
      <c r="BE35" s="1101" t="s">
        <v>413</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t="s">
        <v>414</v>
      </c>
      <c r="C36" s="1107"/>
      <c r="D36" s="1107"/>
      <c r="E36" s="1107"/>
      <c r="F36" s="1107"/>
      <c r="G36" s="1107"/>
      <c r="H36" s="1107"/>
      <c r="I36" s="1107"/>
      <c r="J36" s="1107"/>
      <c r="K36" s="1107"/>
      <c r="L36" s="1107"/>
      <c r="M36" s="1107"/>
      <c r="N36" s="1107"/>
      <c r="O36" s="1107"/>
      <c r="P36" s="1108"/>
      <c r="Q36" s="1112">
        <v>2</v>
      </c>
      <c r="R36" s="1113"/>
      <c r="S36" s="1113"/>
      <c r="T36" s="1113"/>
      <c r="U36" s="1113"/>
      <c r="V36" s="1113">
        <v>2</v>
      </c>
      <c r="W36" s="1113"/>
      <c r="X36" s="1113"/>
      <c r="Y36" s="1113"/>
      <c r="Z36" s="1113"/>
      <c r="AA36" s="1113">
        <v>0</v>
      </c>
      <c r="AB36" s="1113"/>
      <c r="AC36" s="1113"/>
      <c r="AD36" s="1113"/>
      <c r="AE36" s="1114"/>
      <c r="AF36" s="1088">
        <v>0</v>
      </c>
      <c r="AG36" s="1089"/>
      <c r="AH36" s="1089"/>
      <c r="AI36" s="1089"/>
      <c r="AJ36" s="1090"/>
      <c r="AK36" s="1049">
        <v>2</v>
      </c>
      <c r="AL36" s="1040"/>
      <c r="AM36" s="1040"/>
      <c r="AN36" s="1040"/>
      <c r="AO36" s="1040"/>
      <c r="AP36" s="1040">
        <v>10</v>
      </c>
      <c r="AQ36" s="1040"/>
      <c r="AR36" s="1040"/>
      <c r="AS36" s="1040"/>
      <c r="AT36" s="1040"/>
      <c r="AU36" s="1040">
        <v>10</v>
      </c>
      <c r="AV36" s="1040"/>
      <c r="AW36" s="1040"/>
      <c r="AX36" s="1040"/>
      <c r="AY36" s="1040"/>
      <c r="AZ36" s="1111" t="s">
        <v>585</v>
      </c>
      <c r="BA36" s="1111"/>
      <c r="BB36" s="1111"/>
      <c r="BC36" s="1111"/>
      <c r="BD36" s="1111"/>
      <c r="BE36" s="1101" t="s">
        <v>410</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389</v>
      </c>
      <c r="B63" s="1013" t="s">
        <v>416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986</v>
      </c>
      <c r="AG63" s="1028"/>
      <c r="AH63" s="1028"/>
      <c r="AI63" s="1028"/>
      <c r="AJ63" s="1099"/>
      <c r="AK63" s="1100"/>
      <c r="AL63" s="1032"/>
      <c r="AM63" s="1032"/>
      <c r="AN63" s="1032"/>
      <c r="AO63" s="1032"/>
      <c r="AP63" s="1028">
        <v>5382</v>
      </c>
      <c r="AQ63" s="1028"/>
      <c r="AR63" s="1028"/>
      <c r="AS63" s="1028"/>
      <c r="AT63" s="1028"/>
      <c r="AU63" s="1028">
        <v>2524</v>
      </c>
      <c r="AV63" s="1028"/>
      <c r="AW63" s="1028"/>
      <c r="AX63" s="1028"/>
      <c r="AY63" s="1028"/>
      <c r="AZ63" s="1094"/>
      <c r="BA63" s="1094"/>
      <c r="BB63" s="1094"/>
      <c r="BC63" s="1094"/>
      <c r="BD63" s="1094"/>
      <c r="BE63" s="1029"/>
      <c r="BF63" s="1029"/>
      <c r="BG63" s="1029"/>
      <c r="BH63" s="1029"/>
      <c r="BI63" s="1030"/>
      <c r="BJ63" s="1095" t="s">
        <v>391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418</v>
      </c>
      <c r="B66" s="1065"/>
      <c r="C66" s="1065"/>
      <c r="D66" s="1065"/>
      <c r="E66" s="1065"/>
      <c r="F66" s="1065"/>
      <c r="G66" s="1065"/>
      <c r="H66" s="1065"/>
      <c r="I66" s="1065"/>
      <c r="J66" s="1065"/>
      <c r="K66" s="1065"/>
      <c r="L66" s="1065"/>
      <c r="M66" s="1065"/>
      <c r="N66" s="1065"/>
      <c r="O66" s="1065"/>
      <c r="P66" s="1066"/>
      <c r="Q66" s="1070" t="s">
        <v>419</v>
      </c>
      <c r="R66" s="1071"/>
      <c r="S66" s="1071"/>
      <c r="T66" s="1071"/>
      <c r="U66" s="1072"/>
      <c r="V66" s="1070" t="s">
        <v>420</v>
      </c>
      <c r="W66" s="1071"/>
      <c r="X66" s="1071"/>
      <c r="Y66" s="1071"/>
      <c r="Z66" s="1072"/>
      <c r="AA66" s="1070" t="s">
        <v>421</v>
      </c>
      <c r="AB66" s="1071"/>
      <c r="AC66" s="1071"/>
      <c r="AD66" s="1071"/>
      <c r="AE66" s="1072"/>
      <c r="AF66" s="1076" t="s">
        <v>422</v>
      </c>
      <c r="AG66" s="1077"/>
      <c r="AH66" s="1077"/>
      <c r="AI66" s="1077"/>
      <c r="AJ66" s="1078"/>
      <c r="AK66" s="1070" t="s">
        <v>398</v>
      </c>
      <c r="AL66" s="1065"/>
      <c r="AM66" s="1065"/>
      <c r="AN66" s="1065"/>
      <c r="AO66" s="1066"/>
      <c r="AP66" s="1070" t="s">
        <v>399</v>
      </c>
      <c r="AQ66" s="1071"/>
      <c r="AR66" s="1071"/>
      <c r="AS66" s="1071"/>
      <c r="AT66" s="1072"/>
      <c r="AU66" s="1070" t="s">
        <v>423</v>
      </c>
      <c r="AV66" s="1071"/>
      <c r="AW66" s="1071"/>
      <c r="AX66" s="1071"/>
      <c r="AY66" s="1072"/>
      <c r="AZ66" s="1070" t="s">
        <v>374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587</v>
      </c>
      <c r="C68" s="1055"/>
      <c r="D68" s="1055"/>
      <c r="E68" s="1055"/>
      <c r="F68" s="1055"/>
      <c r="G68" s="1055"/>
      <c r="H68" s="1055"/>
      <c r="I68" s="1055"/>
      <c r="J68" s="1055"/>
      <c r="K68" s="1055"/>
      <c r="L68" s="1055"/>
      <c r="M68" s="1055"/>
      <c r="N68" s="1055"/>
      <c r="O68" s="1055"/>
      <c r="P68" s="1056"/>
      <c r="Q68" s="1057">
        <v>230</v>
      </c>
      <c r="R68" s="1051"/>
      <c r="S68" s="1051"/>
      <c r="T68" s="1051"/>
      <c r="U68" s="1051"/>
      <c r="V68" s="1051">
        <v>220</v>
      </c>
      <c r="W68" s="1051"/>
      <c r="X68" s="1051"/>
      <c r="Y68" s="1051"/>
      <c r="Z68" s="1051"/>
      <c r="AA68" s="1051">
        <v>10</v>
      </c>
      <c r="AB68" s="1051"/>
      <c r="AC68" s="1051"/>
      <c r="AD68" s="1051"/>
      <c r="AE68" s="1051"/>
      <c r="AF68" s="1051">
        <v>10</v>
      </c>
      <c r="AG68" s="1051"/>
      <c r="AH68" s="1051"/>
      <c r="AI68" s="1051"/>
      <c r="AJ68" s="1051"/>
      <c r="AK68" s="1051" t="s">
        <v>585</v>
      </c>
      <c r="AL68" s="1051"/>
      <c r="AM68" s="1051"/>
      <c r="AN68" s="1051"/>
      <c r="AO68" s="1051"/>
      <c r="AP68" s="1051" t="s">
        <v>585</v>
      </c>
      <c r="AQ68" s="1051"/>
      <c r="AR68" s="1051"/>
      <c r="AS68" s="1051"/>
      <c r="AT68" s="1051"/>
      <c r="AU68" s="1051" t="s">
        <v>585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588</v>
      </c>
      <c r="C69" s="1044"/>
      <c r="D69" s="1044"/>
      <c r="E69" s="1044"/>
      <c r="F69" s="1044"/>
      <c r="G69" s="1044"/>
      <c r="H69" s="1044"/>
      <c r="I69" s="1044"/>
      <c r="J69" s="1044"/>
      <c r="K69" s="1044"/>
      <c r="L69" s="1044"/>
      <c r="M69" s="1044"/>
      <c r="N69" s="1044"/>
      <c r="O69" s="1044"/>
      <c r="P69" s="1045"/>
      <c r="Q69" s="1046">
        <v>204</v>
      </c>
      <c r="R69" s="1040"/>
      <c r="S69" s="1040"/>
      <c r="T69" s="1040"/>
      <c r="U69" s="1040"/>
      <c r="V69" s="1040">
        <v>199</v>
      </c>
      <c r="W69" s="1040"/>
      <c r="X69" s="1040"/>
      <c r="Y69" s="1040"/>
      <c r="Z69" s="1040"/>
      <c r="AA69" s="1040">
        <v>5</v>
      </c>
      <c r="AB69" s="1040"/>
      <c r="AC69" s="1040"/>
      <c r="AD69" s="1040"/>
      <c r="AE69" s="1040"/>
      <c r="AF69" s="1040">
        <v>5</v>
      </c>
      <c r="AG69" s="1040"/>
      <c r="AH69" s="1040"/>
      <c r="AI69" s="1040"/>
      <c r="AJ69" s="1040"/>
      <c r="AK69" s="1040">
        <v>7</v>
      </c>
      <c r="AL69" s="1040"/>
      <c r="AM69" s="1040"/>
      <c r="AN69" s="1040"/>
      <c r="AO69" s="1040"/>
      <c r="AP69" s="1040" t="s">
        <v>585</v>
      </c>
      <c r="AQ69" s="1040"/>
      <c r="AR69" s="1040"/>
      <c r="AS69" s="1040"/>
      <c r="AT69" s="1040"/>
      <c r="AU69" s="1040" t="s">
        <v>585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589</v>
      </c>
      <c r="C70" s="1044"/>
      <c r="D70" s="1044"/>
      <c r="E70" s="1044"/>
      <c r="F70" s="1044"/>
      <c r="G70" s="1044"/>
      <c r="H70" s="1044"/>
      <c r="I70" s="1044"/>
      <c r="J70" s="1044"/>
      <c r="K70" s="1044"/>
      <c r="L70" s="1044"/>
      <c r="M70" s="1044"/>
      <c r="N70" s="1044"/>
      <c r="O70" s="1044"/>
      <c r="P70" s="1045"/>
      <c r="Q70" s="1046">
        <v>159888</v>
      </c>
      <c r="R70" s="1040"/>
      <c r="S70" s="1040"/>
      <c r="T70" s="1040"/>
      <c r="U70" s="1040"/>
      <c r="V70" s="1040">
        <v>154431</v>
      </c>
      <c r="W70" s="1040"/>
      <c r="X70" s="1040"/>
      <c r="Y70" s="1040"/>
      <c r="Z70" s="1040"/>
      <c r="AA70" s="1040">
        <v>5457</v>
      </c>
      <c r="AB70" s="1040"/>
      <c r="AC70" s="1040"/>
      <c r="AD70" s="1040"/>
      <c r="AE70" s="1040"/>
      <c r="AF70" s="1040">
        <v>5457</v>
      </c>
      <c r="AG70" s="1040"/>
      <c r="AH70" s="1040"/>
      <c r="AI70" s="1040"/>
      <c r="AJ70" s="1040"/>
      <c r="AK70" s="1040">
        <v>766</v>
      </c>
      <c r="AL70" s="1040"/>
      <c r="AM70" s="1040"/>
      <c r="AN70" s="1040"/>
      <c r="AO70" s="1040"/>
      <c r="AP70" s="1040" t="s">
        <v>585</v>
      </c>
      <c r="AQ70" s="1040"/>
      <c r="AR70" s="1040"/>
      <c r="AS70" s="1040"/>
      <c r="AT70" s="1040"/>
      <c r="AU70" s="1040" t="s">
        <v>585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590</v>
      </c>
      <c r="C71" s="1044"/>
      <c r="D71" s="1044"/>
      <c r="E71" s="1044"/>
      <c r="F71" s="1044"/>
      <c r="G71" s="1044"/>
      <c r="H71" s="1044"/>
      <c r="I71" s="1044"/>
      <c r="J71" s="1044"/>
      <c r="K71" s="1044"/>
      <c r="L71" s="1044"/>
      <c r="M71" s="1044"/>
      <c r="N71" s="1044"/>
      <c r="O71" s="1044"/>
      <c r="P71" s="1045"/>
      <c r="Q71" s="1046">
        <v>43</v>
      </c>
      <c r="R71" s="1040"/>
      <c r="S71" s="1040"/>
      <c r="T71" s="1040"/>
      <c r="U71" s="1040"/>
      <c r="V71" s="1040">
        <v>42</v>
      </c>
      <c r="W71" s="1040"/>
      <c r="X71" s="1040"/>
      <c r="Y71" s="1040"/>
      <c r="Z71" s="1040"/>
      <c r="AA71" s="1040">
        <v>2</v>
      </c>
      <c r="AB71" s="1040"/>
      <c r="AC71" s="1040"/>
      <c r="AD71" s="1040"/>
      <c r="AE71" s="1040"/>
      <c r="AF71" s="1040">
        <v>2</v>
      </c>
      <c r="AG71" s="1040"/>
      <c r="AH71" s="1040"/>
      <c r="AI71" s="1040"/>
      <c r="AJ71" s="1040"/>
      <c r="AK71" s="1040">
        <v>17</v>
      </c>
      <c r="AL71" s="1040"/>
      <c r="AM71" s="1040"/>
      <c r="AN71" s="1040"/>
      <c r="AO71" s="1040"/>
      <c r="AP71" s="1040" t="s">
        <v>585</v>
      </c>
      <c r="AQ71" s="1040"/>
      <c r="AR71" s="1040"/>
      <c r="AS71" s="1040"/>
      <c r="AT71" s="1040"/>
      <c r="AU71" s="1040" t="s">
        <v>585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389</v>
      </c>
      <c r="B88" s="1013" t="s">
        <v>424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5474</v>
      </c>
      <c r="AG88" s="1028"/>
      <c r="AH88" s="1028"/>
      <c r="AI88" s="1028"/>
      <c r="AJ88" s="1028"/>
      <c r="AK88" s="1032"/>
      <c r="AL88" s="1032"/>
      <c r="AM88" s="1032"/>
      <c r="AN88" s="1032"/>
      <c r="AO88" s="1032"/>
      <c r="AP88" s="1028" t="s">
        <v>585</v>
      </c>
      <c r="AQ88" s="1028"/>
      <c r="AR88" s="1028"/>
      <c r="AS88" s="1028"/>
      <c r="AT88" s="1028"/>
      <c r="AU88" s="1028" t="s">
        <v>585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1013" t="s">
        <v>425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t="s">
        <v>524</v>
      </c>
      <c r="CS102" s="1020"/>
      <c r="CT102" s="1020"/>
      <c r="CU102" s="1020"/>
      <c r="CV102" s="1021"/>
      <c r="CW102" s="1019" t="s">
        <v>585</v>
      </c>
      <c r="CX102" s="1020"/>
      <c r="CY102" s="1020"/>
      <c r="CZ102" s="1020"/>
      <c r="DA102" s="1021"/>
      <c r="DB102" s="1019">
        <v>30</v>
      </c>
      <c r="DC102" s="1020"/>
      <c r="DD102" s="1020"/>
      <c r="DE102" s="1020"/>
      <c r="DF102" s="1021"/>
      <c r="DG102" s="1019" t="s">
        <v>524</v>
      </c>
      <c r="DH102" s="1020"/>
      <c r="DI102" s="1020"/>
      <c r="DJ102" s="1020"/>
      <c r="DK102" s="1021"/>
      <c r="DL102" s="1019" t="s">
        <v>524</v>
      </c>
      <c r="DM102" s="1020"/>
      <c r="DN102" s="1020"/>
      <c r="DO102" s="1020"/>
      <c r="DP102" s="1021"/>
      <c r="DQ102" s="1019">
        <v>3</v>
      </c>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432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433</v>
      </c>
      <c r="AB109" s="963"/>
      <c r="AC109" s="963"/>
      <c r="AD109" s="963"/>
      <c r="AE109" s="964"/>
      <c r="AF109" s="965" t="s">
        <v>305</v>
      </c>
      <c r="AG109" s="963"/>
      <c r="AH109" s="963"/>
      <c r="AI109" s="963"/>
      <c r="AJ109" s="964"/>
      <c r="AK109" s="965" t="s">
        <v>304</v>
      </c>
      <c r="AL109" s="963"/>
      <c r="AM109" s="963"/>
      <c r="AN109" s="963"/>
      <c r="AO109" s="964"/>
      <c r="AP109" s="965" t="s">
        <v>434</v>
      </c>
      <c r="AQ109" s="963"/>
      <c r="AR109" s="963"/>
      <c r="AS109" s="963"/>
      <c r="AT109" s="994"/>
      <c r="AU109" s="962" t="s">
        <v>432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433</v>
      </c>
      <c r="BR109" s="963"/>
      <c r="BS109" s="963"/>
      <c r="BT109" s="963"/>
      <c r="BU109" s="964"/>
      <c r="BV109" s="965" t="s">
        <v>305</v>
      </c>
      <c r="BW109" s="963"/>
      <c r="BX109" s="963"/>
      <c r="BY109" s="963"/>
      <c r="BZ109" s="964"/>
      <c r="CA109" s="965" t="s">
        <v>304</v>
      </c>
      <c r="CB109" s="963"/>
      <c r="CC109" s="963"/>
      <c r="CD109" s="963"/>
      <c r="CE109" s="964"/>
      <c r="CF109" s="1001" t="s">
        <v>434</v>
      </c>
      <c r="CG109" s="1001"/>
      <c r="CH109" s="1001"/>
      <c r="CI109" s="1001"/>
      <c r="CJ109" s="1001"/>
      <c r="CK109" s="965" t="s">
        <v>435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433</v>
      </c>
      <c r="DH109" s="963"/>
      <c r="DI109" s="963"/>
      <c r="DJ109" s="963"/>
      <c r="DK109" s="964"/>
      <c r="DL109" s="965" t="s">
        <v>305</v>
      </c>
      <c r="DM109" s="963"/>
      <c r="DN109" s="963"/>
      <c r="DO109" s="963"/>
      <c r="DP109" s="964"/>
      <c r="DQ109" s="965" t="s">
        <v>304</v>
      </c>
      <c r="DR109" s="963"/>
      <c r="DS109" s="963"/>
      <c r="DT109" s="963"/>
      <c r="DU109" s="964"/>
      <c r="DV109" s="965" t="s">
        <v>434</v>
      </c>
      <c r="DW109" s="963"/>
      <c r="DX109" s="963"/>
      <c r="DY109" s="963"/>
      <c r="DZ109" s="994"/>
    </row>
    <row r="110" spans="1:131" s="226" customFormat="1" ht="26.25" customHeight="1" x14ac:dyDescent="0.2">
      <c r="A110" s="865" t="s">
        <v>436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1024694</v>
      </c>
      <c r="AB110" s="956"/>
      <c r="AC110" s="956"/>
      <c r="AD110" s="956"/>
      <c r="AE110" s="957"/>
      <c r="AF110" s="958">
        <v>987283</v>
      </c>
      <c r="AG110" s="956"/>
      <c r="AH110" s="956"/>
      <c r="AI110" s="956"/>
      <c r="AJ110" s="957"/>
      <c r="AK110" s="958">
        <v>969074</v>
      </c>
      <c r="AL110" s="956"/>
      <c r="AM110" s="956"/>
      <c r="AN110" s="956"/>
      <c r="AO110" s="957"/>
      <c r="AP110" s="959">
        <v>16.7</v>
      </c>
      <c r="AQ110" s="960"/>
      <c r="AR110" s="960"/>
      <c r="AS110" s="960"/>
      <c r="AT110" s="961"/>
      <c r="AU110" s="995" t="s">
        <v>67</v>
      </c>
      <c r="AV110" s="996"/>
      <c r="AW110" s="996"/>
      <c r="AX110" s="996"/>
      <c r="AY110" s="996"/>
      <c r="AZ110" s="921" t="s">
        <v>437</v>
      </c>
      <c r="BA110" s="866"/>
      <c r="BB110" s="866"/>
      <c r="BC110" s="866"/>
      <c r="BD110" s="866"/>
      <c r="BE110" s="866"/>
      <c r="BF110" s="866"/>
      <c r="BG110" s="866"/>
      <c r="BH110" s="866"/>
      <c r="BI110" s="866"/>
      <c r="BJ110" s="866"/>
      <c r="BK110" s="866"/>
      <c r="BL110" s="866"/>
      <c r="BM110" s="866"/>
      <c r="BN110" s="866"/>
      <c r="BO110" s="866"/>
      <c r="BP110" s="867"/>
      <c r="BQ110" s="922">
        <v>9490591</v>
      </c>
      <c r="BR110" s="903"/>
      <c r="BS110" s="903"/>
      <c r="BT110" s="903"/>
      <c r="BU110" s="903"/>
      <c r="BV110" s="903">
        <v>9584209</v>
      </c>
      <c r="BW110" s="903"/>
      <c r="BX110" s="903"/>
      <c r="BY110" s="903"/>
      <c r="BZ110" s="903"/>
      <c r="CA110" s="903">
        <v>9598012</v>
      </c>
      <c r="CB110" s="903"/>
      <c r="CC110" s="903"/>
      <c r="CD110" s="903"/>
      <c r="CE110" s="903"/>
      <c r="CF110" s="927">
        <v>165.1</v>
      </c>
      <c r="CG110" s="928"/>
      <c r="CH110" s="928"/>
      <c r="CI110" s="928"/>
      <c r="CJ110" s="928"/>
      <c r="CK110" s="991" t="s">
        <v>438</v>
      </c>
      <c r="CL110" s="877"/>
      <c r="CM110" s="952" t="s">
        <v>439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440</v>
      </c>
      <c r="DH110" s="903"/>
      <c r="DI110" s="903"/>
      <c r="DJ110" s="903"/>
      <c r="DK110" s="903"/>
      <c r="DL110" s="903" t="s">
        <v>391</v>
      </c>
      <c r="DM110" s="903"/>
      <c r="DN110" s="903"/>
      <c r="DO110" s="903"/>
      <c r="DP110" s="903"/>
      <c r="DQ110" s="903" t="s">
        <v>441</v>
      </c>
      <c r="DR110" s="903"/>
      <c r="DS110" s="903"/>
      <c r="DT110" s="903"/>
      <c r="DU110" s="903"/>
      <c r="DV110" s="904" t="s">
        <v>442</v>
      </c>
      <c r="DW110" s="904"/>
      <c r="DX110" s="904"/>
      <c r="DY110" s="904"/>
      <c r="DZ110" s="905"/>
    </row>
    <row r="111" spans="1:131" s="226" customFormat="1" ht="26.25" customHeight="1" x14ac:dyDescent="0.2">
      <c r="A111" s="832" t="s">
        <v>443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442</v>
      </c>
      <c r="AB111" s="984"/>
      <c r="AC111" s="984"/>
      <c r="AD111" s="984"/>
      <c r="AE111" s="985"/>
      <c r="AF111" s="986" t="s">
        <v>440</v>
      </c>
      <c r="AG111" s="984"/>
      <c r="AH111" s="984"/>
      <c r="AI111" s="984"/>
      <c r="AJ111" s="985"/>
      <c r="AK111" s="986" t="s">
        <v>391</v>
      </c>
      <c r="AL111" s="984"/>
      <c r="AM111" s="984"/>
      <c r="AN111" s="984"/>
      <c r="AO111" s="985"/>
      <c r="AP111" s="987" t="s">
        <v>391</v>
      </c>
      <c r="AQ111" s="988"/>
      <c r="AR111" s="988"/>
      <c r="AS111" s="988"/>
      <c r="AT111" s="989"/>
      <c r="AU111" s="997"/>
      <c r="AV111" s="998"/>
      <c r="AW111" s="998"/>
      <c r="AX111" s="998"/>
      <c r="AY111" s="998"/>
      <c r="AZ111" s="873" t="s">
        <v>444</v>
      </c>
      <c r="BA111" s="808"/>
      <c r="BB111" s="808"/>
      <c r="BC111" s="808"/>
      <c r="BD111" s="808"/>
      <c r="BE111" s="808"/>
      <c r="BF111" s="808"/>
      <c r="BG111" s="808"/>
      <c r="BH111" s="808"/>
      <c r="BI111" s="808"/>
      <c r="BJ111" s="808"/>
      <c r="BK111" s="808"/>
      <c r="BL111" s="808"/>
      <c r="BM111" s="808"/>
      <c r="BN111" s="808"/>
      <c r="BO111" s="808"/>
      <c r="BP111" s="809"/>
      <c r="BQ111" s="874">
        <v>1239</v>
      </c>
      <c r="BR111" s="875"/>
      <c r="BS111" s="875"/>
      <c r="BT111" s="875"/>
      <c r="BU111" s="875"/>
      <c r="BV111" s="875">
        <v>406</v>
      </c>
      <c r="BW111" s="875"/>
      <c r="BX111" s="875"/>
      <c r="BY111" s="875"/>
      <c r="BZ111" s="875"/>
      <c r="CA111" s="875">
        <v>406</v>
      </c>
      <c r="CB111" s="875"/>
      <c r="CC111" s="875"/>
      <c r="CD111" s="875"/>
      <c r="CE111" s="875"/>
      <c r="CF111" s="936">
        <v>0</v>
      </c>
      <c r="CG111" s="937"/>
      <c r="CH111" s="937"/>
      <c r="CI111" s="937"/>
      <c r="CJ111" s="937"/>
      <c r="CK111" s="992"/>
      <c r="CL111" s="879"/>
      <c r="CM111" s="882" t="s">
        <v>445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391</v>
      </c>
      <c r="DH111" s="875"/>
      <c r="DI111" s="875"/>
      <c r="DJ111" s="875"/>
      <c r="DK111" s="875"/>
      <c r="DL111" s="875" t="s">
        <v>440</v>
      </c>
      <c r="DM111" s="875"/>
      <c r="DN111" s="875"/>
      <c r="DO111" s="875"/>
      <c r="DP111" s="875"/>
      <c r="DQ111" s="875" t="s">
        <v>440</v>
      </c>
      <c r="DR111" s="875"/>
      <c r="DS111" s="875"/>
      <c r="DT111" s="875"/>
      <c r="DU111" s="875"/>
      <c r="DV111" s="852" t="s">
        <v>391</v>
      </c>
      <c r="DW111" s="852"/>
      <c r="DX111" s="852"/>
      <c r="DY111" s="852"/>
      <c r="DZ111" s="853"/>
    </row>
    <row r="112" spans="1:131" s="226" customFormat="1" ht="26.25" customHeight="1" x14ac:dyDescent="0.2">
      <c r="A112" s="977" t="s">
        <v>446</v>
      </c>
      <c r="B112" s="978"/>
      <c r="C112" s="808" t="s">
        <v>447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391</v>
      </c>
      <c r="AB112" s="838"/>
      <c r="AC112" s="838"/>
      <c r="AD112" s="838"/>
      <c r="AE112" s="839"/>
      <c r="AF112" s="840" t="s">
        <v>440</v>
      </c>
      <c r="AG112" s="838"/>
      <c r="AH112" s="838"/>
      <c r="AI112" s="838"/>
      <c r="AJ112" s="839"/>
      <c r="AK112" s="840" t="s">
        <v>441</v>
      </c>
      <c r="AL112" s="838"/>
      <c r="AM112" s="838"/>
      <c r="AN112" s="838"/>
      <c r="AO112" s="839"/>
      <c r="AP112" s="885" t="s">
        <v>440</v>
      </c>
      <c r="AQ112" s="886"/>
      <c r="AR112" s="886"/>
      <c r="AS112" s="886"/>
      <c r="AT112" s="887"/>
      <c r="AU112" s="997"/>
      <c r="AV112" s="998"/>
      <c r="AW112" s="998"/>
      <c r="AX112" s="998"/>
      <c r="AY112" s="998"/>
      <c r="AZ112" s="873" t="s">
        <v>448</v>
      </c>
      <c r="BA112" s="808"/>
      <c r="BB112" s="808"/>
      <c r="BC112" s="808"/>
      <c r="BD112" s="808"/>
      <c r="BE112" s="808"/>
      <c r="BF112" s="808"/>
      <c r="BG112" s="808"/>
      <c r="BH112" s="808"/>
      <c r="BI112" s="808"/>
      <c r="BJ112" s="808"/>
      <c r="BK112" s="808"/>
      <c r="BL112" s="808"/>
      <c r="BM112" s="808"/>
      <c r="BN112" s="808"/>
      <c r="BO112" s="808"/>
      <c r="BP112" s="809"/>
      <c r="BQ112" s="874">
        <v>3298284</v>
      </c>
      <c r="BR112" s="875"/>
      <c r="BS112" s="875"/>
      <c r="BT112" s="875"/>
      <c r="BU112" s="875"/>
      <c r="BV112" s="875">
        <v>3301951</v>
      </c>
      <c r="BW112" s="875"/>
      <c r="BX112" s="875"/>
      <c r="BY112" s="875"/>
      <c r="BZ112" s="875"/>
      <c r="CA112" s="875">
        <v>3258290</v>
      </c>
      <c r="CB112" s="875"/>
      <c r="CC112" s="875"/>
      <c r="CD112" s="875"/>
      <c r="CE112" s="875"/>
      <c r="CF112" s="936">
        <v>56.1</v>
      </c>
      <c r="CG112" s="937"/>
      <c r="CH112" s="937"/>
      <c r="CI112" s="937"/>
      <c r="CJ112" s="937"/>
      <c r="CK112" s="992"/>
      <c r="CL112" s="879"/>
      <c r="CM112" s="882" t="s">
        <v>449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391</v>
      </c>
      <c r="DH112" s="875"/>
      <c r="DI112" s="875"/>
      <c r="DJ112" s="875"/>
      <c r="DK112" s="875"/>
      <c r="DL112" s="875" t="s">
        <v>450</v>
      </c>
      <c r="DM112" s="875"/>
      <c r="DN112" s="875"/>
      <c r="DO112" s="875"/>
      <c r="DP112" s="875"/>
      <c r="DQ112" s="875" t="s">
        <v>440</v>
      </c>
      <c r="DR112" s="875"/>
      <c r="DS112" s="875"/>
      <c r="DT112" s="875"/>
      <c r="DU112" s="875"/>
      <c r="DV112" s="852" t="s">
        <v>440</v>
      </c>
      <c r="DW112" s="852"/>
      <c r="DX112" s="852"/>
      <c r="DY112" s="852"/>
      <c r="DZ112" s="853"/>
    </row>
    <row r="113" spans="1:130" s="226" customFormat="1" ht="26.25" customHeight="1" x14ac:dyDescent="0.2">
      <c r="A113" s="979"/>
      <c r="B113" s="980"/>
      <c r="C113" s="808" t="s">
        <v>451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220211</v>
      </c>
      <c r="AB113" s="984"/>
      <c r="AC113" s="984"/>
      <c r="AD113" s="984"/>
      <c r="AE113" s="985"/>
      <c r="AF113" s="986">
        <v>258418</v>
      </c>
      <c r="AG113" s="984"/>
      <c r="AH113" s="984"/>
      <c r="AI113" s="984"/>
      <c r="AJ113" s="985"/>
      <c r="AK113" s="986">
        <v>257158</v>
      </c>
      <c r="AL113" s="984"/>
      <c r="AM113" s="984"/>
      <c r="AN113" s="984"/>
      <c r="AO113" s="985"/>
      <c r="AP113" s="987">
        <v>4.4000000000000004</v>
      </c>
      <c r="AQ113" s="988"/>
      <c r="AR113" s="988"/>
      <c r="AS113" s="988"/>
      <c r="AT113" s="989"/>
      <c r="AU113" s="997"/>
      <c r="AV113" s="998"/>
      <c r="AW113" s="998"/>
      <c r="AX113" s="998"/>
      <c r="AY113" s="998"/>
      <c r="AZ113" s="873" t="s">
        <v>452</v>
      </c>
      <c r="BA113" s="808"/>
      <c r="BB113" s="808"/>
      <c r="BC113" s="808"/>
      <c r="BD113" s="808"/>
      <c r="BE113" s="808"/>
      <c r="BF113" s="808"/>
      <c r="BG113" s="808"/>
      <c r="BH113" s="808"/>
      <c r="BI113" s="808"/>
      <c r="BJ113" s="808"/>
      <c r="BK113" s="808"/>
      <c r="BL113" s="808"/>
      <c r="BM113" s="808"/>
      <c r="BN113" s="808"/>
      <c r="BO113" s="808"/>
      <c r="BP113" s="809"/>
      <c r="BQ113" s="874">
        <v>32067</v>
      </c>
      <c r="BR113" s="875"/>
      <c r="BS113" s="875"/>
      <c r="BT113" s="875"/>
      <c r="BU113" s="875"/>
      <c r="BV113" s="875">
        <v>14100</v>
      </c>
      <c r="BW113" s="875"/>
      <c r="BX113" s="875"/>
      <c r="BY113" s="875"/>
      <c r="BZ113" s="875"/>
      <c r="CA113" s="875" t="s">
        <v>440</v>
      </c>
      <c r="CB113" s="875"/>
      <c r="CC113" s="875"/>
      <c r="CD113" s="875"/>
      <c r="CE113" s="875"/>
      <c r="CF113" s="936" t="s">
        <v>440</v>
      </c>
      <c r="CG113" s="937"/>
      <c r="CH113" s="937"/>
      <c r="CI113" s="937"/>
      <c r="CJ113" s="937"/>
      <c r="CK113" s="992"/>
      <c r="CL113" s="879"/>
      <c r="CM113" s="882" t="s">
        <v>453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440</v>
      </c>
      <c r="DH113" s="838"/>
      <c r="DI113" s="838"/>
      <c r="DJ113" s="838"/>
      <c r="DK113" s="839"/>
      <c r="DL113" s="840" t="s">
        <v>440</v>
      </c>
      <c r="DM113" s="838"/>
      <c r="DN113" s="838"/>
      <c r="DO113" s="838"/>
      <c r="DP113" s="839"/>
      <c r="DQ113" s="840" t="s">
        <v>440</v>
      </c>
      <c r="DR113" s="838"/>
      <c r="DS113" s="838"/>
      <c r="DT113" s="838"/>
      <c r="DU113" s="839"/>
      <c r="DV113" s="885" t="s">
        <v>440</v>
      </c>
      <c r="DW113" s="886"/>
      <c r="DX113" s="886"/>
      <c r="DY113" s="886"/>
      <c r="DZ113" s="887"/>
    </row>
    <row r="114" spans="1:130" s="226" customFormat="1" ht="26.25" customHeight="1" x14ac:dyDescent="0.2">
      <c r="A114" s="979"/>
      <c r="B114" s="980"/>
      <c r="C114" s="808" t="s">
        <v>454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19730</v>
      </c>
      <c r="AB114" s="838"/>
      <c r="AC114" s="838"/>
      <c r="AD114" s="838"/>
      <c r="AE114" s="839"/>
      <c r="AF114" s="840">
        <v>18088</v>
      </c>
      <c r="AG114" s="838"/>
      <c r="AH114" s="838"/>
      <c r="AI114" s="838"/>
      <c r="AJ114" s="839"/>
      <c r="AK114" s="840">
        <v>14126</v>
      </c>
      <c r="AL114" s="838"/>
      <c r="AM114" s="838"/>
      <c r="AN114" s="838"/>
      <c r="AO114" s="839"/>
      <c r="AP114" s="885">
        <v>0.2</v>
      </c>
      <c r="AQ114" s="886"/>
      <c r="AR114" s="886"/>
      <c r="AS114" s="886"/>
      <c r="AT114" s="887"/>
      <c r="AU114" s="997"/>
      <c r="AV114" s="998"/>
      <c r="AW114" s="998"/>
      <c r="AX114" s="998"/>
      <c r="AY114" s="998"/>
      <c r="AZ114" s="873" t="s">
        <v>455</v>
      </c>
      <c r="BA114" s="808"/>
      <c r="BB114" s="808"/>
      <c r="BC114" s="808"/>
      <c r="BD114" s="808"/>
      <c r="BE114" s="808"/>
      <c r="BF114" s="808"/>
      <c r="BG114" s="808"/>
      <c r="BH114" s="808"/>
      <c r="BI114" s="808"/>
      <c r="BJ114" s="808"/>
      <c r="BK114" s="808"/>
      <c r="BL114" s="808"/>
      <c r="BM114" s="808"/>
      <c r="BN114" s="808"/>
      <c r="BO114" s="808"/>
      <c r="BP114" s="809"/>
      <c r="BQ114" s="874">
        <v>1763147</v>
      </c>
      <c r="BR114" s="875"/>
      <c r="BS114" s="875"/>
      <c r="BT114" s="875"/>
      <c r="BU114" s="875"/>
      <c r="BV114" s="875">
        <v>1756958</v>
      </c>
      <c r="BW114" s="875"/>
      <c r="BX114" s="875"/>
      <c r="BY114" s="875"/>
      <c r="BZ114" s="875"/>
      <c r="CA114" s="875">
        <v>1681172</v>
      </c>
      <c r="CB114" s="875"/>
      <c r="CC114" s="875"/>
      <c r="CD114" s="875"/>
      <c r="CE114" s="875"/>
      <c r="CF114" s="936">
        <v>28.9</v>
      </c>
      <c r="CG114" s="937"/>
      <c r="CH114" s="937"/>
      <c r="CI114" s="937"/>
      <c r="CJ114" s="937"/>
      <c r="CK114" s="992"/>
      <c r="CL114" s="879"/>
      <c r="CM114" s="882" t="s">
        <v>456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440</v>
      </c>
      <c r="DH114" s="838"/>
      <c r="DI114" s="838"/>
      <c r="DJ114" s="838"/>
      <c r="DK114" s="839"/>
      <c r="DL114" s="840" t="s">
        <v>441</v>
      </c>
      <c r="DM114" s="838"/>
      <c r="DN114" s="838"/>
      <c r="DO114" s="838"/>
      <c r="DP114" s="839"/>
      <c r="DQ114" s="840" t="s">
        <v>440</v>
      </c>
      <c r="DR114" s="838"/>
      <c r="DS114" s="838"/>
      <c r="DT114" s="838"/>
      <c r="DU114" s="839"/>
      <c r="DV114" s="885" t="s">
        <v>450</v>
      </c>
      <c r="DW114" s="886"/>
      <c r="DX114" s="886"/>
      <c r="DY114" s="886"/>
      <c r="DZ114" s="887"/>
    </row>
    <row r="115" spans="1:130" s="226" customFormat="1" ht="26.25" customHeight="1" x14ac:dyDescent="0.2">
      <c r="A115" s="979"/>
      <c r="B115" s="980"/>
      <c r="C115" s="808" t="s">
        <v>457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1045</v>
      </c>
      <c r="AB115" s="984"/>
      <c r="AC115" s="984"/>
      <c r="AD115" s="984"/>
      <c r="AE115" s="985"/>
      <c r="AF115" s="986">
        <v>833</v>
      </c>
      <c r="AG115" s="984"/>
      <c r="AH115" s="984"/>
      <c r="AI115" s="984"/>
      <c r="AJ115" s="985"/>
      <c r="AK115" s="986">
        <v>406</v>
      </c>
      <c r="AL115" s="984"/>
      <c r="AM115" s="984"/>
      <c r="AN115" s="984"/>
      <c r="AO115" s="985"/>
      <c r="AP115" s="987">
        <v>0</v>
      </c>
      <c r="AQ115" s="988"/>
      <c r="AR115" s="988"/>
      <c r="AS115" s="988"/>
      <c r="AT115" s="989"/>
      <c r="AU115" s="997"/>
      <c r="AV115" s="998"/>
      <c r="AW115" s="998"/>
      <c r="AX115" s="998"/>
      <c r="AY115" s="998"/>
      <c r="AZ115" s="873" t="s">
        <v>458</v>
      </c>
      <c r="BA115" s="808"/>
      <c r="BB115" s="808"/>
      <c r="BC115" s="808"/>
      <c r="BD115" s="808"/>
      <c r="BE115" s="808"/>
      <c r="BF115" s="808"/>
      <c r="BG115" s="808"/>
      <c r="BH115" s="808"/>
      <c r="BI115" s="808"/>
      <c r="BJ115" s="808"/>
      <c r="BK115" s="808"/>
      <c r="BL115" s="808"/>
      <c r="BM115" s="808"/>
      <c r="BN115" s="808"/>
      <c r="BO115" s="808"/>
      <c r="BP115" s="809"/>
      <c r="BQ115" s="874" t="s">
        <v>440</v>
      </c>
      <c r="BR115" s="875"/>
      <c r="BS115" s="875"/>
      <c r="BT115" s="875"/>
      <c r="BU115" s="875"/>
      <c r="BV115" s="875">
        <v>3000</v>
      </c>
      <c r="BW115" s="875"/>
      <c r="BX115" s="875"/>
      <c r="BY115" s="875"/>
      <c r="BZ115" s="875"/>
      <c r="CA115" s="875">
        <v>3000</v>
      </c>
      <c r="CB115" s="875"/>
      <c r="CC115" s="875"/>
      <c r="CD115" s="875"/>
      <c r="CE115" s="875"/>
      <c r="CF115" s="936">
        <v>0.1</v>
      </c>
      <c r="CG115" s="937"/>
      <c r="CH115" s="937"/>
      <c r="CI115" s="937"/>
      <c r="CJ115" s="937"/>
      <c r="CK115" s="992"/>
      <c r="CL115" s="879"/>
      <c r="CM115" s="873" t="s">
        <v>459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440</v>
      </c>
      <c r="DH115" s="838"/>
      <c r="DI115" s="838"/>
      <c r="DJ115" s="838"/>
      <c r="DK115" s="839"/>
      <c r="DL115" s="840" t="s">
        <v>391</v>
      </c>
      <c r="DM115" s="838"/>
      <c r="DN115" s="838"/>
      <c r="DO115" s="838"/>
      <c r="DP115" s="839"/>
      <c r="DQ115" s="840" t="s">
        <v>440</v>
      </c>
      <c r="DR115" s="838"/>
      <c r="DS115" s="838"/>
      <c r="DT115" s="838"/>
      <c r="DU115" s="839"/>
      <c r="DV115" s="885" t="s">
        <v>440</v>
      </c>
      <c r="DW115" s="886"/>
      <c r="DX115" s="886"/>
      <c r="DY115" s="886"/>
      <c r="DZ115" s="887"/>
    </row>
    <row r="116" spans="1:130" s="226" customFormat="1" ht="26.25" customHeight="1" x14ac:dyDescent="0.2">
      <c r="A116" s="981"/>
      <c r="B116" s="982"/>
      <c r="C116" s="941" t="s">
        <v>460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440</v>
      </c>
      <c r="AB116" s="838"/>
      <c r="AC116" s="838"/>
      <c r="AD116" s="838"/>
      <c r="AE116" s="839"/>
      <c r="AF116" s="840" t="s">
        <v>441</v>
      </c>
      <c r="AG116" s="838"/>
      <c r="AH116" s="838"/>
      <c r="AI116" s="838"/>
      <c r="AJ116" s="839"/>
      <c r="AK116" s="840" t="s">
        <v>440</v>
      </c>
      <c r="AL116" s="838"/>
      <c r="AM116" s="838"/>
      <c r="AN116" s="838"/>
      <c r="AO116" s="839"/>
      <c r="AP116" s="885" t="s">
        <v>440</v>
      </c>
      <c r="AQ116" s="886"/>
      <c r="AR116" s="886"/>
      <c r="AS116" s="886"/>
      <c r="AT116" s="887"/>
      <c r="AU116" s="997"/>
      <c r="AV116" s="998"/>
      <c r="AW116" s="998"/>
      <c r="AX116" s="998"/>
      <c r="AY116" s="998"/>
      <c r="AZ116" s="924" t="s">
        <v>461</v>
      </c>
      <c r="BA116" s="925"/>
      <c r="BB116" s="925"/>
      <c r="BC116" s="925"/>
      <c r="BD116" s="925"/>
      <c r="BE116" s="925"/>
      <c r="BF116" s="925"/>
      <c r="BG116" s="925"/>
      <c r="BH116" s="925"/>
      <c r="BI116" s="925"/>
      <c r="BJ116" s="925"/>
      <c r="BK116" s="925"/>
      <c r="BL116" s="925"/>
      <c r="BM116" s="925"/>
      <c r="BN116" s="925"/>
      <c r="BO116" s="925"/>
      <c r="BP116" s="926"/>
      <c r="BQ116" s="874" t="s">
        <v>440</v>
      </c>
      <c r="BR116" s="875"/>
      <c r="BS116" s="875"/>
      <c r="BT116" s="875"/>
      <c r="BU116" s="875"/>
      <c r="BV116" s="875">
        <v>3000</v>
      </c>
      <c r="BW116" s="875"/>
      <c r="BX116" s="875"/>
      <c r="BY116" s="875"/>
      <c r="BZ116" s="875"/>
      <c r="CA116" s="875" t="s">
        <v>440</v>
      </c>
      <c r="CB116" s="875"/>
      <c r="CC116" s="875"/>
      <c r="CD116" s="875"/>
      <c r="CE116" s="875"/>
      <c r="CF116" s="936" t="s">
        <v>440</v>
      </c>
      <c r="CG116" s="937"/>
      <c r="CH116" s="937"/>
      <c r="CI116" s="937"/>
      <c r="CJ116" s="937"/>
      <c r="CK116" s="992"/>
      <c r="CL116" s="879"/>
      <c r="CM116" s="882" t="s">
        <v>462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440</v>
      </c>
      <c r="DH116" s="838"/>
      <c r="DI116" s="838"/>
      <c r="DJ116" s="838"/>
      <c r="DK116" s="839"/>
      <c r="DL116" s="840" t="s">
        <v>440</v>
      </c>
      <c r="DM116" s="838"/>
      <c r="DN116" s="838"/>
      <c r="DO116" s="838"/>
      <c r="DP116" s="839"/>
      <c r="DQ116" s="840" t="s">
        <v>440</v>
      </c>
      <c r="DR116" s="838"/>
      <c r="DS116" s="838"/>
      <c r="DT116" s="838"/>
      <c r="DU116" s="839"/>
      <c r="DV116" s="885" t="s">
        <v>440</v>
      </c>
      <c r="DW116" s="886"/>
      <c r="DX116" s="886"/>
      <c r="DY116" s="886"/>
      <c r="DZ116" s="887"/>
    </row>
    <row r="117" spans="1:130" s="226" customFormat="1" ht="26.25" customHeight="1" x14ac:dyDescent="0.2">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463</v>
      </c>
      <c r="Z117" s="964"/>
      <c r="AA117" s="969">
        <v>1265680</v>
      </c>
      <c r="AB117" s="970"/>
      <c r="AC117" s="970"/>
      <c r="AD117" s="970"/>
      <c r="AE117" s="971"/>
      <c r="AF117" s="972">
        <v>1264622</v>
      </c>
      <c r="AG117" s="970"/>
      <c r="AH117" s="970"/>
      <c r="AI117" s="970"/>
      <c r="AJ117" s="971"/>
      <c r="AK117" s="972">
        <v>1240764</v>
      </c>
      <c r="AL117" s="970"/>
      <c r="AM117" s="970"/>
      <c r="AN117" s="970"/>
      <c r="AO117" s="971"/>
      <c r="AP117" s="973"/>
      <c r="AQ117" s="974"/>
      <c r="AR117" s="974"/>
      <c r="AS117" s="974"/>
      <c r="AT117" s="975"/>
      <c r="AU117" s="997"/>
      <c r="AV117" s="998"/>
      <c r="AW117" s="998"/>
      <c r="AX117" s="998"/>
      <c r="AY117" s="998"/>
      <c r="AZ117" s="924" t="s">
        <v>464</v>
      </c>
      <c r="BA117" s="925"/>
      <c r="BB117" s="925"/>
      <c r="BC117" s="925"/>
      <c r="BD117" s="925"/>
      <c r="BE117" s="925"/>
      <c r="BF117" s="925"/>
      <c r="BG117" s="925"/>
      <c r="BH117" s="925"/>
      <c r="BI117" s="925"/>
      <c r="BJ117" s="925"/>
      <c r="BK117" s="925"/>
      <c r="BL117" s="925"/>
      <c r="BM117" s="925"/>
      <c r="BN117" s="925"/>
      <c r="BO117" s="925"/>
      <c r="BP117" s="926"/>
      <c r="BQ117" s="874" t="s">
        <v>440</v>
      </c>
      <c r="BR117" s="875"/>
      <c r="BS117" s="875"/>
      <c r="BT117" s="875"/>
      <c r="BU117" s="875"/>
      <c r="BV117" s="875" t="s">
        <v>450</v>
      </c>
      <c r="BW117" s="875"/>
      <c r="BX117" s="875"/>
      <c r="BY117" s="875"/>
      <c r="BZ117" s="875"/>
      <c r="CA117" s="875" t="s">
        <v>391</v>
      </c>
      <c r="CB117" s="875"/>
      <c r="CC117" s="875"/>
      <c r="CD117" s="875"/>
      <c r="CE117" s="875"/>
      <c r="CF117" s="936" t="s">
        <v>391</v>
      </c>
      <c r="CG117" s="937"/>
      <c r="CH117" s="937"/>
      <c r="CI117" s="937"/>
      <c r="CJ117" s="937"/>
      <c r="CK117" s="992"/>
      <c r="CL117" s="879"/>
      <c r="CM117" s="882" t="s">
        <v>465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450</v>
      </c>
      <c r="DH117" s="838"/>
      <c r="DI117" s="838"/>
      <c r="DJ117" s="838"/>
      <c r="DK117" s="839"/>
      <c r="DL117" s="840" t="s">
        <v>450</v>
      </c>
      <c r="DM117" s="838"/>
      <c r="DN117" s="838"/>
      <c r="DO117" s="838"/>
      <c r="DP117" s="839"/>
      <c r="DQ117" s="840" t="s">
        <v>450</v>
      </c>
      <c r="DR117" s="838"/>
      <c r="DS117" s="838"/>
      <c r="DT117" s="838"/>
      <c r="DU117" s="839"/>
      <c r="DV117" s="885" t="s">
        <v>450</v>
      </c>
      <c r="DW117" s="886"/>
      <c r="DX117" s="886"/>
      <c r="DY117" s="886"/>
      <c r="DZ117" s="887"/>
    </row>
    <row r="118" spans="1:130" s="226" customFormat="1" ht="26.25" customHeight="1" x14ac:dyDescent="0.2">
      <c r="A118" s="962" t="s">
        <v>435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433</v>
      </c>
      <c r="AB118" s="963"/>
      <c r="AC118" s="963"/>
      <c r="AD118" s="963"/>
      <c r="AE118" s="964"/>
      <c r="AF118" s="965" t="s">
        <v>305</v>
      </c>
      <c r="AG118" s="963"/>
      <c r="AH118" s="963"/>
      <c r="AI118" s="963"/>
      <c r="AJ118" s="964"/>
      <c r="AK118" s="965" t="s">
        <v>304</v>
      </c>
      <c r="AL118" s="963"/>
      <c r="AM118" s="963"/>
      <c r="AN118" s="963"/>
      <c r="AO118" s="964"/>
      <c r="AP118" s="966" t="s">
        <v>434</v>
      </c>
      <c r="AQ118" s="967"/>
      <c r="AR118" s="967"/>
      <c r="AS118" s="967"/>
      <c r="AT118" s="968"/>
      <c r="AU118" s="997"/>
      <c r="AV118" s="998"/>
      <c r="AW118" s="998"/>
      <c r="AX118" s="998"/>
      <c r="AY118" s="998"/>
      <c r="AZ118" s="940" t="s">
        <v>466</v>
      </c>
      <c r="BA118" s="941"/>
      <c r="BB118" s="941"/>
      <c r="BC118" s="941"/>
      <c r="BD118" s="941"/>
      <c r="BE118" s="941"/>
      <c r="BF118" s="941"/>
      <c r="BG118" s="941"/>
      <c r="BH118" s="941"/>
      <c r="BI118" s="941"/>
      <c r="BJ118" s="941"/>
      <c r="BK118" s="941"/>
      <c r="BL118" s="941"/>
      <c r="BM118" s="941"/>
      <c r="BN118" s="941"/>
      <c r="BO118" s="941"/>
      <c r="BP118" s="942"/>
      <c r="BQ118" s="943" t="s">
        <v>450</v>
      </c>
      <c r="BR118" s="906"/>
      <c r="BS118" s="906"/>
      <c r="BT118" s="906"/>
      <c r="BU118" s="906"/>
      <c r="BV118" s="906" t="s">
        <v>440</v>
      </c>
      <c r="BW118" s="906"/>
      <c r="BX118" s="906"/>
      <c r="BY118" s="906"/>
      <c r="BZ118" s="906"/>
      <c r="CA118" s="906" t="s">
        <v>440</v>
      </c>
      <c r="CB118" s="906"/>
      <c r="CC118" s="906"/>
      <c r="CD118" s="906"/>
      <c r="CE118" s="906"/>
      <c r="CF118" s="936" t="s">
        <v>440</v>
      </c>
      <c r="CG118" s="937"/>
      <c r="CH118" s="937"/>
      <c r="CI118" s="937"/>
      <c r="CJ118" s="937"/>
      <c r="CK118" s="992"/>
      <c r="CL118" s="879"/>
      <c r="CM118" s="882" t="s">
        <v>467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440</v>
      </c>
      <c r="DH118" s="838"/>
      <c r="DI118" s="838"/>
      <c r="DJ118" s="838"/>
      <c r="DK118" s="839"/>
      <c r="DL118" s="840" t="s">
        <v>440</v>
      </c>
      <c r="DM118" s="838"/>
      <c r="DN118" s="838"/>
      <c r="DO118" s="838"/>
      <c r="DP118" s="839"/>
      <c r="DQ118" s="840" t="s">
        <v>440</v>
      </c>
      <c r="DR118" s="838"/>
      <c r="DS118" s="838"/>
      <c r="DT118" s="838"/>
      <c r="DU118" s="839"/>
      <c r="DV118" s="885" t="s">
        <v>440</v>
      </c>
      <c r="DW118" s="886"/>
      <c r="DX118" s="886"/>
      <c r="DY118" s="886"/>
      <c r="DZ118" s="887"/>
    </row>
    <row r="119" spans="1:130" s="226" customFormat="1" ht="26.25" customHeight="1" x14ac:dyDescent="0.2">
      <c r="A119" s="876" t="s">
        <v>438</v>
      </c>
      <c r="B119" s="877"/>
      <c r="C119" s="952" t="s">
        <v>439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440</v>
      </c>
      <c r="AB119" s="956"/>
      <c r="AC119" s="956"/>
      <c r="AD119" s="956"/>
      <c r="AE119" s="957"/>
      <c r="AF119" s="958" t="s">
        <v>450</v>
      </c>
      <c r="AG119" s="956"/>
      <c r="AH119" s="956"/>
      <c r="AI119" s="956"/>
      <c r="AJ119" s="957"/>
      <c r="AK119" s="958" t="s">
        <v>450</v>
      </c>
      <c r="AL119" s="956"/>
      <c r="AM119" s="956"/>
      <c r="AN119" s="956"/>
      <c r="AO119" s="957"/>
      <c r="AP119" s="959" t="s">
        <v>391</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468</v>
      </c>
      <c r="BP119" s="939"/>
      <c r="BQ119" s="943">
        <v>14585328</v>
      </c>
      <c r="BR119" s="906"/>
      <c r="BS119" s="906"/>
      <c r="BT119" s="906"/>
      <c r="BU119" s="906"/>
      <c r="BV119" s="906">
        <v>14660624</v>
      </c>
      <c r="BW119" s="906"/>
      <c r="BX119" s="906"/>
      <c r="BY119" s="906"/>
      <c r="BZ119" s="906"/>
      <c r="CA119" s="906">
        <v>14540880</v>
      </c>
      <c r="CB119" s="906"/>
      <c r="CC119" s="906"/>
      <c r="CD119" s="906"/>
      <c r="CE119" s="906"/>
      <c r="CF119" s="804"/>
      <c r="CG119" s="805"/>
      <c r="CH119" s="805"/>
      <c r="CI119" s="805"/>
      <c r="CJ119" s="895"/>
      <c r="CK119" s="993"/>
      <c r="CL119" s="881"/>
      <c r="CM119" s="899" t="s">
        <v>469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1239</v>
      </c>
      <c r="DH119" s="821"/>
      <c r="DI119" s="821"/>
      <c r="DJ119" s="821"/>
      <c r="DK119" s="822"/>
      <c r="DL119" s="823">
        <v>406</v>
      </c>
      <c r="DM119" s="821"/>
      <c r="DN119" s="821"/>
      <c r="DO119" s="821"/>
      <c r="DP119" s="822"/>
      <c r="DQ119" s="823">
        <v>406</v>
      </c>
      <c r="DR119" s="821"/>
      <c r="DS119" s="821"/>
      <c r="DT119" s="821"/>
      <c r="DU119" s="822"/>
      <c r="DV119" s="909">
        <v>0</v>
      </c>
      <c r="DW119" s="910"/>
      <c r="DX119" s="910"/>
      <c r="DY119" s="910"/>
      <c r="DZ119" s="911"/>
    </row>
    <row r="120" spans="1:130" s="226" customFormat="1" ht="26.25" customHeight="1" x14ac:dyDescent="0.2">
      <c r="A120" s="878"/>
      <c r="B120" s="879"/>
      <c r="C120" s="882" t="s">
        <v>445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440</v>
      </c>
      <c r="AB120" s="838"/>
      <c r="AC120" s="838"/>
      <c r="AD120" s="838"/>
      <c r="AE120" s="839"/>
      <c r="AF120" s="840" t="s">
        <v>440</v>
      </c>
      <c r="AG120" s="838"/>
      <c r="AH120" s="838"/>
      <c r="AI120" s="838"/>
      <c r="AJ120" s="839"/>
      <c r="AK120" s="840" t="s">
        <v>440</v>
      </c>
      <c r="AL120" s="838"/>
      <c r="AM120" s="838"/>
      <c r="AN120" s="838"/>
      <c r="AO120" s="839"/>
      <c r="AP120" s="885" t="s">
        <v>440</v>
      </c>
      <c r="AQ120" s="886"/>
      <c r="AR120" s="886"/>
      <c r="AS120" s="886"/>
      <c r="AT120" s="887"/>
      <c r="AU120" s="944" t="s">
        <v>470</v>
      </c>
      <c r="AV120" s="945"/>
      <c r="AW120" s="945"/>
      <c r="AX120" s="945"/>
      <c r="AY120" s="946"/>
      <c r="AZ120" s="921" t="s">
        <v>471</v>
      </c>
      <c r="BA120" s="866"/>
      <c r="BB120" s="866"/>
      <c r="BC120" s="866"/>
      <c r="BD120" s="866"/>
      <c r="BE120" s="866"/>
      <c r="BF120" s="866"/>
      <c r="BG120" s="866"/>
      <c r="BH120" s="866"/>
      <c r="BI120" s="866"/>
      <c r="BJ120" s="866"/>
      <c r="BK120" s="866"/>
      <c r="BL120" s="866"/>
      <c r="BM120" s="866"/>
      <c r="BN120" s="866"/>
      <c r="BO120" s="866"/>
      <c r="BP120" s="867"/>
      <c r="BQ120" s="922">
        <v>3791696</v>
      </c>
      <c r="BR120" s="903"/>
      <c r="BS120" s="903"/>
      <c r="BT120" s="903"/>
      <c r="BU120" s="903"/>
      <c r="BV120" s="903">
        <v>3838048</v>
      </c>
      <c r="BW120" s="903"/>
      <c r="BX120" s="903"/>
      <c r="BY120" s="903"/>
      <c r="BZ120" s="903"/>
      <c r="CA120" s="903">
        <v>3838048</v>
      </c>
      <c r="CB120" s="903"/>
      <c r="CC120" s="903"/>
      <c r="CD120" s="903"/>
      <c r="CE120" s="903"/>
      <c r="CF120" s="927">
        <v>66</v>
      </c>
      <c r="CG120" s="928"/>
      <c r="CH120" s="928"/>
      <c r="CI120" s="928"/>
      <c r="CJ120" s="928"/>
      <c r="CK120" s="929" t="s">
        <v>472</v>
      </c>
      <c r="CL120" s="913"/>
      <c r="CM120" s="913"/>
      <c r="CN120" s="913"/>
      <c r="CO120" s="914"/>
      <c r="CP120" s="933" t="s">
        <v>473</v>
      </c>
      <c r="CQ120" s="934"/>
      <c r="CR120" s="934"/>
      <c r="CS120" s="934"/>
      <c r="CT120" s="934"/>
      <c r="CU120" s="934"/>
      <c r="CV120" s="934"/>
      <c r="CW120" s="934"/>
      <c r="CX120" s="934"/>
      <c r="CY120" s="934"/>
      <c r="CZ120" s="934"/>
      <c r="DA120" s="934"/>
      <c r="DB120" s="934"/>
      <c r="DC120" s="934"/>
      <c r="DD120" s="934"/>
      <c r="DE120" s="934"/>
      <c r="DF120" s="935"/>
      <c r="DG120" s="922">
        <v>1727100</v>
      </c>
      <c r="DH120" s="903"/>
      <c r="DI120" s="903"/>
      <c r="DJ120" s="903"/>
      <c r="DK120" s="903"/>
      <c r="DL120" s="903">
        <v>1640578</v>
      </c>
      <c r="DM120" s="903"/>
      <c r="DN120" s="903"/>
      <c r="DO120" s="903"/>
      <c r="DP120" s="903"/>
      <c r="DQ120" s="903">
        <v>1534782</v>
      </c>
      <c r="DR120" s="903"/>
      <c r="DS120" s="903"/>
      <c r="DT120" s="903"/>
      <c r="DU120" s="903"/>
      <c r="DV120" s="904">
        <v>26.4</v>
      </c>
      <c r="DW120" s="904"/>
      <c r="DX120" s="904"/>
      <c r="DY120" s="904"/>
      <c r="DZ120" s="905"/>
    </row>
    <row r="121" spans="1:130" s="226" customFormat="1" ht="26.25" customHeight="1" x14ac:dyDescent="0.2">
      <c r="A121" s="878"/>
      <c r="B121" s="879"/>
      <c r="C121" s="924" t="s">
        <v>474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440</v>
      </c>
      <c r="AB121" s="838"/>
      <c r="AC121" s="838"/>
      <c r="AD121" s="838"/>
      <c r="AE121" s="839"/>
      <c r="AF121" s="840" t="s">
        <v>440</v>
      </c>
      <c r="AG121" s="838"/>
      <c r="AH121" s="838"/>
      <c r="AI121" s="838"/>
      <c r="AJ121" s="839"/>
      <c r="AK121" s="840" t="s">
        <v>440</v>
      </c>
      <c r="AL121" s="838"/>
      <c r="AM121" s="838"/>
      <c r="AN121" s="838"/>
      <c r="AO121" s="839"/>
      <c r="AP121" s="885" t="s">
        <v>440</v>
      </c>
      <c r="AQ121" s="886"/>
      <c r="AR121" s="886"/>
      <c r="AS121" s="886"/>
      <c r="AT121" s="887"/>
      <c r="AU121" s="947"/>
      <c r="AV121" s="948"/>
      <c r="AW121" s="948"/>
      <c r="AX121" s="948"/>
      <c r="AY121" s="949"/>
      <c r="AZ121" s="873" t="s">
        <v>475</v>
      </c>
      <c r="BA121" s="808"/>
      <c r="BB121" s="808"/>
      <c r="BC121" s="808"/>
      <c r="BD121" s="808"/>
      <c r="BE121" s="808"/>
      <c r="BF121" s="808"/>
      <c r="BG121" s="808"/>
      <c r="BH121" s="808"/>
      <c r="BI121" s="808"/>
      <c r="BJ121" s="808"/>
      <c r="BK121" s="808"/>
      <c r="BL121" s="808"/>
      <c r="BM121" s="808"/>
      <c r="BN121" s="808"/>
      <c r="BO121" s="808"/>
      <c r="BP121" s="809"/>
      <c r="BQ121" s="874">
        <v>609251</v>
      </c>
      <c r="BR121" s="875"/>
      <c r="BS121" s="875"/>
      <c r="BT121" s="875"/>
      <c r="BU121" s="875"/>
      <c r="BV121" s="875">
        <v>571438</v>
      </c>
      <c r="BW121" s="875"/>
      <c r="BX121" s="875"/>
      <c r="BY121" s="875"/>
      <c r="BZ121" s="875"/>
      <c r="CA121" s="875">
        <v>550889</v>
      </c>
      <c r="CB121" s="875"/>
      <c r="CC121" s="875"/>
      <c r="CD121" s="875"/>
      <c r="CE121" s="875"/>
      <c r="CF121" s="936">
        <v>9.5</v>
      </c>
      <c r="CG121" s="937"/>
      <c r="CH121" s="937"/>
      <c r="CI121" s="937"/>
      <c r="CJ121" s="937"/>
      <c r="CK121" s="930"/>
      <c r="CL121" s="916"/>
      <c r="CM121" s="916"/>
      <c r="CN121" s="916"/>
      <c r="CO121" s="917"/>
      <c r="CP121" s="896" t="s">
        <v>476</v>
      </c>
      <c r="CQ121" s="897"/>
      <c r="CR121" s="897"/>
      <c r="CS121" s="897"/>
      <c r="CT121" s="897"/>
      <c r="CU121" s="897"/>
      <c r="CV121" s="897"/>
      <c r="CW121" s="897"/>
      <c r="CX121" s="897"/>
      <c r="CY121" s="897"/>
      <c r="CZ121" s="897"/>
      <c r="DA121" s="897"/>
      <c r="DB121" s="897"/>
      <c r="DC121" s="897"/>
      <c r="DD121" s="897"/>
      <c r="DE121" s="897"/>
      <c r="DF121" s="898"/>
      <c r="DG121" s="874">
        <v>819982</v>
      </c>
      <c r="DH121" s="875"/>
      <c r="DI121" s="875"/>
      <c r="DJ121" s="875"/>
      <c r="DK121" s="875"/>
      <c r="DL121" s="875">
        <v>793904</v>
      </c>
      <c r="DM121" s="875"/>
      <c r="DN121" s="875"/>
      <c r="DO121" s="875"/>
      <c r="DP121" s="875"/>
      <c r="DQ121" s="875">
        <v>769078</v>
      </c>
      <c r="DR121" s="875"/>
      <c r="DS121" s="875"/>
      <c r="DT121" s="875"/>
      <c r="DU121" s="875"/>
      <c r="DV121" s="852">
        <v>13.2</v>
      </c>
      <c r="DW121" s="852"/>
      <c r="DX121" s="852"/>
      <c r="DY121" s="852"/>
      <c r="DZ121" s="853"/>
    </row>
    <row r="122" spans="1:130" s="226" customFormat="1" ht="26.25" customHeight="1" x14ac:dyDescent="0.2">
      <c r="A122" s="878"/>
      <c r="B122" s="879"/>
      <c r="C122" s="882" t="s">
        <v>456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440</v>
      </c>
      <c r="AB122" s="838"/>
      <c r="AC122" s="838"/>
      <c r="AD122" s="838"/>
      <c r="AE122" s="839"/>
      <c r="AF122" s="840" t="s">
        <v>440</v>
      </c>
      <c r="AG122" s="838"/>
      <c r="AH122" s="838"/>
      <c r="AI122" s="838"/>
      <c r="AJ122" s="839"/>
      <c r="AK122" s="840" t="s">
        <v>391</v>
      </c>
      <c r="AL122" s="838"/>
      <c r="AM122" s="838"/>
      <c r="AN122" s="838"/>
      <c r="AO122" s="839"/>
      <c r="AP122" s="885" t="s">
        <v>440</v>
      </c>
      <c r="AQ122" s="886"/>
      <c r="AR122" s="886"/>
      <c r="AS122" s="886"/>
      <c r="AT122" s="887"/>
      <c r="AU122" s="947"/>
      <c r="AV122" s="948"/>
      <c r="AW122" s="948"/>
      <c r="AX122" s="948"/>
      <c r="AY122" s="949"/>
      <c r="AZ122" s="940" t="s">
        <v>477</v>
      </c>
      <c r="BA122" s="941"/>
      <c r="BB122" s="941"/>
      <c r="BC122" s="941"/>
      <c r="BD122" s="941"/>
      <c r="BE122" s="941"/>
      <c r="BF122" s="941"/>
      <c r="BG122" s="941"/>
      <c r="BH122" s="941"/>
      <c r="BI122" s="941"/>
      <c r="BJ122" s="941"/>
      <c r="BK122" s="941"/>
      <c r="BL122" s="941"/>
      <c r="BM122" s="941"/>
      <c r="BN122" s="941"/>
      <c r="BO122" s="941"/>
      <c r="BP122" s="942"/>
      <c r="BQ122" s="943">
        <v>8746646</v>
      </c>
      <c r="BR122" s="906"/>
      <c r="BS122" s="906"/>
      <c r="BT122" s="906"/>
      <c r="BU122" s="906"/>
      <c r="BV122" s="906">
        <v>8201353</v>
      </c>
      <c r="BW122" s="906"/>
      <c r="BX122" s="906"/>
      <c r="BY122" s="906"/>
      <c r="BZ122" s="906"/>
      <c r="CA122" s="906">
        <v>7673900</v>
      </c>
      <c r="CB122" s="906"/>
      <c r="CC122" s="906"/>
      <c r="CD122" s="906"/>
      <c r="CE122" s="906"/>
      <c r="CF122" s="907">
        <v>132</v>
      </c>
      <c r="CG122" s="908"/>
      <c r="CH122" s="908"/>
      <c r="CI122" s="908"/>
      <c r="CJ122" s="908"/>
      <c r="CK122" s="930"/>
      <c r="CL122" s="916"/>
      <c r="CM122" s="916"/>
      <c r="CN122" s="916"/>
      <c r="CO122" s="917"/>
      <c r="CP122" s="896" t="s">
        <v>409</v>
      </c>
      <c r="CQ122" s="897"/>
      <c r="CR122" s="897"/>
      <c r="CS122" s="897"/>
      <c r="CT122" s="897"/>
      <c r="CU122" s="897"/>
      <c r="CV122" s="897"/>
      <c r="CW122" s="897"/>
      <c r="CX122" s="897"/>
      <c r="CY122" s="897"/>
      <c r="CZ122" s="897"/>
      <c r="DA122" s="897"/>
      <c r="DB122" s="897"/>
      <c r="DC122" s="897"/>
      <c r="DD122" s="897"/>
      <c r="DE122" s="897"/>
      <c r="DF122" s="898"/>
      <c r="DG122" s="874">
        <v>409593</v>
      </c>
      <c r="DH122" s="875"/>
      <c r="DI122" s="875"/>
      <c r="DJ122" s="875"/>
      <c r="DK122" s="875"/>
      <c r="DL122" s="875">
        <v>560240</v>
      </c>
      <c r="DM122" s="875"/>
      <c r="DN122" s="875"/>
      <c r="DO122" s="875"/>
      <c r="DP122" s="875"/>
      <c r="DQ122" s="875">
        <v>678778</v>
      </c>
      <c r="DR122" s="875"/>
      <c r="DS122" s="875"/>
      <c r="DT122" s="875"/>
      <c r="DU122" s="875"/>
      <c r="DV122" s="852">
        <v>11.7</v>
      </c>
      <c r="DW122" s="852"/>
      <c r="DX122" s="852"/>
      <c r="DY122" s="852"/>
      <c r="DZ122" s="853"/>
    </row>
    <row r="123" spans="1:130" s="226" customFormat="1" ht="26.25" customHeight="1" x14ac:dyDescent="0.2">
      <c r="A123" s="878"/>
      <c r="B123" s="879"/>
      <c r="C123" s="882" t="s">
        <v>462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391</v>
      </c>
      <c r="AB123" s="838"/>
      <c r="AC123" s="838"/>
      <c r="AD123" s="838"/>
      <c r="AE123" s="839"/>
      <c r="AF123" s="840" t="s">
        <v>391</v>
      </c>
      <c r="AG123" s="838"/>
      <c r="AH123" s="838"/>
      <c r="AI123" s="838"/>
      <c r="AJ123" s="839"/>
      <c r="AK123" s="840" t="s">
        <v>391</v>
      </c>
      <c r="AL123" s="838"/>
      <c r="AM123" s="838"/>
      <c r="AN123" s="838"/>
      <c r="AO123" s="839"/>
      <c r="AP123" s="885" t="s">
        <v>391</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478</v>
      </c>
      <c r="BP123" s="939"/>
      <c r="BQ123" s="893">
        <v>13147593</v>
      </c>
      <c r="BR123" s="894"/>
      <c r="BS123" s="894"/>
      <c r="BT123" s="894"/>
      <c r="BU123" s="894"/>
      <c r="BV123" s="894">
        <v>12610839</v>
      </c>
      <c r="BW123" s="894"/>
      <c r="BX123" s="894"/>
      <c r="BY123" s="894"/>
      <c r="BZ123" s="894"/>
      <c r="CA123" s="894">
        <v>12062837</v>
      </c>
      <c r="CB123" s="894"/>
      <c r="CC123" s="894"/>
      <c r="CD123" s="894"/>
      <c r="CE123" s="894"/>
      <c r="CF123" s="804"/>
      <c r="CG123" s="805"/>
      <c r="CH123" s="805"/>
      <c r="CI123" s="805"/>
      <c r="CJ123" s="895"/>
      <c r="CK123" s="930"/>
      <c r="CL123" s="916"/>
      <c r="CM123" s="916"/>
      <c r="CN123" s="916"/>
      <c r="CO123" s="917"/>
      <c r="CP123" s="896" t="s">
        <v>479</v>
      </c>
      <c r="CQ123" s="897"/>
      <c r="CR123" s="897"/>
      <c r="CS123" s="897"/>
      <c r="CT123" s="897"/>
      <c r="CU123" s="897"/>
      <c r="CV123" s="897"/>
      <c r="CW123" s="897"/>
      <c r="CX123" s="897"/>
      <c r="CY123" s="897"/>
      <c r="CZ123" s="897"/>
      <c r="DA123" s="897"/>
      <c r="DB123" s="897"/>
      <c r="DC123" s="897"/>
      <c r="DD123" s="897"/>
      <c r="DE123" s="897"/>
      <c r="DF123" s="898"/>
      <c r="DG123" s="837">
        <v>193220</v>
      </c>
      <c r="DH123" s="838"/>
      <c r="DI123" s="838"/>
      <c r="DJ123" s="838"/>
      <c r="DK123" s="839"/>
      <c r="DL123" s="840">
        <v>175739</v>
      </c>
      <c r="DM123" s="838"/>
      <c r="DN123" s="838"/>
      <c r="DO123" s="838"/>
      <c r="DP123" s="839"/>
      <c r="DQ123" s="840">
        <v>157730</v>
      </c>
      <c r="DR123" s="838"/>
      <c r="DS123" s="838"/>
      <c r="DT123" s="838"/>
      <c r="DU123" s="839"/>
      <c r="DV123" s="885">
        <v>2.7</v>
      </c>
      <c r="DW123" s="886"/>
      <c r="DX123" s="886"/>
      <c r="DY123" s="886"/>
      <c r="DZ123" s="887"/>
    </row>
    <row r="124" spans="1:130" s="226" customFormat="1" ht="26.25" customHeight="1" thickBot="1" x14ac:dyDescent="0.25">
      <c r="A124" s="878"/>
      <c r="B124" s="879"/>
      <c r="C124" s="882" t="s">
        <v>465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480</v>
      </c>
      <c r="AB124" s="838"/>
      <c r="AC124" s="838"/>
      <c r="AD124" s="838"/>
      <c r="AE124" s="839"/>
      <c r="AF124" s="840" t="s">
        <v>481</v>
      </c>
      <c r="AG124" s="838"/>
      <c r="AH124" s="838"/>
      <c r="AI124" s="838"/>
      <c r="AJ124" s="839"/>
      <c r="AK124" s="840" t="s">
        <v>482</v>
      </c>
      <c r="AL124" s="838"/>
      <c r="AM124" s="838"/>
      <c r="AN124" s="838"/>
      <c r="AO124" s="839"/>
      <c r="AP124" s="885" t="s">
        <v>481</v>
      </c>
      <c r="AQ124" s="886"/>
      <c r="AR124" s="886"/>
      <c r="AS124" s="886"/>
      <c r="AT124" s="887"/>
      <c r="AU124" s="888" t="s">
        <v>483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24.3</v>
      </c>
      <c r="BR124" s="892"/>
      <c r="BS124" s="892"/>
      <c r="BT124" s="892"/>
      <c r="BU124" s="892"/>
      <c r="BV124" s="892">
        <v>35.200000000000003</v>
      </c>
      <c r="BW124" s="892"/>
      <c r="BX124" s="892"/>
      <c r="BY124" s="892"/>
      <c r="BZ124" s="892"/>
      <c r="CA124" s="892">
        <v>42.6</v>
      </c>
      <c r="CB124" s="892"/>
      <c r="CC124" s="892"/>
      <c r="CD124" s="892"/>
      <c r="CE124" s="892"/>
      <c r="CF124" s="782"/>
      <c r="CG124" s="783"/>
      <c r="CH124" s="783"/>
      <c r="CI124" s="783"/>
      <c r="CJ124" s="923"/>
      <c r="CK124" s="931"/>
      <c r="CL124" s="931"/>
      <c r="CM124" s="931"/>
      <c r="CN124" s="931"/>
      <c r="CO124" s="932"/>
      <c r="CP124" s="896" t="s">
        <v>484</v>
      </c>
      <c r="CQ124" s="897"/>
      <c r="CR124" s="897"/>
      <c r="CS124" s="897"/>
      <c r="CT124" s="897"/>
      <c r="CU124" s="897"/>
      <c r="CV124" s="897"/>
      <c r="CW124" s="897"/>
      <c r="CX124" s="897"/>
      <c r="CY124" s="897"/>
      <c r="CZ124" s="897"/>
      <c r="DA124" s="897"/>
      <c r="DB124" s="897"/>
      <c r="DC124" s="897"/>
      <c r="DD124" s="897"/>
      <c r="DE124" s="897"/>
      <c r="DF124" s="898"/>
      <c r="DG124" s="820">
        <v>148389</v>
      </c>
      <c r="DH124" s="821"/>
      <c r="DI124" s="821"/>
      <c r="DJ124" s="821"/>
      <c r="DK124" s="822"/>
      <c r="DL124" s="823">
        <v>131490</v>
      </c>
      <c r="DM124" s="821"/>
      <c r="DN124" s="821"/>
      <c r="DO124" s="821"/>
      <c r="DP124" s="822"/>
      <c r="DQ124" s="823">
        <v>117922</v>
      </c>
      <c r="DR124" s="821"/>
      <c r="DS124" s="821"/>
      <c r="DT124" s="821"/>
      <c r="DU124" s="822"/>
      <c r="DV124" s="909">
        <v>2</v>
      </c>
      <c r="DW124" s="910"/>
      <c r="DX124" s="910"/>
      <c r="DY124" s="910"/>
      <c r="DZ124" s="911"/>
    </row>
    <row r="125" spans="1:130" s="226" customFormat="1" ht="26.25" customHeight="1" x14ac:dyDescent="0.2">
      <c r="A125" s="878"/>
      <c r="B125" s="879"/>
      <c r="C125" s="882" t="s">
        <v>467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482</v>
      </c>
      <c r="AB125" s="838"/>
      <c r="AC125" s="838"/>
      <c r="AD125" s="838"/>
      <c r="AE125" s="839"/>
      <c r="AF125" s="840" t="s">
        <v>482</v>
      </c>
      <c r="AG125" s="838"/>
      <c r="AH125" s="838"/>
      <c r="AI125" s="838"/>
      <c r="AJ125" s="839"/>
      <c r="AK125" s="840" t="s">
        <v>480</v>
      </c>
      <c r="AL125" s="838"/>
      <c r="AM125" s="838"/>
      <c r="AN125" s="838"/>
      <c r="AO125" s="839"/>
      <c r="AP125" s="885" t="s">
        <v>480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485</v>
      </c>
      <c r="CL125" s="913"/>
      <c r="CM125" s="913"/>
      <c r="CN125" s="913"/>
      <c r="CO125" s="914"/>
      <c r="CP125" s="921" t="s">
        <v>486</v>
      </c>
      <c r="CQ125" s="866"/>
      <c r="CR125" s="866"/>
      <c r="CS125" s="866"/>
      <c r="CT125" s="866"/>
      <c r="CU125" s="866"/>
      <c r="CV125" s="866"/>
      <c r="CW125" s="866"/>
      <c r="CX125" s="866"/>
      <c r="CY125" s="866"/>
      <c r="CZ125" s="866"/>
      <c r="DA125" s="866"/>
      <c r="DB125" s="866"/>
      <c r="DC125" s="866"/>
      <c r="DD125" s="866"/>
      <c r="DE125" s="866"/>
      <c r="DF125" s="867"/>
      <c r="DG125" s="922" t="s">
        <v>487</v>
      </c>
      <c r="DH125" s="903"/>
      <c r="DI125" s="903"/>
      <c r="DJ125" s="903"/>
      <c r="DK125" s="903"/>
      <c r="DL125" s="903" t="s">
        <v>488</v>
      </c>
      <c r="DM125" s="903"/>
      <c r="DN125" s="903"/>
      <c r="DO125" s="903"/>
      <c r="DP125" s="903"/>
      <c r="DQ125" s="903" t="s">
        <v>482</v>
      </c>
      <c r="DR125" s="903"/>
      <c r="DS125" s="903"/>
      <c r="DT125" s="903"/>
      <c r="DU125" s="903"/>
      <c r="DV125" s="904" t="s">
        <v>482</v>
      </c>
      <c r="DW125" s="904"/>
      <c r="DX125" s="904"/>
      <c r="DY125" s="904"/>
      <c r="DZ125" s="905"/>
    </row>
    <row r="126" spans="1:130" s="226" customFormat="1" ht="26.25" customHeight="1" thickBot="1" x14ac:dyDescent="0.25">
      <c r="A126" s="878"/>
      <c r="B126" s="879"/>
      <c r="C126" s="882" t="s">
        <v>469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482</v>
      </c>
      <c r="AB126" s="838"/>
      <c r="AC126" s="838"/>
      <c r="AD126" s="838"/>
      <c r="AE126" s="839"/>
      <c r="AF126" s="840" t="s">
        <v>482</v>
      </c>
      <c r="AG126" s="838"/>
      <c r="AH126" s="838"/>
      <c r="AI126" s="838"/>
      <c r="AJ126" s="839"/>
      <c r="AK126" s="840" t="s">
        <v>482</v>
      </c>
      <c r="AL126" s="838"/>
      <c r="AM126" s="838"/>
      <c r="AN126" s="838"/>
      <c r="AO126" s="839"/>
      <c r="AP126" s="885" t="s">
        <v>487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489</v>
      </c>
      <c r="CQ126" s="808"/>
      <c r="CR126" s="808"/>
      <c r="CS126" s="808"/>
      <c r="CT126" s="808"/>
      <c r="CU126" s="808"/>
      <c r="CV126" s="808"/>
      <c r="CW126" s="808"/>
      <c r="CX126" s="808"/>
      <c r="CY126" s="808"/>
      <c r="CZ126" s="808"/>
      <c r="DA126" s="808"/>
      <c r="DB126" s="808"/>
      <c r="DC126" s="808"/>
      <c r="DD126" s="808"/>
      <c r="DE126" s="808"/>
      <c r="DF126" s="809"/>
      <c r="DG126" s="874" t="s">
        <v>482</v>
      </c>
      <c r="DH126" s="875"/>
      <c r="DI126" s="875"/>
      <c r="DJ126" s="875"/>
      <c r="DK126" s="875"/>
      <c r="DL126" s="875" t="s">
        <v>482</v>
      </c>
      <c r="DM126" s="875"/>
      <c r="DN126" s="875"/>
      <c r="DO126" s="875"/>
      <c r="DP126" s="875"/>
      <c r="DQ126" s="875" t="s">
        <v>487</v>
      </c>
      <c r="DR126" s="875"/>
      <c r="DS126" s="875"/>
      <c r="DT126" s="875"/>
      <c r="DU126" s="875"/>
      <c r="DV126" s="852" t="s">
        <v>487</v>
      </c>
      <c r="DW126" s="852"/>
      <c r="DX126" s="852"/>
      <c r="DY126" s="852"/>
      <c r="DZ126" s="853"/>
    </row>
    <row r="127" spans="1:130" s="226" customFormat="1" ht="26.25" customHeight="1" x14ac:dyDescent="0.2">
      <c r="A127" s="880"/>
      <c r="B127" s="881"/>
      <c r="C127" s="899" t="s">
        <v>490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1045</v>
      </c>
      <c r="AB127" s="838"/>
      <c r="AC127" s="838"/>
      <c r="AD127" s="838"/>
      <c r="AE127" s="839"/>
      <c r="AF127" s="840">
        <v>833</v>
      </c>
      <c r="AG127" s="838"/>
      <c r="AH127" s="838"/>
      <c r="AI127" s="838"/>
      <c r="AJ127" s="839"/>
      <c r="AK127" s="840">
        <v>406</v>
      </c>
      <c r="AL127" s="838"/>
      <c r="AM127" s="838"/>
      <c r="AN127" s="838"/>
      <c r="AO127" s="839"/>
      <c r="AP127" s="885">
        <v>0</v>
      </c>
      <c r="AQ127" s="886"/>
      <c r="AR127" s="886"/>
      <c r="AS127" s="886"/>
      <c r="AT127" s="887"/>
      <c r="AU127" s="262"/>
      <c r="AV127" s="262"/>
      <c r="AW127" s="262"/>
      <c r="AX127" s="902" t="s">
        <v>491</v>
      </c>
      <c r="AY127" s="870"/>
      <c r="AZ127" s="870"/>
      <c r="BA127" s="870"/>
      <c r="BB127" s="870"/>
      <c r="BC127" s="870"/>
      <c r="BD127" s="870"/>
      <c r="BE127" s="871"/>
      <c r="BF127" s="869" t="s">
        <v>492</v>
      </c>
      <c r="BG127" s="870"/>
      <c r="BH127" s="870"/>
      <c r="BI127" s="870"/>
      <c r="BJ127" s="870"/>
      <c r="BK127" s="870"/>
      <c r="BL127" s="871"/>
      <c r="BM127" s="869" t="s">
        <v>493</v>
      </c>
      <c r="BN127" s="870"/>
      <c r="BO127" s="870"/>
      <c r="BP127" s="870"/>
      <c r="BQ127" s="870"/>
      <c r="BR127" s="870"/>
      <c r="BS127" s="871"/>
      <c r="BT127" s="869" t="s">
        <v>494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495</v>
      </c>
      <c r="CQ127" s="808"/>
      <c r="CR127" s="808"/>
      <c r="CS127" s="808"/>
      <c r="CT127" s="808"/>
      <c r="CU127" s="808"/>
      <c r="CV127" s="808"/>
      <c r="CW127" s="808"/>
      <c r="CX127" s="808"/>
      <c r="CY127" s="808"/>
      <c r="CZ127" s="808"/>
      <c r="DA127" s="808"/>
      <c r="DB127" s="808"/>
      <c r="DC127" s="808"/>
      <c r="DD127" s="808"/>
      <c r="DE127" s="808"/>
      <c r="DF127" s="809"/>
      <c r="DG127" s="874" t="s">
        <v>482</v>
      </c>
      <c r="DH127" s="875"/>
      <c r="DI127" s="875"/>
      <c r="DJ127" s="875"/>
      <c r="DK127" s="875"/>
      <c r="DL127" s="875" t="s">
        <v>482</v>
      </c>
      <c r="DM127" s="875"/>
      <c r="DN127" s="875"/>
      <c r="DO127" s="875"/>
      <c r="DP127" s="875"/>
      <c r="DQ127" s="875" t="s">
        <v>496</v>
      </c>
      <c r="DR127" s="875"/>
      <c r="DS127" s="875"/>
      <c r="DT127" s="875"/>
      <c r="DU127" s="875"/>
      <c r="DV127" s="852" t="s">
        <v>482</v>
      </c>
      <c r="DW127" s="852"/>
      <c r="DX127" s="852"/>
      <c r="DY127" s="852"/>
      <c r="DZ127" s="853"/>
    </row>
    <row r="128" spans="1:130" s="226" customFormat="1" ht="26.25" customHeight="1" thickBot="1" x14ac:dyDescent="0.25">
      <c r="A128" s="854" t="s">
        <v>497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498</v>
      </c>
      <c r="X128" s="856"/>
      <c r="Y128" s="856"/>
      <c r="Z128" s="857"/>
      <c r="AA128" s="858">
        <v>32598</v>
      </c>
      <c r="AB128" s="859"/>
      <c r="AC128" s="859"/>
      <c r="AD128" s="859"/>
      <c r="AE128" s="860"/>
      <c r="AF128" s="861">
        <v>32239</v>
      </c>
      <c r="AG128" s="859"/>
      <c r="AH128" s="859"/>
      <c r="AI128" s="859"/>
      <c r="AJ128" s="860"/>
      <c r="AK128" s="861">
        <v>27490</v>
      </c>
      <c r="AL128" s="859"/>
      <c r="AM128" s="859"/>
      <c r="AN128" s="859"/>
      <c r="AO128" s="860"/>
      <c r="AP128" s="862"/>
      <c r="AQ128" s="863"/>
      <c r="AR128" s="863"/>
      <c r="AS128" s="863"/>
      <c r="AT128" s="864"/>
      <c r="AU128" s="262"/>
      <c r="AV128" s="262"/>
      <c r="AW128" s="262"/>
      <c r="AX128" s="865" t="s">
        <v>499</v>
      </c>
      <c r="AY128" s="866"/>
      <c r="AZ128" s="866"/>
      <c r="BA128" s="866"/>
      <c r="BB128" s="866"/>
      <c r="BC128" s="866"/>
      <c r="BD128" s="866"/>
      <c r="BE128" s="867"/>
      <c r="BF128" s="844" t="s">
        <v>487</v>
      </c>
      <c r="BG128" s="845"/>
      <c r="BH128" s="845"/>
      <c r="BI128" s="845"/>
      <c r="BJ128" s="845"/>
      <c r="BK128" s="845"/>
      <c r="BL128" s="868"/>
      <c r="BM128" s="844">
        <v>14.15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500</v>
      </c>
      <c r="CQ128" s="786"/>
      <c r="CR128" s="786"/>
      <c r="CS128" s="786"/>
      <c r="CT128" s="786"/>
      <c r="CU128" s="786"/>
      <c r="CV128" s="786"/>
      <c r="CW128" s="786"/>
      <c r="CX128" s="786"/>
      <c r="CY128" s="786"/>
      <c r="CZ128" s="786"/>
      <c r="DA128" s="786"/>
      <c r="DB128" s="786"/>
      <c r="DC128" s="786"/>
      <c r="DD128" s="786"/>
      <c r="DE128" s="786"/>
      <c r="DF128" s="787"/>
      <c r="DG128" s="848" t="s">
        <v>482</v>
      </c>
      <c r="DH128" s="849"/>
      <c r="DI128" s="849"/>
      <c r="DJ128" s="849"/>
      <c r="DK128" s="849"/>
      <c r="DL128" s="849">
        <v>3000</v>
      </c>
      <c r="DM128" s="849"/>
      <c r="DN128" s="849"/>
      <c r="DO128" s="849"/>
      <c r="DP128" s="849"/>
      <c r="DQ128" s="849">
        <v>3000</v>
      </c>
      <c r="DR128" s="849"/>
      <c r="DS128" s="849"/>
      <c r="DT128" s="849"/>
      <c r="DU128" s="849"/>
      <c r="DV128" s="850">
        <v>0.1</v>
      </c>
      <c r="DW128" s="850"/>
      <c r="DX128" s="850"/>
      <c r="DY128" s="850"/>
      <c r="DZ128" s="851"/>
    </row>
    <row r="129" spans="1:131" s="226" customFormat="1" ht="26.25" customHeight="1" x14ac:dyDescent="0.2">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501</v>
      </c>
      <c r="X129" s="835"/>
      <c r="Y129" s="835"/>
      <c r="Z129" s="836"/>
      <c r="AA129" s="837">
        <v>6891134</v>
      </c>
      <c r="AB129" s="838"/>
      <c r="AC129" s="838"/>
      <c r="AD129" s="838"/>
      <c r="AE129" s="839"/>
      <c r="AF129" s="840">
        <v>6762554</v>
      </c>
      <c r="AG129" s="838"/>
      <c r="AH129" s="838"/>
      <c r="AI129" s="838"/>
      <c r="AJ129" s="839"/>
      <c r="AK129" s="840">
        <v>6723765</v>
      </c>
      <c r="AL129" s="838"/>
      <c r="AM129" s="838"/>
      <c r="AN129" s="838"/>
      <c r="AO129" s="839"/>
      <c r="AP129" s="841"/>
      <c r="AQ129" s="842"/>
      <c r="AR129" s="842"/>
      <c r="AS129" s="842"/>
      <c r="AT129" s="843"/>
      <c r="AU129" s="264"/>
      <c r="AV129" s="264"/>
      <c r="AW129" s="264"/>
      <c r="AX129" s="807" t="s">
        <v>502</v>
      </c>
      <c r="AY129" s="808"/>
      <c r="AZ129" s="808"/>
      <c r="BA129" s="808"/>
      <c r="BB129" s="808"/>
      <c r="BC129" s="808"/>
      <c r="BD129" s="808"/>
      <c r="BE129" s="809"/>
      <c r="BF129" s="827" t="s">
        <v>482</v>
      </c>
      <c r="BG129" s="828"/>
      <c r="BH129" s="828"/>
      <c r="BI129" s="828"/>
      <c r="BJ129" s="828"/>
      <c r="BK129" s="828"/>
      <c r="BL129" s="829"/>
      <c r="BM129" s="827">
        <v>19.149999999999999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503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504</v>
      </c>
      <c r="X130" s="835"/>
      <c r="Y130" s="835"/>
      <c r="Z130" s="836"/>
      <c r="AA130" s="837">
        <v>998773</v>
      </c>
      <c r="AB130" s="838"/>
      <c r="AC130" s="838"/>
      <c r="AD130" s="838"/>
      <c r="AE130" s="839"/>
      <c r="AF130" s="840">
        <v>946350</v>
      </c>
      <c r="AG130" s="838"/>
      <c r="AH130" s="838"/>
      <c r="AI130" s="838"/>
      <c r="AJ130" s="839"/>
      <c r="AK130" s="840">
        <v>910993</v>
      </c>
      <c r="AL130" s="838"/>
      <c r="AM130" s="838"/>
      <c r="AN130" s="838"/>
      <c r="AO130" s="839"/>
      <c r="AP130" s="841"/>
      <c r="AQ130" s="842"/>
      <c r="AR130" s="842"/>
      <c r="AS130" s="842"/>
      <c r="AT130" s="843"/>
      <c r="AU130" s="264"/>
      <c r="AV130" s="264"/>
      <c r="AW130" s="264"/>
      <c r="AX130" s="807" t="s">
        <v>505</v>
      </c>
      <c r="AY130" s="808"/>
      <c r="AZ130" s="808"/>
      <c r="BA130" s="808"/>
      <c r="BB130" s="808"/>
      <c r="BC130" s="808"/>
      <c r="BD130" s="808"/>
      <c r="BE130" s="809"/>
      <c r="BF130" s="810">
        <v>4.5999999999999996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506</v>
      </c>
      <c r="X131" s="818"/>
      <c r="Y131" s="818"/>
      <c r="Z131" s="819"/>
      <c r="AA131" s="820">
        <v>5892361</v>
      </c>
      <c r="AB131" s="821"/>
      <c r="AC131" s="821"/>
      <c r="AD131" s="821"/>
      <c r="AE131" s="822"/>
      <c r="AF131" s="823">
        <v>5816204</v>
      </c>
      <c r="AG131" s="821"/>
      <c r="AH131" s="821"/>
      <c r="AI131" s="821"/>
      <c r="AJ131" s="822"/>
      <c r="AK131" s="823">
        <v>5812772</v>
      </c>
      <c r="AL131" s="821"/>
      <c r="AM131" s="821"/>
      <c r="AN131" s="821"/>
      <c r="AO131" s="822"/>
      <c r="AP131" s="824"/>
      <c r="AQ131" s="825"/>
      <c r="AR131" s="825"/>
      <c r="AS131" s="825"/>
      <c r="AT131" s="826"/>
      <c r="AU131" s="264"/>
      <c r="AV131" s="264"/>
      <c r="AW131" s="264"/>
      <c r="AX131" s="785" t="s">
        <v>507</v>
      </c>
      <c r="AY131" s="786"/>
      <c r="AZ131" s="786"/>
      <c r="BA131" s="786"/>
      <c r="BB131" s="786"/>
      <c r="BC131" s="786"/>
      <c r="BD131" s="786"/>
      <c r="BE131" s="787"/>
      <c r="BF131" s="788">
        <v>42.6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508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509</v>
      </c>
      <c r="W132" s="798"/>
      <c r="X132" s="798"/>
      <c r="Y132" s="798"/>
      <c r="Z132" s="799"/>
      <c r="AA132" s="800">
        <v>3.9764875229999999</v>
      </c>
      <c r="AB132" s="801"/>
      <c r="AC132" s="801"/>
      <c r="AD132" s="801"/>
      <c r="AE132" s="802"/>
      <c r="AF132" s="803">
        <v>4.9178639540000004</v>
      </c>
      <c r="AG132" s="801"/>
      <c r="AH132" s="801"/>
      <c r="AI132" s="801"/>
      <c r="AJ132" s="802"/>
      <c r="AK132" s="803">
        <v>5.2002899820000001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510</v>
      </c>
      <c r="W133" s="777"/>
      <c r="X133" s="777"/>
      <c r="Y133" s="777"/>
      <c r="Z133" s="778"/>
      <c r="AA133" s="779">
        <v>5.4</v>
      </c>
      <c r="AB133" s="780"/>
      <c r="AC133" s="780"/>
      <c r="AD133" s="780"/>
      <c r="AE133" s="781"/>
      <c r="AF133" s="779">
        <v>4.9000000000000004</v>
      </c>
      <c r="AG133" s="780"/>
      <c r="AH133" s="780"/>
      <c r="AI133" s="780"/>
      <c r="AJ133" s="781"/>
      <c r="AK133" s="779">
        <v>4.5999999999999996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9YwXFkARfchhSzdOnTJMGwB4OFu7mUZYcI0fFv7eX+5nOfXZ3H2rOOGLbYt0fzr54nE7xTxepIiVrs8H3iBGrg==" saltValue="KA2nSv4MnL2NJj5r1TJW1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511</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SoYo26WAxmnfo/JMRUEkgCm/GE0DDC/rXt/qjDNXqYPP1/87kobMAmqYYo6pV+Y44LzKgvW7pdn9eZFCoLmLVw==" saltValue="oea+IFARPH20F3VgQWyk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tMdcpxUb3V5Dv1YD58V7+cbuYEXEPVISSYMrS61AaPty8eZ2b/EO5LagAe0BKKbArPBWI+rcOJzVsVwduLHG3Q==" saltValue="CGj7OhBaarETpv1WuAq4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514</v>
      </c>
      <c r="AP7" s="283"/>
      <c r="AQ7" s="284" t="s">
        <v>515</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516</v>
      </c>
      <c r="AQ8" s="290" t="s">
        <v>517</v>
      </c>
      <c r="AR8" s="291" t="s">
        <v>518</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519</v>
      </c>
      <c r="AL9" s="1207"/>
      <c r="AM9" s="1207"/>
      <c r="AN9" s="1208"/>
      <c r="AO9" s="292">
        <v>2132928</v>
      </c>
      <c r="AP9" s="292">
        <v>112829</v>
      </c>
      <c r="AQ9" s="293">
        <v>89546</v>
      </c>
      <c r="AR9" s="294">
        <v>26</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520</v>
      </c>
      <c r="AL10" s="1207"/>
      <c r="AM10" s="1207"/>
      <c r="AN10" s="1208"/>
      <c r="AO10" s="295">
        <v>86098</v>
      </c>
      <c r="AP10" s="295">
        <v>4554</v>
      </c>
      <c r="AQ10" s="296">
        <v>7518</v>
      </c>
      <c r="AR10" s="297">
        <v>-39.4</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521</v>
      </c>
      <c r="AL11" s="1207"/>
      <c r="AM11" s="1207"/>
      <c r="AN11" s="1208"/>
      <c r="AO11" s="295">
        <v>12083</v>
      </c>
      <c r="AP11" s="295">
        <v>639</v>
      </c>
      <c r="AQ11" s="296">
        <v>9181</v>
      </c>
      <c r="AR11" s="297">
        <v>-93</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522</v>
      </c>
      <c r="AL12" s="1207"/>
      <c r="AM12" s="1207"/>
      <c r="AN12" s="1208"/>
      <c r="AO12" s="295">
        <v>5100</v>
      </c>
      <c r="AP12" s="295">
        <v>270</v>
      </c>
      <c r="AQ12" s="296">
        <v>1021</v>
      </c>
      <c r="AR12" s="297">
        <v>-73.599999999999994</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523</v>
      </c>
      <c r="AL13" s="1207"/>
      <c r="AM13" s="1207"/>
      <c r="AN13" s="1208"/>
      <c r="AO13" s="295" t="s">
        <v>524</v>
      </c>
      <c r="AP13" s="295" t="s">
        <v>524</v>
      </c>
      <c r="AQ13" s="296">
        <v>11</v>
      </c>
      <c r="AR13" s="297" t="s">
        <v>524</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525</v>
      </c>
      <c r="AL14" s="1207"/>
      <c r="AM14" s="1207"/>
      <c r="AN14" s="1208"/>
      <c r="AO14" s="295">
        <v>153803</v>
      </c>
      <c r="AP14" s="295">
        <v>8136</v>
      </c>
      <c r="AQ14" s="296">
        <v>4082</v>
      </c>
      <c r="AR14" s="297">
        <v>99.3</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526</v>
      </c>
      <c r="AL15" s="1207"/>
      <c r="AM15" s="1207"/>
      <c r="AN15" s="1208"/>
      <c r="AO15" s="295">
        <v>47739</v>
      </c>
      <c r="AP15" s="295">
        <v>2525</v>
      </c>
      <c r="AQ15" s="296">
        <v>2228</v>
      </c>
      <c r="AR15" s="297">
        <v>13.3</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527</v>
      </c>
      <c r="AL16" s="1210"/>
      <c r="AM16" s="1210"/>
      <c r="AN16" s="1211"/>
      <c r="AO16" s="295">
        <v>-195339</v>
      </c>
      <c r="AP16" s="295">
        <v>-10333</v>
      </c>
      <c r="AQ16" s="296">
        <v>-8980</v>
      </c>
      <c r="AR16" s="297">
        <v>15.1</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184</v>
      </c>
      <c r="AL17" s="1210"/>
      <c r="AM17" s="1210"/>
      <c r="AN17" s="1211"/>
      <c r="AO17" s="295">
        <v>2242412</v>
      </c>
      <c r="AP17" s="295">
        <v>118621</v>
      </c>
      <c r="AQ17" s="296">
        <v>104606</v>
      </c>
      <c r="AR17" s="297">
        <v>13.4</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532</v>
      </c>
      <c r="AL21" s="1204"/>
      <c r="AM21" s="1204"/>
      <c r="AN21" s="1205"/>
      <c r="AO21" s="307">
        <v>12.75</v>
      </c>
      <c r="AP21" s="308">
        <v>10.09</v>
      </c>
      <c r="AQ21" s="309">
        <v>2.66</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533</v>
      </c>
      <c r="AL22" s="1204"/>
      <c r="AM22" s="1204"/>
      <c r="AN22" s="1205"/>
      <c r="AO22" s="312">
        <v>100.1</v>
      </c>
      <c r="AP22" s="313">
        <v>97.8</v>
      </c>
      <c r="AQ22" s="314">
        <v>2.2999999999999998</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535</v>
      </c>
      <c r="AO27" s="273"/>
      <c r="AP27" s="273"/>
      <c r="AQ27" s="273"/>
      <c r="AR27" s="273"/>
      <c r="AS27" s="273"/>
      <c r="AT27" s="273"/>
    </row>
    <row r="28" spans="1:46" ht="16.2" x14ac:dyDescent="0.2">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514</v>
      </c>
      <c r="AP30" s="283"/>
      <c r="AQ30" s="284" t="s">
        <v>515</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516</v>
      </c>
      <c r="AQ31" s="290" t="s">
        <v>517</v>
      </c>
      <c r="AR31" s="291" t="s">
        <v>518</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538</v>
      </c>
      <c r="AL32" s="1195"/>
      <c r="AM32" s="1195"/>
      <c r="AN32" s="1196"/>
      <c r="AO32" s="322">
        <v>969074</v>
      </c>
      <c r="AP32" s="322">
        <v>51263</v>
      </c>
      <c r="AQ32" s="323">
        <v>67805</v>
      </c>
      <c r="AR32" s="324">
        <v>-24.4</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539</v>
      </c>
      <c r="AL33" s="1195"/>
      <c r="AM33" s="1195"/>
      <c r="AN33" s="1196"/>
      <c r="AO33" s="322" t="s">
        <v>524</v>
      </c>
      <c r="AP33" s="322" t="s">
        <v>524</v>
      </c>
      <c r="AQ33" s="323" t="s">
        <v>524</v>
      </c>
      <c r="AR33" s="324" t="s">
        <v>524</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540</v>
      </c>
      <c r="AL34" s="1195"/>
      <c r="AM34" s="1195"/>
      <c r="AN34" s="1196"/>
      <c r="AO34" s="322" t="s">
        <v>524</v>
      </c>
      <c r="AP34" s="322" t="s">
        <v>524</v>
      </c>
      <c r="AQ34" s="323">
        <v>11</v>
      </c>
      <c r="AR34" s="324" t="s">
        <v>524</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541</v>
      </c>
      <c r="AL35" s="1195"/>
      <c r="AM35" s="1195"/>
      <c r="AN35" s="1196"/>
      <c r="AO35" s="322">
        <v>257158</v>
      </c>
      <c r="AP35" s="322">
        <v>13603</v>
      </c>
      <c r="AQ35" s="323">
        <v>18110</v>
      </c>
      <c r="AR35" s="324">
        <v>-24.9</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542</v>
      </c>
      <c r="AL36" s="1195"/>
      <c r="AM36" s="1195"/>
      <c r="AN36" s="1196"/>
      <c r="AO36" s="322">
        <v>14126</v>
      </c>
      <c r="AP36" s="322">
        <v>747</v>
      </c>
      <c r="AQ36" s="323">
        <v>2781</v>
      </c>
      <c r="AR36" s="324">
        <v>-73.099999999999994</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543</v>
      </c>
      <c r="AL37" s="1195"/>
      <c r="AM37" s="1195"/>
      <c r="AN37" s="1196"/>
      <c r="AO37" s="322">
        <v>406</v>
      </c>
      <c r="AP37" s="322">
        <v>21</v>
      </c>
      <c r="AQ37" s="323">
        <v>1073</v>
      </c>
      <c r="AR37" s="324">
        <v>-98</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544</v>
      </c>
      <c r="AL38" s="1198"/>
      <c r="AM38" s="1198"/>
      <c r="AN38" s="1199"/>
      <c r="AO38" s="325" t="s">
        <v>524</v>
      </c>
      <c r="AP38" s="325" t="s">
        <v>524</v>
      </c>
      <c r="AQ38" s="326">
        <v>5</v>
      </c>
      <c r="AR38" s="314" t="s">
        <v>524</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545</v>
      </c>
      <c r="AL39" s="1198"/>
      <c r="AM39" s="1198"/>
      <c r="AN39" s="1199"/>
      <c r="AO39" s="322">
        <v>-27490</v>
      </c>
      <c r="AP39" s="322">
        <v>-1454</v>
      </c>
      <c r="AQ39" s="323">
        <v>-3858</v>
      </c>
      <c r="AR39" s="324">
        <v>-62.3</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546</v>
      </c>
      <c r="AL40" s="1195"/>
      <c r="AM40" s="1195"/>
      <c r="AN40" s="1196"/>
      <c r="AO40" s="322">
        <v>-910993</v>
      </c>
      <c r="AP40" s="322">
        <v>-48190</v>
      </c>
      <c r="AQ40" s="323">
        <v>-59194</v>
      </c>
      <c r="AR40" s="324">
        <v>-18.600000000000001</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299</v>
      </c>
      <c r="AL41" s="1201"/>
      <c r="AM41" s="1201"/>
      <c r="AN41" s="1202"/>
      <c r="AO41" s="322">
        <v>302281</v>
      </c>
      <c r="AP41" s="322">
        <v>15990</v>
      </c>
      <c r="AQ41" s="323">
        <v>26732</v>
      </c>
      <c r="AR41" s="324">
        <v>-40.200000000000003</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514</v>
      </c>
      <c r="AN49" s="1189" t="s">
        <v>550</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551</v>
      </c>
      <c r="AO50" s="339" t="s">
        <v>552</v>
      </c>
      <c r="AP50" s="340" t="s">
        <v>553</v>
      </c>
      <c r="AQ50" s="341" t="s">
        <v>554</v>
      </c>
      <c r="AR50" s="342" t="s">
        <v>555</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1455621</v>
      </c>
      <c r="AN51" s="344">
        <v>71361</v>
      </c>
      <c r="AO51" s="345">
        <v>22.1</v>
      </c>
      <c r="AP51" s="346">
        <v>84389</v>
      </c>
      <c r="AQ51" s="347">
        <v>19.7</v>
      </c>
      <c r="AR51" s="348">
        <v>2.4</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547012</v>
      </c>
      <c r="AN52" s="352">
        <v>26817</v>
      </c>
      <c r="AO52" s="353">
        <v>-2.2999999999999998</v>
      </c>
      <c r="AP52" s="354">
        <v>44339</v>
      </c>
      <c r="AQ52" s="355">
        <v>17.2</v>
      </c>
      <c r="AR52" s="356">
        <v>-19.5</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1419569</v>
      </c>
      <c r="AN53" s="344">
        <v>70766</v>
      </c>
      <c r="AO53" s="345">
        <v>-0.8</v>
      </c>
      <c r="AP53" s="346">
        <v>83623</v>
      </c>
      <c r="AQ53" s="347">
        <v>-0.9</v>
      </c>
      <c r="AR53" s="348">
        <v>0.1</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551966</v>
      </c>
      <c r="AN54" s="352">
        <v>27516</v>
      </c>
      <c r="AO54" s="353">
        <v>2.6</v>
      </c>
      <c r="AP54" s="354">
        <v>48787</v>
      </c>
      <c r="AQ54" s="355">
        <v>10</v>
      </c>
      <c r="AR54" s="356">
        <v>-7.4</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1761920</v>
      </c>
      <c r="AN55" s="344">
        <v>89729</v>
      </c>
      <c r="AO55" s="345">
        <v>26.8</v>
      </c>
      <c r="AP55" s="346">
        <v>87974</v>
      </c>
      <c r="AQ55" s="347">
        <v>5.2</v>
      </c>
      <c r="AR55" s="348">
        <v>21.6</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600382</v>
      </c>
      <c r="AN56" s="352">
        <v>30576</v>
      </c>
      <c r="AO56" s="353">
        <v>11.1</v>
      </c>
      <c r="AP56" s="354">
        <v>48183</v>
      </c>
      <c r="AQ56" s="355">
        <v>-1.2</v>
      </c>
      <c r="AR56" s="356">
        <v>12.3</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1559563</v>
      </c>
      <c r="AN57" s="344">
        <v>81004</v>
      </c>
      <c r="AO57" s="345">
        <v>-9.6999999999999993</v>
      </c>
      <c r="AP57" s="346">
        <v>83280</v>
      </c>
      <c r="AQ57" s="347">
        <v>-5.3</v>
      </c>
      <c r="AR57" s="348">
        <v>-4.4000000000000004</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374015</v>
      </c>
      <c r="AN58" s="352">
        <v>19426</v>
      </c>
      <c r="AO58" s="353">
        <v>-36.5</v>
      </c>
      <c r="AP58" s="354">
        <v>43123</v>
      </c>
      <c r="AQ58" s="355">
        <v>-10.5</v>
      </c>
      <c r="AR58" s="356">
        <v>-26</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1322628</v>
      </c>
      <c r="AN59" s="344">
        <v>69966</v>
      </c>
      <c r="AO59" s="345">
        <v>-13.6</v>
      </c>
      <c r="AP59" s="346">
        <v>88968</v>
      </c>
      <c r="AQ59" s="347">
        <v>6.8</v>
      </c>
      <c r="AR59" s="348">
        <v>-20.399999999999999</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676168</v>
      </c>
      <c r="AN60" s="352">
        <v>35769</v>
      </c>
      <c r="AO60" s="353">
        <v>84.1</v>
      </c>
      <c r="AP60" s="354">
        <v>45482</v>
      </c>
      <c r="AQ60" s="355">
        <v>5.5</v>
      </c>
      <c r="AR60" s="356">
        <v>78.599999999999994</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1503860</v>
      </c>
      <c r="AN61" s="359">
        <v>76565</v>
      </c>
      <c r="AO61" s="360">
        <v>5</v>
      </c>
      <c r="AP61" s="361">
        <v>85647</v>
      </c>
      <c r="AQ61" s="362">
        <v>5.0999999999999996</v>
      </c>
      <c r="AR61" s="348">
        <v>-0.1</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549909</v>
      </c>
      <c r="AN62" s="352">
        <v>28021</v>
      </c>
      <c r="AO62" s="353">
        <v>11.8</v>
      </c>
      <c r="AP62" s="354">
        <v>45983</v>
      </c>
      <c r="AQ62" s="355">
        <v>4.2</v>
      </c>
      <c r="AR62" s="356">
        <v>7.6</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35zrLiHQA+3TRmTpLF91EjfQ/nHkxzmNcgJIfcQ9IDAEsK4xUyjLq/V3xpdVoysax0iDFwkFhtl5YvuUlscFcQ==" saltValue="6riRbXf/2fPzmd5C5Hdo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564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qQkJkGPPoJQm6uH1/GwYnwtvfLqGTadZYz+U51sVpR3PWum9YiDUs+YNNWwEoD4R5I+oklMmTsbvJwPWABjPQ==" saltValue="DgdRVEyPYJEmrH8TWzkZ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565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S8ztZrvzfgN/gZWV0jsmq3FQXzQftb7WupFDAfBew1COfFBzXb2e4dTCv50GGFbrYIVY73xp+KN2pFnXkhaYg==" saltValue="G7fEmiX4dQCTt8Pxka3A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212" t="s">
        <v>3</v>
      </c>
      <c r="D47" s="1212"/>
      <c r="E47" s="1213"/>
      <c r="F47" s="11">
        <v>17.75</v>
      </c>
      <c r="G47" s="12">
        <v>20.8</v>
      </c>
      <c r="H47" s="12">
        <v>23.73</v>
      </c>
      <c r="I47" s="12">
        <v>24.48</v>
      </c>
      <c r="J47" s="13">
        <v>25.01</v>
      </c>
    </row>
    <row r="48" spans="2:10" ht="57.75" customHeight="1" x14ac:dyDescent="0.2">
      <c r="B48" s="14"/>
      <c r="C48" s="1214" t="s">
        <v>4</v>
      </c>
      <c r="D48" s="1214"/>
      <c r="E48" s="1215"/>
      <c r="F48" s="15">
        <v>6.53</v>
      </c>
      <c r="G48" s="16">
        <v>4.6900000000000004</v>
      </c>
      <c r="H48" s="16">
        <v>4.6399999999999997</v>
      </c>
      <c r="I48" s="16">
        <v>4.97</v>
      </c>
      <c r="J48" s="17">
        <v>4.5</v>
      </c>
    </row>
    <row r="49" spans="2:10" ht="57.75" customHeight="1" thickBot="1" x14ac:dyDescent="0.25">
      <c r="B49" s="18"/>
      <c r="C49" s="1216" t="s">
        <v>5</v>
      </c>
      <c r="D49" s="1216"/>
      <c r="E49" s="1217"/>
      <c r="F49" s="19">
        <v>5.1100000000000003</v>
      </c>
      <c r="G49" s="20">
        <v>0.76</v>
      </c>
      <c r="H49" s="20">
        <v>3.31</v>
      </c>
      <c r="I49" s="20">
        <v>0.54</v>
      </c>
      <c r="J49" s="21" t="s">
        <v>571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gx1l+c0pp1gacJki2AsNez+n/FThc0PB2a1aog68ELjXgoyXWBl2XpN5LfsgpAehx9lCrfh6iR/KfhiTbOaQNQ==" saltValue="h3z9mHldZ3uwJvDKJbCJ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竹田 元洋</cp:lastModifiedBy>
  <cp:lastPrinted>2019-10-31T11:23:37Z</cp:lastPrinted>
  <dcterms:created xsi:type="dcterms:W3CDTF">2019-02-14T05:19:00Z</dcterms:created>
  <dcterms:modified xsi:type="dcterms:W3CDTF">2019-11-01T03:55:36Z</dcterms:modified>
  <cp:category/>
</cp:coreProperties>
</file>