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SHICHOSON-ZAI\disk1\03-04 【決　算】財政状況資料集(H24～)\財政状況資料集(H29年度決算分)\10追加提出（市町村→県）\"/>
    </mc:Choice>
  </mc:AlternateContent>
  <xr:revisionPtr revIDLastSave="0" documentId="13_ncr:1_{B459924E-0CF8-430B-8568-D716163F1827}"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35" i="10"/>
  <c r="CO34" i="10"/>
  <c r="BW34" i="10"/>
  <c r="U34" i="10"/>
  <c r="U35" i="10" s="1"/>
  <c r="U36" i="10" s="1"/>
  <c r="C34" i="10"/>
  <c r="AM34" i="10" s="1"/>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<sst xmlns="http://schemas.openxmlformats.org/spreadsheetml/2006/main" count="1088" uniqueCount="585">
  <si>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</si>
  <si>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</si>
  <si>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</si>
  <si>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</si>
  <si>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</si>
  <si>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</si>
  <si>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</si>
  <si>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</si>
  <si>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</si>
  <si>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</si>
  <si>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</si>
  <si>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</si>
  <si>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</si>
  <si>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</si>
  <si>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</si>
  <si>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</si>
  <si>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</si>
  <si>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</si>
  <si>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</si>
  <si>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</si>
  <si>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</si>
  <si>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</si>
  <si>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</si>
  <si>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</si>
  <si>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</si>
  <si>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</si>
  <si>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</si>
  <si>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</si>
  <si>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</si>
  <si>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</si>
  <si>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</si>
  <si>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</si>
  <si>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</si>
  <si>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</si>
  <si>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</si>
  <si>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</si>
  <si>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</si>
  <si>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</si>
  <si>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</si>
  <si>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</si>
  <si>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</si>
  <si>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</si>
  <si>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</si>
  <si>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</si>
  <si>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</si>
  <si>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</si>
  <si>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</si>
  <si>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</si>
  <si>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</si>
  <si>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</si>
  <si>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</si>
  <si>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</si>
  <si>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</si>
  <si>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</si>
  <si>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</si>
  <si>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</si>
  <si>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</si>
  <si>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</si>
  <si>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</si>
  <si>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</si>
  <si>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</si>
  <si>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</si>
  <si>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</si>
  <si>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</si>
  <si>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</si>
  <si>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</si>
  <si>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</si>
  <si>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</si>
  <si>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</si>
  <si>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</si>
  <si>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</si>
  <si>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</si>
  <si>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</si>
  <si>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</si>
  <si>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</si>
  <si>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</si>
  <si>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</si>
  <si>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</si>
  <si>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</si>
  <si>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</si>
  <si>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</si>
  <si>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</si>
  <si>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</si>
  <si>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</si>
  <si>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</si>
  <si>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</si>
  <si>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</si>
  <si>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</si>
  <si>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</si>
  <si>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</si>
  <si>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</si>
  <si>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</si>
  <si>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国富町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</si>
  <si>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</si>
  <si>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</si>
  <si>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</si>
  <si>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</si>
  <si>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</si>
  <si>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</si>
  <si>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</si>
  <si>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</si>
  <si>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</si>
  <si>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</si>
  <si>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</si>
  <si>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</si>
  <si>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</si>
  <si>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</si>
  <si>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</si>
  <si>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</si>
  <si>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</si>
  <si>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</si>
  <si>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</si>
  <si>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</si>
  <si>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</si>
  <si>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</si>
  <si>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</si>
  <si>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</si>
  <si>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</si>
  <si>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</si>
  <si>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</si>
  <si>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</si>
  <si>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</si>
  <si>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</si>
  <si>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</si>
  <si>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</si>
  <si>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</si>
  <si>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</si>
  <si>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</si>
  <si>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</si>
  <si>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</si>
  <si>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</si>
  <si>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</si>
  <si>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</si>
  <si>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</si>
  <si>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</si>
  <si>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</si>
  <si>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</si>
  <si>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</si>
  <si>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</si>
  <si>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</si>
  <si>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</si>
  <si>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</si>
  <si>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</si>
  <si>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</si>
  <si>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</si>
  <si>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</si>
  <si>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</si>
  <si>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</si>
  <si>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</si>
  <si>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</si>
  <si>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</si>
  <si>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</si>
  <si>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</si>
  <si>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</si>
  <si>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</si>
  <si>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</si>
  <si>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</si>
  <si>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</si>
  <si>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</si>
  <si>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</si>
  <si>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</si>
  <si>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</si>
  <si>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</si>
  <si>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</si>
  <si>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</si>
  <si>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</si>
  <si>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</si>
  <si>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</si>
  <si>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</si>
  <si>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</si>
  <si>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</si>
  <si>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</si>
  <si>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</si>
  <si>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</si>
  <si>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</si>
  <si>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</si>
  <si>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</si>
  <si>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</si>
  <si>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</si>
  <si>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</si>
  <si>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</si>
  <si>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</si>
  <si>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</si>
  <si>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</si>
  <si>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</si>
  <si>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</si>
  <si>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</si>
  <si>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</si>
  <si>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</si>
  <si>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</si>
  <si>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</si>
  <si>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</si>
  <si>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</si>
  <si>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</si>
  <si>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</si>
  <si>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</si>
  <si>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</si>
  <si>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</si>
  <si>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</si>
  <si>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</si>
  <si>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</si>
  <si>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</si>
  <si>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</si>
  <si>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</si>
  <si>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</si>
  <si>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</si>
  <si>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</si>
  <si>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</si>
  <si>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</si>
  <si>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</si>
  <si>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</si>
  <si>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宮崎県国富町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</si>
  <si>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</si>
  <si>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</si>
  <si>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</si>
  <si>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</si>
  <si>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</si>
  <si>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</si>
  <si>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</si>
  <si>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</si>
  <si>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</si>
  <si>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</si>
  <si>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</si>
  <si>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</si>
  <si>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</si>
  <si>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</si>
  <si>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</si>
  <si>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</si>
  <si>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</si>
  <si>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</si>
  <si>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</si>
  <si>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</si>
  <si>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</si>
  <si>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</si>
  <si>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</si>
  <si>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</si>
  <si>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</si>
  <si>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</si>
  <si>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</si>
  <si>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</si>
  <si>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</si>
  <si>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</si>
  <si>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</si>
  <si>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</si>
  <si>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</si>
  <si>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</si>
  <si>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</si>
  <si>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</si>
  <si>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</si>
  <si>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</si>
  <si>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</si>
  <si>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</si>
  <si>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</si>
  <si>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</si>
  <si>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</si>
  <si>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</si>
  <si>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</si>
  <si>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</si>
  <si>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</si>
  <si>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</si>
  <si>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</si>
  <si>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</si>
  <si>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</si>
  <si>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</si>
  <si>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</si>
  <si>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</si>
  <si>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</si>
  <si>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</si>
  <si>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</si>
  <si>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</si>
  <si>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</si>
  <si>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</si>
  <si>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</si>
  <si>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</si>
  <si>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</si>
  <si>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</si>
  <si>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</si>
  <si>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</si>
  <si>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</si>
  <si>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</si>
  <si>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</si>
  <si>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</si>
  <si>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</si>
  <si>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</si>
  <si>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</si>
  <si>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</si>
  <si>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</si>
  <si>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</si>
  <si>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</si>
  <si>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</si>
  <si>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</si>
  <si>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</si>
  <si>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</si>
  <si>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</si>
  <si>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</si>
  <si>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</si>
  <si>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</si>
  <si>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</si>
  <si>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</si>
  <si>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</si>
  <si>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</si>
  <si>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</si>
  <si>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</si>
  <si>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</si>
  <si>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</si>
  <si>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</si>
  <si>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</si>
  <si>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</si>
  <si>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</si>
  <si>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</si>
  <si>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</si>
  <si>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</si>
  <si>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</si>
  <si>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</si>
  <si>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</si>
  <si>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</si>
  <si>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</si>
  <si>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</si>
  <si>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</si>
  <si>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</si>
  <si>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</si>
  <si>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</si>
  <si>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</si>
  <si>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</si>
  <si>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</si>
  <si>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</si>
  <si>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</si>
  <si>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</si>
  <si>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</si>
  <si>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</si>
  <si>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</si>
  <si>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</si>
  <si>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</si>
  <si>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</si>
  <si>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</si>
  <si>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</si>
  <si>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</si>
  <si>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</si>
  <si>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</si>
  <si>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</si>
  <si>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</si>
  <si>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</si>
  <si>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</si>
  <si>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</si>
  <si>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</si>
  <si>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</si>
  <si>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</si>
  <si>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</si>
  <si>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</si>
  <si>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</si>
  <si>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</si>
  <si>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</si>
  <si>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</si>
  <si>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</si>
  <si>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</si>
  <si>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</si>
  <si>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</si>
  <si>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</si>
  <si>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</si>
  <si>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</si>
  <si>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</si>
  <si>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宮崎県国富町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</si>
  <si>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</si>
  <si>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</si>
  <si>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</si>
  <si>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</si>
  <si>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</si>
  <si>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</si>
  <si>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</si>
  <si>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</si>
  <si>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</si>
  <si>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</si>
  <si>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</si>
  <si>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</si>
  <si>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</si>
  <si>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</si>
  <si>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</si>
  <si>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</si>
  <si>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</si>
  <si>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</si>
  <si>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</si>
  <si>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</si>
  <si>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</si>
  <si>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</si>
  <si>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</si>
  <si>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</si>
  <si>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</si>
  <si>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</si>
  <si>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</si>
  <si>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</si>
  <si>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</si>
  <si>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</si>
  <si>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</si>
  <si>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</si>
  <si>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</si>
  <si>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</si>
  <si>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</si>
  <si>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</si>
  <si>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</si>
  <si>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</si>
  <si>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</si>
  <si>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</si>
  <si>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</si>
  <si>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</si>
  <si>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</si>
  <si>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</si>
  <si>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</si>
  <si>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</si>
  <si>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</si>
  <si>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</si>
  <si>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</si>
  <si>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</si>
  <si>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</si>
  <si>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</si>
  <si>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</si>
  <si>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</si>
  <si>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</si>
  <si>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</si>
  <si>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</si>
  <si>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</si>
  <si>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</si>
  <si>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</si>
  <si>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</si>
  <si>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</si>
  <si>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</si>
  <si>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</si>
  <si>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</si>
  <si>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</si>
  <si>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</si>
  <si>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</si>
  <si>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</si>
  <si>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</si>
  <si>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</si>
  <si>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</si>
  <si>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</si>
  <si>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</si>
  <si>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</si>
  <si>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</si>
  <si>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</si>
  <si>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</si>
  <si>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</si>
  <si>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</si>
  <si>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</si>
  <si>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</si>
  <si>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</si>
  <si>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</si>
  <si>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</si>
  <si>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</si>
  <si>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</si>
  <si>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</si>
  <si>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</si>
  <si>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</si>
  <si>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</si>
  <si>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</si>
  <si>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</si>
  <si>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</si>
  <si>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</si>
  <si>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</si>
  <si>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</si>
  <si>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</si>
  <si>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</si>
  <si>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</si>
  <si>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</si>
  <si>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</si>
  <si>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</si>
  <si>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</si>
  <si>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</si>
  <si>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</si>
  <si>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</si>
  <si>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</si>
  <si>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</si>
  <si>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</si>
  <si>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</si>
  <si>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</si>
  <si>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</si>
  <si>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</si>
  <si>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</si>
  <si>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</si>
  <si>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</si>
  <si>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</si>
  <si>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</si>
  <si>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</si>
  <si>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</si>
  <si>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</si>
  <si>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</si>
  <si>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</si>
  <si>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</si>
  <si>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</si>
  <si>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</si>
  <si>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</si>
  <si>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</si>
  <si>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</si>
  <si>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</si>
  <si>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</si>
  <si>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</si>
  <si>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</si>
  <si>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</si>
  <si>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</si>
  <si>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</si>
  <si>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</si>
  <si>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</si>
  <si>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</si>
  <si>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</si>
  <si>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</si>
  <si>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</si>
  <si>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</si>
  <si>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</si>
  <si>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</si>
  <si>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</si>
  <si>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</si>
  <si>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</si>
  <si>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</si>
  <si>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</si>
  <si>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</si>
  <si>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</si>
  <si>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</si>
  <si>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</si>
  <si>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</si>
  <si>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</si>
  <si>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</si>
  <si>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</si>
  <si>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</si>
  <si>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</si>
  <si>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</si>
  <si>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</si>
  <si>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</si>
  <si>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</si>
  <si>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</si>
  <si>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</si>
  <si>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</si>
  <si>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</si>
  <si>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</si>
  <si>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</si>
  <si>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</si>
  <si>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</si>
  <si>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</si>
  <si>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</si>
  <si>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</si>
  <si>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</si>
  <si>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</si>
  <si>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</si>
  <si>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</si>
  <si>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</si>
  <si>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</si>
  <si>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</si>
  <si>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</si>
  <si>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</si>
  <si>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</si>
  <si>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</si>
  <si>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</si>
  <si>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</si>
  <si>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</si>
  <si>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</si>
  <si>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</si>
  <si>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</si>
  <si>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</si>
  <si>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</si>
  <si>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</si>
  <si>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</si>
  <si>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</si>
  <si>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3.99</t>
  </si>
  <si>
    <t>▲ 1.27</t>
  </si>
  <si>
    <t>▲ 4.64</t>
  </si>
  <si>
    <t>▲ 2.36</t>
  </si>
  <si>
    <t>一般会計</t>
  </si>
  <si>
    <t>国民健康保険事業特別会計</t>
  </si>
  <si>
    <t>水道事業会計</t>
  </si>
  <si>
    <t>介護保険特別会計</t>
  </si>
  <si>
    <t>公共下水道事業特別会計</t>
  </si>
  <si>
    <t>後期高齢者医療特別会計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</si>
  <si>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</si>
  <si>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</si>
  <si>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</si>
  <si>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</si>
  <si>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</si>
  <si>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</si>
  <si>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</si>
  <si>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</si>
  <si>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</si>
  <si>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</si>
  <si>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</si>
  <si>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財政長期計画に基づき地方債残高の抑制に取り組んできたことで、近年は将来負担比率・実質公債費比率ともに下がってきていたが、２７年度～２８年度にかけて取り組んだ中央コミュニティセンター建設事業などにより、元金償還を上回る起債借入れとなり、２８年度は増加に転じた。２９年度は事業終了により減少しているが、令和元年度は３０年度からの繰越事業である小中学校空調設備設置や、防災行政無線の整備を行うため、増加する見込みである。今後は財政長期計画に基づく起債抑制に引き続き取り組み起債残高の抑制に努め、できる限りの基金積み増しを行い将来負担の抑制に努力する。</t>
    <rPh sb="1" eb="3">
      <t>ザイセイ</t>
    </rPh>
    <rPh sb="3" eb="5">
      <t>チョウキ</t>
    </rPh>
    <rPh sb="5" eb="7">
      <t>ケイカク</t>
    </rPh>
    <rPh sb="8" eb="9">
      <t>モト</t>
    </rPh>
    <rPh sb="11" eb="14">
      <t>チホウサイ</t>
    </rPh>
    <rPh sb="14" eb="16">
      <t>ザンダカ</t>
    </rPh>
    <rPh sb="17" eb="19">
      <t>ヨクセイ</t>
    </rPh>
    <rPh sb="20" eb="21">
      <t>ト</t>
    </rPh>
    <rPh sb="22" eb="23">
      <t>ク</t>
    </rPh>
    <rPh sb="31" eb="33">
      <t>キンネン</t>
    </rPh>
    <rPh sb="34" eb="36">
      <t>ショウライ</t>
    </rPh>
    <rPh sb="36" eb="38">
      <t>フタン</t>
    </rPh>
    <rPh sb="38" eb="40">
      <t>ヒリツ</t>
    </rPh>
    <rPh sb="41" eb="43">
      <t>ジッシツ</t>
    </rPh>
    <rPh sb="43" eb="45">
      <t>コウサイ</t>
    </rPh>
    <rPh sb="45" eb="46">
      <t>ヒ</t>
    </rPh>
    <rPh sb="46" eb="48">
      <t>ヒリツ</t>
    </rPh>
    <rPh sb="51" eb="52">
      <t>サ</t>
    </rPh>
    <rPh sb="63" eb="65">
      <t>ネンド</t>
    </rPh>
    <rPh sb="68" eb="70">
      <t>ネンド</t>
    </rPh>
    <rPh sb="74" eb="75">
      <t>ト</t>
    </rPh>
    <rPh sb="76" eb="77">
      <t>ク</t>
    </rPh>
    <rPh sb="79" eb="81">
      <t>チュウオウ</t>
    </rPh>
    <rPh sb="91" eb="93">
      <t>ケンセツ</t>
    </rPh>
    <rPh sb="93" eb="95">
      <t>ジギョウ</t>
    </rPh>
    <rPh sb="101" eb="103">
      <t>ガンキン</t>
    </rPh>
    <rPh sb="103" eb="105">
      <t>ショウカン</t>
    </rPh>
    <rPh sb="106" eb="108">
      <t>ウワマワ</t>
    </rPh>
    <rPh sb="109" eb="111">
      <t>キサイ</t>
    </rPh>
    <rPh sb="111" eb="113">
      <t>カリイレ</t>
    </rPh>
    <rPh sb="120" eb="122">
      <t>ネンド</t>
    </rPh>
    <rPh sb="123" eb="125">
      <t>ゾウカ</t>
    </rPh>
    <rPh sb="126" eb="127">
      <t>テン</t>
    </rPh>
    <rPh sb="132" eb="134">
      <t>ネンド</t>
    </rPh>
    <rPh sb="135" eb="137">
      <t>ジギョウ</t>
    </rPh>
    <rPh sb="137" eb="139">
      <t>シュウリョウ</t>
    </rPh>
    <rPh sb="142" eb="144">
      <t>ゲンショウ</t>
    </rPh>
    <rPh sb="150" eb="151">
      <t>レイ</t>
    </rPh>
    <rPh sb="151" eb="152">
      <t>ワ</t>
    </rPh>
    <rPh sb="152" eb="154">
      <t>ガンネン</t>
    </rPh>
    <rPh sb="154" eb="155">
      <t>ド</t>
    </rPh>
    <rPh sb="158" eb="160">
      <t>ネンド</t>
    </rPh>
    <rPh sb="163" eb="165">
      <t>クリコシ</t>
    </rPh>
    <rPh sb="165" eb="167">
      <t>ジギョウ</t>
    </rPh>
    <rPh sb="170" eb="174">
      <t>ショウチュウガッコウ</t>
    </rPh>
    <rPh sb="174" eb="176">
      <t>クウチョウ</t>
    </rPh>
    <rPh sb="176" eb="178">
      <t>セツビ</t>
    </rPh>
    <rPh sb="178" eb="180">
      <t>セッチ</t>
    </rPh>
    <rPh sb="182" eb="184">
      <t>ボウサイ</t>
    </rPh>
    <rPh sb="184" eb="186">
      <t>ギョウセイ</t>
    </rPh>
    <rPh sb="186" eb="188">
      <t>ムセン</t>
    </rPh>
    <rPh sb="189" eb="191">
      <t>セイビ</t>
    </rPh>
    <rPh sb="192" eb="193">
      <t>オコナ</t>
    </rPh>
    <rPh sb="197" eb="199">
      <t>ゾウカ</t>
    </rPh>
    <rPh sb="201" eb="203">
      <t>ミコ</t>
    </rPh>
    <rPh sb="208" eb="210">
      <t>コンゴ</t>
    </rPh>
    <rPh sb="211" eb="213">
      <t>ザイセイ</t>
    </rPh>
    <rPh sb="213" eb="215">
      <t>チョウキ</t>
    </rPh>
    <rPh sb="215" eb="217">
      <t>ケイカク</t>
    </rPh>
    <rPh sb="218" eb="219">
      <t>モト</t>
    </rPh>
    <rPh sb="221" eb="223">
      <t>キサイ</t>
    </rPh>
    <rPh sb="223" eb="225">
      <t>ヨクセイ</t>
    </rPh>
    <rPh sb="226" eb="227">
      <t>ヒ</t>
    </rPh>
    <rPh sb="228" eb="229">
      <t>ツヅ</t>
    </rPh>
    <rPh sb="230" eb="231">
      <t>ト</t>
    </rPh>
    <rPh sb="232" eb="233">
      <t>ク</t>
    </rPh>
    <rPh sb="234" eb="236">
      <t>キサイ</t>
    </rPh>
    <rPh sb="236" eb="238">
      <t>ザンダカ</t>
    </rPh>
    <rPh sb="239" eb="241">
      <t>ヨクセイ</t>
    </rPh>
    <rPh sb="242" eb="243">
      <t>ツト</t>
    </rPh>
    <rPh sb="248" eb="249">
      <t>カギ</t>
    </rPh>
    <rPh sb="251" eb="253">
      <t>キキン</t>
    </rPh>
    <rPh sb="253" eb="254">
      <t>ツ</t>
    </rPh>
    <rPh sb="255" eb="256">
      <t>マ</t>
    </rPh>
    <rPh sb="258" eb="259">
      <t>オコナ</t>
    </rPh>
    <rPh sb="260" eb="262">
      <t>ショウライ</t>
    </rPh>
    <rPh sb="262" eb="264">
      <t>フタン</t>
    </rPh>
    <rPh sb="265" eb="267">
      <t>ヨクセイ</t>
    </rPh>
    <rPh sb="268" eb="270">
      <t>ドリョク</t>
    </rPh>
    <phoneticPr fontId="2"/>
  </si>
  <si>
    <t>実質公債費比率</t>
    <phoneticPr fontId="5"/>
  </si>
  <si>
    <t>実質公債費比率</t>
    <phoneticPr fontId="5"/>
  </si>
  <si>
    <t>　数値の上では減価償却率は低いものの、道路や比較的年数の浅い図書館、児童館を除くと、保有する公共施設の老朽化は進んでいる状況である。財政状況等を勘案しながら、更新、維持補修等をおこなっていく。
　将来負担比率については平均値より大幅に高いため、今後も財政長期計画に基づいた起債抑制策による地方債残高の抑制や基金の積み増しに努め、将来負担の抑制につなげたい。</t>
    <rPh sb="1" eb="3">
      <t>スウチ</t>
    </rPh>
    <rPh sb="4" eb="5">
      <t>ウエ</t>
    </rPh>
    <rPh sb="7" eb="9">
      <t>ゲンカ</t>
    </rPh>
    <rPh sb="9" eb="11">
      <t>ショウキャク</t>
    </rPh>
    <rPh sb="11" eb="12">
      <t>リツ</t>
    </rPh>
    <rPh sb="13" eb="14">
      <t>ヒク</t>
    </rPh>
    <rPh sb="19" eb="21">
      <t>ドウロ</t>
    </rPh>
    <rPh sb="22" eb="25">
      <t>ヒカクテキ</t>
    </rPh>
    <rPh sb="25" eb="27">
      <t>ネンスウ</t>
    </rPh>
    <rPh sb="28" eb="29">
      <t>アサ</t>
    </rPh>
    <rPh sb="30" eb="33">
      <t>トショカン</t>
    </rPh>
    <rPh sb="34" eb="37">
      <t>ジドウカン</t>
    </rPh>
    <rPh sb="38" eb="39">
      <t>ノゾ</t>
    </rPh>
    <rPh sb="42" eb="44">
      <t>ホユウ</t>
    </rPh>
    <rPh sb="46" eb="48">
      <t>コウキョウ</t>
    </rPh>
    <rPh sb="48" eb="50">
      <t>シセツ</t>
    </rPh>
    <rPh sb="51" eb="54">
      <t>ロウキュウカ</t>
    </rPh>
    <rPh sb="55" eb="56">
      <t>スス</t>
    </rPh>
    <rPh sb="60" eb="62">
      <t>ジョウキョウ</t>
    </rPh>
    <rPh sb="66" eb="68">
      <t>ザイセイ</t>
    </rPh>
    <rPh sb="68" eb="70">
      <t>ジョウキョウ</t>
    </rPh>
    <rPh sb="70" eb="71">
      <t>トウ</t>
    </rPh>
    <rPh sb="72" eb="74">
      <t>カンアン</t>
    </rPh>
    <rPh sb="79" eb="81">
      <t>コウシン</t>
    </rPh>
    <rPh sb="82" eb="84">
      <t>イジ</t>
    </rPh>
    <rPh sb="84" eb="86">
      <t>ホシュウ</t>
    </rPh>
    <rPh sb="86" eb="87">
      <t>トウ</t>
    </rPh>
    <rPh sb="98" eb="100">
      <t>ショウライ</t>
    </rPh>
    <rPh sb="100" eb="102">
      <t>フタン</t>
    </rPh>
    <rPh sb="102" eb="104">
      <t>ヒリツ</t>
    </rPh>
    <rPh sb="109" eb="112">
      <t>ヘイキンチ</t>
    </rPh>
    <rPh sb="114" eb="116">
      <t>オオハバ</t>
    </rPh>
    <rPh sb="117" eb="118">
      <t>タカ</t>
    </rPh>
    <rPh sb="122" eb="124">
      <t>コンゴ</t>
    </rPh>
    <rPh sb="125" eb="127">
      <t>ザイセイ</t>
    </rPh>
    <rPh sb="127" eb="129">
      <t>チョウキ</t>
    </rPh>
    <rPh sb="129" eb="131">
      <t>ケイカク</t>
    </rPh>
    <rPh sb="132" eb="133">
      <t>モト</t>
    </rPh>
    <rPh sb="136" eb="138">
      <t>キサイ</t>
    </rPh>
    <rPh sb="138" eb="140">
      <t>ヨクセイ</t>
    </rPh>
    <rPh sb="140" eb="141">
      <t>サク</t>
    </rPh>
    <rPh sb="144" eb="147">
      <t>チホウサイ</t>
    </rPh>
    <rPh sb="147" eb="149">
      <t>ザンダカ</t>
    </rPh>
    <rPh sb="150" eb="152">
      <t>ヨクセイ</t>
    </rPh>
    <rPh sb="153" eb="155">
      <t>キキン</t>
    </rPh>
    <rPh sb="156" eb="157">
      <t>ツ</t>
    </rPh>
    <rPh sb="158" eb="159">
      <t>ゾウ</t>
    </rPh>
    <rPh sb="161" eb="162">
      <t>ツト</t>
    </rPh>
    <rPh sb="164" eb="166">
      <t>ショウライ</t>
    </rPh>
    <rPh sb="166" eb="168">
      <t>フタン</t>
    </rPh>
    <rPh sb="169" eb="171">
      <t>ヨクセイ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</si>
</sst>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92698</c:v>
                </c:pt>
                <c:pt idx="1">
                  <c:v>78556</c:v>
                </c:pt>
                <c:pt idx="2">
                  <c:v>96635</c:v>
                </c:pt>
                <c:pt idx="3">
                  <c:v>97062</c:v>
                </c:pt>
                <c:pt idx="4">
                  <c:v>106005</c:v>
                </c:pt>
              </c:numCache>
            </c:numRef>
          </c:val>
          <c:smooth val="0"/>
          <c:extLst>
            <c:ext xmlns:c16="http://schemas.microsoft.com/office/drawing/2014/chart" uri="{C3380CC4-5D6E-409C-BE32-E72D297353CC}">
              <c16:uniqueId val="{00000000-5A1B-484B-9462-DE3A6C633C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58035</c:v>
                </c:pt>
                <c:pt idx="1">
                  <c:v>47784</c:v>
                </c:pt>
                <c:pt idx="2">
                  <c:v>79593</c:v>
                </c:pt>
                <c:pt idx="3">
                  <c:v>114530</c:v>
                </c:pt>
                <c:pt idx="4">
                  <c:v>48564</c:v>
                </c:pt>
              </c:numCache>
            </c:numRef>
          </c:val>
          <c:smooth val="0"/>
          <c:extLst>
            <c:ext xmlns:c16="http://schemas.microsoft.com/office/drawing/2014/chart" uri="{C3380CC4-5D6E-409C-BE32-E72D297353CC}">
              <c16:uniqueId val="{00000001-5A1B-484B-9462-DE3A6C633C62}"/>
            </c:ext>
          </c:extLst>
        </c:ser>
        <c:dLbls>
          <c:showLegendKey val="0"/>
          <c:showVal val="0"/>
          <c:showCatName val="0"/>
          <c:showSerName val="0"/>
          <c:showPercent val="0"/>
          <c:showBubbleSize val="0"/>
        </c:dLbls>
        <c:marker val="1"/>
        <c:smooth val="0"/>
        <c:axId val="450150904"/>
        <c:axId val="650221408"/>
      </c:lineChart>
      <c:catAx>
        <c:axId val="450150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0221408"/>
        <c:crosses val="autoZero"/>
        <c:auto val="1"/>
        <c:lblAlgn val="ctr"/>
        <c:lblOffset val="100"/>
        <c:tickLblSkip val="1"/>
        <c:tickMarkSkip val="1"/>
        <c:noMultiLvlLbl val="0"/>
      </c:catAx>
      <c:valAx>
        <c:axId val="65022140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0150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7.73</c:v>
                </c:pt>
                <c:pt idx="1">
                  <c:v>5.61</c:v>
                </c:pt>
                <c:pt idx="2">
                  <c:v>5.18</c:v>
                </c:pt>
                <c:pt idx="3">
                  <c:v>4.7300000000000004</c:v>
                </c:pt>
                <c:pt idx="4">
                  <c:v>4.8099999999999996</c:v>
                </c:pt>
              </c:numCache>
            </c:numRef>
          </c:val>
          <c:extLst>
            <c:ext xmlns:c16="http://schemas.microsoft.com/office/drawing/2014/chart" uri="{C3380CC4-5D6E-409C-BE32-E72D297353CC}">
              <c16:uniqueId val="{00000000-B014-480C-90C7-E2F20831DE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20.94</c:v>
                </c:pt>
                <c:pt idx="1">
                  <c:v>23.51</c:v>
                </c:pt>
                <c:pt idx="2">
                  <c:v>25.27</c:v>
                </c:pt>
                <c:pt idx="3">
                  <c:v>24.27</c:v>
                </c:pt>
                <c:pt idx="4">
                  <c:v>24.39</c:v>
                </c:pt>
              </c:numCache>
            </c:numRef>
          </c:val>
          <c:extLst>
            <c:ext xmlns:c16="http://schemas.microsoft.com/office/drawing/2014/chart" uri="{C3380CC4-5D6E-409C-BE32-E72D297353CC}">
              <c16:uniqueId val="{00000001-B014-480C-90C7-E2F20831DE74}"/>
            </c:ext>
          </c:extLst>
        </c:ser>
        <c:dLbls>
          <c:showLegendKey val="0"/>
          <c:showVal val="0"/>
          <c:showCatName val="0"/>
          <c:showSerName val="0"/>
          <c:showPercent val="0"/>
          <c:showBubbleSize val="0"/>
        </c:dLbls>
        <c:gapWidth val="250"/>
        <c:overlap val="100"/>
        <c:axId val="656023648"/>
        <c:axId val="656024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0.67</c:v>
                </c:pt>
                <c:pt idx="1">
                  <c:v>-3.99</c:v>
                </c:pt>
                <c:pt idx="2">
                  <c:v>-1.27</c:v>
                </c:pt>
                <c:pt idx="3">
                  <c:v>-4.6399999999999997</c:v>
                </c:pt>
                <c:pt idx="4">
                  <c:v>-2.36</c:v>
                </c:pt>
              </c:numCache>
            </c:numRef>
          </c:val>
          <c:smooth val="0"/>
          <c:extLst>
            <c:ext xmlns:c16="http://schemas.microsoft.com/office/drawing/2014/chart" uri="{C3380CC4-5D6E-409C-BE32-E72D297353CC}">
              <c16:uniqueId val="{00000002-B014-480C-90C7-E2F20831DE74}"/>
            </c:ext>
          </c:extLst>
        </c:ser>
        <c:dLbls>
          <c:showLegendKey val="0"/>
          <c:showVal val="0"/>
          <c:showCatName val="0"/>
          <c:showSerName val="0"/>
          <c:showPercent val="0"/>
          <c:showBubbleSize val="0"/>
        </c:dLbls>
        <c:marker val="1"/>
        <c:smooth val="0"/>
        <c:axId val="656023648"/>
        <c:axId val="656024040"/>
      </c:lineChart>
      <c:catAx>
        <c:axId val="65602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56024040"/>
        <c:crosses val="autoZero"/>
        <c:auto val="1"/>
        <c:lblAlgn val="ctr"/>
        <c:lblOffset val="100"/>
        <c:tickLblSkip val="1"/>
        <c:tickMarkSkip val="1"/>
        <c:noMultiLvlLbl val="0"/>
      </c:catAx>
      <c:valAx>
        <c:axId val="656024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602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0.06</c:v>
                </c:pt>
                <c:pt idx="4">
                  <c:v>#N/A</c:v>
                </c:pt>
                <c:pt idx="5">
                  <c:v>0.1</c:v>
                </c:pt>
                <c:pt idx="6">
                  <c:v>0</c:v>
                </c:pt>
                <c:pt idx="7">
                  <c:v>0</c:v>
                </c:pt>
                <c:pt idx="8">
                  <c:v>0</c:v>
                </c:pt>
                <c:pt idx="9">
                  <c:v>0</c:v>
                </c:pt>
              </c:numCache>
            </c:numRef>
          </c:val>
          <c:extLst>
            <c:ext xmlns:c16="http://schemas.microsoft.com/office/drawing/2014/chart" uri="{C3380CC4-5D6E-409C-BE32-E72D297353CC}">
              <c16:uniqueId val="{00000000-9E53-4FE9-9440-4352207635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53-4FE9-9440-43522076357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E53-4FE9-9440-43522076357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E53-4FE9-9440-43522076357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0.04</c:v>
                </c:pt>
                <c:pt idx="4">
                  <c:v>#N/A</c:v>
                </c:pt>
                <c:pt idx="5">
                  <c:v>0.03</c:v>
                </c:pt>
                <c:pt idx="6">
                  <c:v>#N/A</c:v>
                </c:pt>
                <c:pt idx="7">
                  <c:v>0.03</c:v>
                </c:pt>
                <c:pt idx="8">
                  <c:v>#N/A</c:v>
                </c:pt>
                <c:pt idx="9">
                  <c:v>0.05</c:v>
                </c:pt>
              </c:numCache>
            </c:numRef>
          </c:val>
          <c:extLst>
            <c:ext xmlns:c16="http://schemas.microsoft.com/office/drawing/2014/chart" uri="{C3380CC4-5D6E-409C-BE32-E72D297353CC}">
              <c16:uniqueId val="{00000004-9E53-4FE9-9440-43522076357A}"/>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0.44</c:v>
                </c:pt>
                <c:pt idx="2">
                  <c:v>#N/A</c:v>
                </c:pt>
                <c:pt idx="3">
                  <c:v>0.32</c:v>
                </c:pt>
                <c:pt idx="4">
                  <c:v>#N/A</c:v>
                </c:pt>
                <c:pt idx="5">
                  <c:v>0.26</c:v>
                </c:pt>
                <c:pt idx="6">
                  <c:v>#N/A</c:v>
                </c:pt>
                <c:pt idx="7">
                  <c:v>0.27</c:v>
                </c:pt>
                <c:pt idx="8">
                  <c:v>#N/A</c:v>
                </c:pt>
                <c:pt idx="9">
                  <c:v>0.17</c:v>
                </c:pt>
              </c:numCache>
            </c:numRef>
          </c:val>
          <c:extLst>
            <c:ext xmlns:c16="http://schemas.microsoft.com/office/drawing/2014/chart" uri="{C3380CC4-5D6E-409C-BE32-E72D297353CC}">
              <c16:uniqueId val="{00000005-9E53-4FE9-9440-43522076357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0.56999999999999995</c:v>
                </c:pt>
                <c:pt idx="2">
                  <c:v>#N/A</c:v>
                </c:pt>
                <c:pt idx="3">
                  <c:v>1.24</c:v>
                </c:pt>
                <c:pt idx="4">
                  <c:v>#N/A</c:v>
                </c:pt>
                <c:pt idx="5">
                  <c:v>0.62</c:v>
                </c:pt>
                <c:pt idx="6">
                  <c:v>#N/A</c:v>
                </c:pt>
                <c:pt idx="7">
                  <c:v>0.41</c:v>
                </c:pt>
                <c:pt idx="8">
                  <c:v>#N/A</c:v>
                </c:pt>
                <c:pt idx="9">
                  <c:v>0.93</c:v>
                </c:pt>
              </c:numCache>
            </c:numRef>
          </c:val>
          <c:extLst>
            <c:ext xmlns:c16="http://schemas.microsoft.com/office/drawing/2014/chart" uri="{C3380CC4-5D6E-409C-BE32-E72D297353CC}">
              <c16:uniqueId val="{00000006-9E53-4FE9-9440-43522076357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3.01</c:v>
                </c:pt>
                <c:pt idx="2">
                  <c:v>#N/A</c:v>
                </c:pt>
                <c:pt idx="3">
                  <c:v>2.81</c:v>
                </c:pt>
                <c:pt idx="4">
                  <c:v>#N/A</c:v>
                </c:pt>
                <c:pt idx="5">
                  <c:v>2.37</c:v>
                </c:pt>
                <c:pt idx="6">
                  <c:v>#N/A</c:v>
                </c:pt>
                <c:pt idx="7">
                  <c:v>3.33</c:v>
                </c:pt>
                <c:pt idx="8">
                  <c:v>#N/A</c:v>
                </c:pt>
                <c:pt idx="9">
                  <c:v>3.64</c:v>
                </c:pt>
              </c:numCache>
            </c:numRef>
          </c:val>
          <c:extLst>
            <c:ext xmlns:c16="http://schemas.microsoft.com/office/drawing/2014/chart" uri="{C3380CC4-5D6E-409C-BE32-E72D297353CC}">
              <c16:uniqueId val="{00000007-9E53-4FE9-9440-43522076357A}"/>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4.1399999999999997</c:v>
                </c:pt>
                <c:pt idx="2">
                  <c:v>#N/A</c:v>
                </c:pt>
                <c:pt idx="3">
                  <c:v>3.35</c:v>
                </c:pt>
                <c:pt idx="4">
                  <c:v>#N/A</c:v>
                </c:pt>
                <c:pt idx="5">
                  <c:v>2.77</c:v>
                </c:pt>
                <c:pt idx="6">
                  <c:v>#N/A</c:v>
                </c:pt>
                <c:pt idx="7">
                  <c:v>4.8099999999999996</c:v>
                </c:pt>
                <c:pt idx="8">
                  <c:v>#N/A</c:v>
                </c:pt>
                <c:pt idx="9">
                  <c:v>3.77</c:v>
                </c:pt>
              </c:numCache>
            </c:numRef>
          </c:val>
          <c:extLst>
            <c:ext xmlns:c16="http://schemas.microsoft.com/office/drawing/2014/chart" uri="{C3380CC4-5D6E-409C-BE32-E72D297353CC}">
              <c16:uniqueId val="{00000008-9E53-4FE9-9440-43522076357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7.72</c:v>
                </c:pt>
                <c:pt idx="2">
                  <c:v>#N/A</c:v>
                </c:pt>
                <c:pt idx="3">
                  <c:v>5.61</c:v>
                </c:pt>
                <c:pt idx="4">
                  <c:v>#N/A</c:v>
                </c:pt>
                <c:pt idx="5">
                  <c:v>5.18</c:v>
                </c:pt>
                <c:pt idx="6">
                  <c:v>#N/A</c:v>
                </c:pt>
                <c:pt idx="7">
                  <c:v>4.72</c:v>
                </c:pt>
                <c:pt idx="8">
                  <c:v>#N/A</c:v>
                </c:pt>
                <c:pt idx="9">
                  <c:v>4.8</c:v>
                </c:pt>
              </c:numCache>
            </c:numRef>
          </c:val>
          <c:extLst>
            <c:ext xmlns:c16="http://schemas.microsoft.com/office/drawing/2014/chart" uri="{C3380CC4-5D6E-409C-BE32-E72D297353CC}">
              <c16:uniqueId val="{00000009-9E53-4FE9-9440-43522076357A}"/>
            </c:ext>
          </c:extLst>
        </c:ser>
        <c:dLbls>
          <c:showLegendKey val="0"/>
          <c:showVal val="0"/>
          <c:showCatName val="0"/>
          <c:showSerName val="0"/>
          <c:showPercent val="0"/>
          <c:showBubbleSize val="0"/>
        </c:dLbls>
        <c:gapWidth val="150"/>
        <c:overlap val="100"/>
        <c:axId val="656024824"/>
        <c:axId val="656025216"/>
      </c:barChart>
      <c:catAx>
        <c:axId val="656024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6025216"/>
        <c:crosses val="autoZero"/>
        <c:auto val="1"/>
        <c:lblAlgn val="ctr"/>
        <c:lblOffset val="100"/>
        <c:tickLblSkip val="1"/>
        <c:tickMarkSkip val="1"/>
        <c:noMultiLvlLbl val="0"/>
      </c:catAx>
      <c:valAx>
        <c:axId val="656025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6024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717</c:v>
                </c:pt>
                <c:pt idx="5">
                  <c:v>740</c:v>
                </c:pt>
                <c:pt idx="8">
                  <c:v>712</c:v>
                </c:pt>
                <c:pt idx="11">
                  <c:v>708</c:v>
                </c:pt>
                <c:pt idx="14">
                  <c:v>677</c:v>
                </c:pt>
              </c:numCache>
            </c:numRef>
          </c:val>
          <c:extLst>
            <c:ext xmlns:c16="http://schemas.microsoft.com/office/drawing/2014/chart" uri="{C3380CC4-5D6E-409C-BE32-E72D297353CC}">
              <c16:uniqueId val="{00000000-61A8-4164-9F82-617363D286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1A8-4164-9F82-617363D286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1A8-4164-9F82-617363D286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22</c:v>
                </c:pt>
                <c:pt idx="3">
                  <c:v>22</c:v>
                </c:pt>
                <c:pt idx="6">
                  <c:v>0</c:v>
                </c:pt>
                <c:pt idx="9">
                  <c:v>0</c:v>
                </c:pt>
                <c:pt idx="12">
                  <c:v>0</c:v>
                </c:pt>
              </c:numCache>
            </c:numRef>
          </c:val>
          <c:extLst>
            <c:ext xmlns:c16="http://schemas.microsoft.com/office/drawing/2014/chart" uri="{C3380CC4-5D6E-409C-BE32-E72D297353CC}">
              <c16:uniqueId val="{00000003-61A8-4164-9F82-617363D286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140</c:v>
                </c:pt>
                <c:pt idx="3">
                  <c:v>132</c:v>
                </c:pt>
                <c:pt idx="6">
                  <c:v>143</c:v>
                </c:pt>
                <c:pt idx="9">
                  <c:v>155</c:v>
                </c:pt>
                <c:pt idx="12">
                  <c:v>151</c:v>
                </c:pt>
              </c:numCache>
            </c:numRef>
          </c:val>
          <c:extLst>
            <c:ext xmlns:c16="http://schemas.microsoft.com/office/drawing/2014/chart" uri="{C3380CC4-5D6E-409C-BE32-E72D297353CC}">
              <c16:uniqueId val="{00000004-61A8-4164-9F82-617363D286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A8-4164-9F82-617363D286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1A8-4164-9F82-617363D286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997</c:v>
                </c:pt>
                <c:pt idx="3">
                  <c:v>1063</c:v>
                </c:pt>
                <c:pt idx="6">
                  <c:v>1036</c:v>
                </c:pt>
                <c:pt idx="9">
                  <c:v>1001</c:v>
                </c:pt>
                <c:pt idx="12">
                  <c:v>976</c:v>
                </c:pt>
              </c:numCache>
            </c:numRef>
          </c:val>
          <c:extLst>
            <c:ext xmlns:c16="http://schemas.microsoft.com/office/drawing/2014/chart" uri="{C3380CC4-5D6E-409C-BE32-E72D297353CC}">
              <c16:uniqueId val="{00000007-61A8-4164-9F82-617363D28633}"/>
            </c:ext>
          </c:extLst>
        </c:ser>
        <c:dLbls>
          <c:showLegendKey val="0"/>
          <c:showVal val="0"/>
          <c:showCatName val="0"/>
          <c:showSerName val="0"/>
          <c:showPercent val="0"/>
          <c:showBubbleSize val="0"/>
        </c:dLbls>
        <c:gapWidth val="100"/>
        <c:overlap val="100"/>
        <c:axId val="656026000"/>
        <c:axId val="656026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442</c:v>
                </c:pt>
                <c:pt idx="2">
                  <c:v>#N/A</c:v>
                </c:pt>
                <c:pt idx="3">
                  <c:v>#N/A</c:v>
                </c:pt>
                <c:pt idx="4">
                  <c:v>477</c:v>
                </c:pt>
                <c:pt idx="5">
                  <c:v>#N/A</c:v>
                </c:pt>
                <c:pt idx="6">
                  <c:v>#N/A</c:v>
                </c:pt>
                <c:pt idx="7">
                  <c:v>467</c:v>
                </c:pt>
                <c:pt idx="8">
                  <c:v>#N/A</c:v>
                </c:pt>
                <c:pt idx="9">
                  <c:v>#N/A</c:v>
                </c:pt>
                <c:pt idx="10">
                  <c:v>448</c:v>
                </c:pt>
                <c:pt idx="11">
                  <c:v>#N/A</c:v>
                </c:pt>
                <c:pt idx="12">
                  <c:v>#N/A</c:v>
                </c:pt>
                <c:pt idx="13">
                  <c:v>450</c:v>
                </c:pt>
                <c:pt idx="14">
                  <c:v>#N/A</c:v>
                </c:pt>
              </c:numCache>
            </c:numRef>
          </c:val>
          <c:smooth val="0"/>
          <c:extLst>
            <c:ext xmlns:c16="http://schemas.microsoft.com/office/drawing/2014/chart" uri="{C3380CC4-5D6E-409C-BE32-E72D297353CC}">
              <c16:uniqueId val="{00000008-61A8-4164-9F82-617363D28633}"/>
            </c:ext>
          </c:extLst>
        </c:ser>
        <c:dLbls>
          <c:showLegendKey val="0"/>
          <c:showVal val="0"/>
          <c:showCatName val="0"/>
          <c:showSerName val="0"/>
          <c:showPercent val="0"/>
          <c:showBubbleSize val="0"/>
        </c:dLbls>
        <c:marker val="1"/>
        <c:smooth val="0"/>
        <c:axId val="656026000"/>
        <c:axId val="656026392"/>
      </c:lineChart>
      <c:catAx>
        <c:axId val="65602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6026392"/>
        <c:crosses val="autoZero"/>
        <c:auto val="1"/>
        <c:lblAlgn val="ctr"/>
        <c:lblOffset val="100"/>
        <c:tickLblSkip val="1"/>
        <c:tickMarkSkip val="1"/>
        <c:noMultiLvlLbl val="0"/>
      </c:catAx>
      <c:valAx>
        <c:axId val="656026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602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7083</c:v>
                </c:pt>
                <c:pt idx="5">
                  <c:v>6791</c:v>
                </c:pt>
                <c:pt idx="8">
                  <c:v>6670</c:v>
                </c:pt>
                <c:pt idx="11">
                  <c:v>6638</c:v>
                </c:pt>
                <c:pt idx="14">
                  <c:v>6407</c:v>
                </c:pt>
              </c:numCache>
            </c:numRef>
          </c:val>
          <c:extLst>
            <c:ext xmlns:c16="http://schemas.microsoft.com/office/drawing/2014/chart" uri="{C3380CC4-5D6E-409C-BE32-E72D297353CC}">
              <c16:uniqueId val="{00000000-3B4E-4E05-B6A3-AB4727AB45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142</c:v>
                </c:pt>
                <c:pt idx="5">
                  <c:v>122</c:v>
                </c:pt>
                <c:pt idx="8">
                  <c:v>103</c:v>
                </c:pt>
                <c:pt idx="11">
                  <c:v>80</c:v>
                </c:pt>
                <c:pt idx="14">
                  <c:v>60</c:v>
                </c:pt>
              </c:numCache>
            </c:numRef>
          </c:val>
          <c:extLst>
            <c:ext xmlns:c16="http://schemas.microsoft.com/office/drawing/2014/chart" uri="{C3380CC4-5D6E-409C-BE32-E72D297353CC}">
              <c16:uniqueId val="{00000001-3B4E-4E05-B6A3-AB4727AB45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2052</c:v>
                </c:pt>
                <c:pt idx="5">
                  <c:v>2202</c:v>
                </c:pt>
                <c:pt idx="8">
                  <c:v>2357</c:v>
                </c:pt>
                <c:pt idx="11">
                  <c:v>2122</c:v>
                </c:pt>
                <c:pt idx="14">
                  <c:v>2216</c:v>
                </c:pt>
              </c:numCache>
            </c:numRef>
          </c:val>
          <c:extLst>
            <c:ext xmlns:c16="http://schemas.microsoft.com/office/drawing/2014/chart" uri="{C3380CC4-5D6E-409C-BE32-E72D297353CC}">
              <c16:uniqueId val="{00000002-3B4E-4E05-B6A3-AB4727AB45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4E-4E05-B6A3-AB4727AB45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4E-4E05-B6A3-AB4727AB45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10</c:v>
                </c:pt>
                <c:pt idx="12">
                  <c:v>10</c:v>
                </c:pt>
              </c:numCache>
            </c:numRef>
          </c:val>
          <c:extLst>
            <c:ext xmlns:c16="http://schemas.microsoft.com/office/drawing/2014/chart" uri="{C3380CC4-5D6E-409C-BE32-E72D297353CC}">
              <c16:uniqueId val="{00000005-3B4E-4E05-B6A3-AB4727AB45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1452</c:v>
                </c:pt>
                <c:pt idx="3">
                  <c:v>1335</c:v>
                </c:pt>
                <c:pt idx="6">
                  <c:v>1275</c:v>
                </c:pt>
                <c:pt idx="9">
                  <c:v>1296</c:v>
                </c:pt>
                <c:pt idx="12">
                  <c:v>1332</c:v>
                </c:pt>
              </c:numCache>
            </c:numRef>
          </c:val>
          <c:extLst>
            <c:ext xmlns:c16="http://schemas.microsoft.com/office/drawing/2014/chart" uri="{C3380CC4-5D6E-409C-BE32-E72D297353CC}">
              <c16:uniqueId val="{00000006-3B4E-4E05-B6A3-AB4727AB45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38</c:v>
                </c:pt>
                <c:pt idx="3">
                  <c:v>15</c:v>
                </c:pt>
                <c:pt idx="6">
                  <c:v>0</c:v>
                </c:pt>
                <c:pt idx="9">
                  <c:v>0</c:v>
                </c:pt>
                <c:pt idx="12">
                  <c:v>0</c:v>
                </c:pt>
              </c:numCache>
            </c:numRef>
          </c:val>
          <c:extLst>
            <c:ext xmlns:c16="http://schemas.microsoft.com/office/drawing/2014/chart" uri="{C3380CC4-5D6E-409C-BE32-E72D297353CC}">
              <c16:uniqueId val="{00000007-3B4E-4E05-B6A3-AB4727AB45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2458</c:v>
                </c:pt>
                <c:pt idx="3">
                  <c:v>2355</c:v>
                </c:pt>
                <c:pt idx="6">
                  <c:v>2351</c:v>
                </c:pt>
                <c:pt idx="9">
                  <c:v>2140</c:v>
                </c:pt>
                <c:pt idx="12">
                  <c:v>2088</c:v>
                </c:pt>
              </c:numCache>
            </c:numRef>
          </c:val>
          <c:extLst>
            <c:ext xmlns:c16="http://schemas.microsoft.com/office/drawing/2014/chart" uri="{C3380CC4-5D6E-409C-BE32-E72D297353CC}">
              <c16:uniqueId val="{00000008-3B4E-4E05-B6A3-AB4727AB45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B4E-4E05-B6A3-AB4727AB45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8927</c:v>
                </c:pt>
                <c:pt idx="3">
                  <c:v>8598</c:v>
                </c:pt>
                <c:pt idx="6">
                  <c:v>8773</c:v>
                </c:pt>
                <c:pt idx="9">
                  <c:v>9291</c:v>
                </c:pt>
                <c:pt idx="12">
                  <c:v>8978</c:v>
                </c:pt>
              </c:numCache>
            </c:numRef>
          </c:val>
          <c:extLst>
            <c:ext xmlns:c16="http://schemas.microsoft.com/office/drawing/2014/chart" uri="{C3380CC4-5D6E-409C-BE32-E72D297353CC}">
              <c16:uniqueId val="{0000000A-3B4E-4E05-B6A3-AB4727AB45FB}"/>
            </c:ext>
          </c:extLst>
        </c:ser>
        <c:dLbls>
          <c:showLegendKey val="0"/>
          <c:showVal val="0"/>
          <c:showCatName val="0"/>
          <c:showSerName val="0"/>
          <c:showPercent val="0"/>
          <c:showBubbleSize val="0"/>
        </c:dLbls>
        <c:gapWidth val="100"/>
        <c:overlap val="100"/>
        <c:axId val="696515560"/>
        <c:axId val="696515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3599</c:v>
                </c:pt>
                <c:pt idx="2">
                  <c:v>#N/A</c:v>
                </c:pt>
                <c:pt idx="3">
                  <c:v>#N/A</c:v>
                </c:pt>
                <c:pt idx="4">
                  <c:v>3186</c:v>
                </c:pt>
                <c:pt idx="5">
                  <c:v>#N/A</c:v>
                </c:pt>
                <c:pt idx="6">
                  <c:v>#N/A</c:v>
                </c:pt>
                <c:pt idx="7">
                  <c:v>3268</c:v>
                </c:pt>
                <c:pt idx="8">
                  <c:v>#N/A</c:v>
                </c:pt>
                <c:pt idx="9">
                  <c:v>#N/A</c:v>
                </c:pt>
                <c:pt idx="10">
                  <c:v>3898</c:v>
                </c:pt>
                <c:pt idx="11">
                  <c:v>#N/A</c:v>
                </c:pt>
                <c:pt idx="12">
                  <c:v>#N/A</c:v>
                </c:pt>
                <c:pt idx="13">
                  <c:v>3726</c:v>
                </c:pt>
                <c:pt idx="14">
                  <c:v>#N/A</c:v>
                </c:pt>
              </c:numCache>
            </c:numRef>
          </c:val>
          <c:smooth val="0"/>
          <c:extLst>
            <c:ext xmlns:c16="http://schemas.microsoft.com/office/drawing/2014/chart" uri="{C3380CC4-5D6E-409C-BE32-E72D297353CC}">
              <c16:uniqueId val="{0000000B-3B4E-4E05-B6A3-AB4727AB45FB}"/>
            </c:ext>
          </c:extLst>
        </c:ser>
        <c:dLbls>
          <c:showLegendKey val="0"/>
          <c:showVal val="0"/>
          <c:showCatName val="0"/>
          <c:showSerName val="0"/>
          <c:showPercent val="0"/>
          <c:showBubbleSize val="0"/>
        </c:dLbls>
        <c:marker val="1"/>
        <c:smooth val="0"/>
        <c:axId val="696515560"/>
        <c:axId val="696515952"/>
      </c:lineChart>
      <c:catAx>
        <c:axId val="696515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96515952"/>
        <c:crosses val="autoZero"/>
        <c:auto val="1"/>
        <c:lblAlgn val="ctr"/>
        <c:lblOffset val="100"/>
        <c:tickLblSkip val="1"/>
        <c:tickMarkSkip val="1"/>
        <c:noMultiLvlLbl val="0"/>
      </c:catAx>
      <c:valAx>
        <c:axId val="696515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6515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1319</c:v>
                </c:pt>
                <c:pt idx="1">
                  <c:v>1245</c:v>
                </c:pt>
                <c:pt idx="2">
                  <c:v>1244</c:v>
                </c:pt>
              </c:numCache>
            </c:numRef>
          </c:val>
          <c:extLst>
            <c:ext xmlns:c16="http://schemas.microsoft.com/office/drawing/2014/chart" uri="{C3380CC4-5D6E-409C-BE32-E72D297353CC}">
              <c16:uniqueId val="{00000000-E595-4B4C-9A72-588CE3B5AA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96</c:v>
                </c:pt>
                <c:pt idx="1">
                  <c:v>83</c:v>
                </c:pt>
                <c:pt idx="2">
                  <c:v>69</c:v>
                </c:pt>
              </c:numCache>
            </c:numRef>
          </c:val>
          <c:extLst>
            <c:ext xmlns:c16="http://schemas.microsoft.com/office/drawing/2014/chart" uri="{C3380CC4-5D6E-409C-BE32-E72D297353CC}">
              <c16:uniqueId val="{00000001-E595-4B4C-9A72-588CE3B5AA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484</c:v>
                </c:pt>
                <c:pt idx="1">
                  <c:v>316</c:v>
                </c:pt>
                <c:pt idx="2">
                  <c:v>251</c:v>
                </c:pt>
              </c:numCache>
            </c:numRef>
          </c:val>
          <c:extLst>
            <c:ext xmlns:c16="http://schemas.microsoft.com/office/drawing/2014/chart" uri="{C3380CC4-5D6E-409C-BE32-E72D297353CC}">
              <c16:uniqueId val="{00000002-E595-4B4C-9A72-588CE3B5AA9D}"/>
            </c:ext>
          </c:extLst>
        </c:ser>
        <c:dLbls>
          <c:showLegendKey val="0"/>
          <c:showVal val="0"/>
          <c:showCatName val="0"/>
          <c:showSerName val="0"/>
          <c:showPercent val="0"/>
          <c:showBubbleSize val="0"/>
        </c:dLbls>
        <c:gapWidth val="120"/>
        <c:overlap val="100"/>
        <c:axId val="696516344"/>
        <c:axId val="696517128"/>
      </c:barChart>
      <c:catAx>
        <c:axId val="696516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96517128"/>
        <c:crosses val="autoZero"/>
        <c:auto val="1"/>
        <c:lblAlgn val="ctr"/>
        <c:lblOffset val="100"/>
        <c:tickLblSkip val="1"/>
        <c:tickMarkSkip val="1"/>
        <c:noMultiLvlLbl val="0"/>
      </c:catAx>
      <c:valAx>
        <c:axId val="6965171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96516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{A8BA8968-033F-41F8-974F-8040A7E3BB54}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D73-42F5-BFA5-C528F98FB86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{0807A79F-BF2D-4677-9676-4E94187F86A7}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73-42F5-BFA5-C528F98FB86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{95A44C91-6760-4D15-A793-DB7AE085F903}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73-42F5-BFA5-C528F98FB86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{6C2F36AA-4814-48B9-AB4B-6136C01B1F9A}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73-42F5-BFA5-C528F98FB86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{AA670DF4-CC01-4257-95E8-30E7E5198D0E}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73-42F5-BFA5-C528F98FB86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{AA3ED509-A18A-4178-A7AA-BA6A16215DEB}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D73-42F5-BFA5-C528F98FB86E}"/>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{6E6F51D2-C25D-4A17-A1FD-95498D735DCA}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D73-42F5-BFA5-C528F98FB86E}"/>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{DB40971E-62DC-4027-A7B9-E24CF4C23FFC}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D73-42F5-BFA5-C528F98FB86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{0120FFF1-797A-44D5-989B-EAE79C1BF7FE}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D73-42F5-BFA5-C528F98FB86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28.7</c:v>
                </c:pt>
                <c:pt idx="24">
                  <c:v>30.7</c:v>
                </c:pt>
              </c:numCache>
            </c:numRef>
          </c:xVal>
          <c:yVal>
            <c:numRef>
              <c:f>公会計指標分析・財政指標組合せ分析表!$BP$51:$DC$51</c:f>
              <c:numCache>
                <c:formatCode>#,##0.0;"▲ "#,##0.0</c:formatCode>
                <c:ptCount val="40"/>
                <c:pt idx="16">
                  <c:v>72.099999999999994</c:v>
                </c:pt>
                <c:pt idx="24">
                  <c:v>87.6</c:v>
                </c:pt>
              </c:numCache>
            </c:numRef>
          </c:yVal>
          <c:smooth val="0"/>
          <c:extLst>
            <c:ext xmlns:c16="http://schemas.microsoft.com/office/drawing/2014/chart" uri="{C3380CC4-5D6E-409C-BE32-E72D297353CC}">
              <c16:uniqueId val="{00000009-AD73-42F5-BFA5-C528F98FB86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{FE6D3669-E8BD-473D-9717-A3629B695102}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D73-42F5-BFA5-C528F98FB86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{7803B74A-6CFD-496F-9D16-57327FC0F526}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73-42F5-BFA5-C528F98FB86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{E07B4F3E-EDBD-4435-BDE8-6D733DF3CA22}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73-42F5-BFA5-C528F98FB86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{3325DFBA-EA6C-4E43-A2FA-B1EF98ECBF07}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73-42F5-BFA5-C528F98FB86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{2FD59BA9-6D35-4DA6-AC76-633ECB795CE1}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73-42F5-BFA5-C528F98FB86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{2C1EA653-30E7-4AE5-8C5F-C14A85AB9F9A}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D73-42F5-BFA5-C528F98FB86E}"/>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{154622E1-F6CE-4D79-9CAA-80C33528FE27}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D73-42F5-BFA5-C528F98FB86E}"/>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{10C4EBE9-8B02-4978-893D-001BE12409D0}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D73-42F5-BFA5-C528F98FB86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{D4F018C0-A435-4665-A8C7-236A6512C50A}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D73-42F5-BFA5-C528F98FB8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56.1</c:v>
                </c:pt>
              </c:numCache>
            </c:numRef>
          </c:xVal>
          <c:yVal>
            <c:numRef>
              <c:f>公会計指標分析・財政指標組合せ分析表!$BP$55:$DC$55</c:f>
              <c:numCache>
                <c:formatCode>#,##0.0;"▲ "#,##0.0</c:formatCode>
                <c:ptCount val="40"/>
                <c:pt idx="16">
                  <c:v>37.200000000000003</c:v>
                </c:pt>
                <c:pt idx="24">
                  <c:v>24</c:v>
                </c:pt>
              </c:numCache>
            </c:numRef>
          </c:yVal>
          <c:smooth val="0"/>
          <c:extLst>
            <c:ext xmlns:c16="http://schemas.microsoft.com/office/drawing/2014/chart" uri="{C3380CC4-5D6E-409C-BE32-E72D297353CC}">
              <c16:uniqueId val="{00000013-AD73-42F5-BFA5-C528F98FB86E}"/>
            </c:ext>
          </c:extLst>
        </c:ser>
        <c:dLbls>
          <c:showLegendKey val="0"/>
          <c:showVal val="1"/>
          <c:showCatName val="0"/>
          <c:showSerName val="0"/>
          <c:showPercent val="0"/>
          <c:showBubbleSize val="0"/>
        </c:dLbls>
        <c:axId val="696517912"/>
        <c:axId val="696518304"/>
      </c:scatterChart>
      <c:valAx>
        <c:axId val="696517912"/>
        <c:scaling>
          <c:orientation val="minMax"/>
          <c:max val="59"/>
          <c:min val="2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6518304"/>
        <c:crosses val="autoZero"/>
        <c:crossBetween val="midCat"/>
      </c:valAx>
      <c:valAx>
        <c:axId val="696518304"/>
        <c:scaling>
          <c:orientation val="minMax"/>
          <c:max val="99"/>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96517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{DF888BAB-9CB5-44AB-820B-A20A72D911D3}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E88-47B4-90A8-936234FD0F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{A89BFA11-5902-4106-9F02-1E232FB876BC}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88-47B4-90A8-936234FD0F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{A0CE430D-0BDB-4F5A-8A76-1AE0A8BFE9B0}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88-47B4-90A8-936234FD0F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{25CA96F9-78F0-4839-BB2F-84635687A111}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88-47B4-90A8-936234FD0F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{26B42174-B673-4AD8-97B7-AD13A8044946}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88-47B4-90A8-936234FD0F43}"/>
                </c:ext>
              </c:extLst>
            </c:dLbl>
            <c:dLbl>
              <c:idx val="8"/>
              <c:layout>
                <c:manualLayout>
                  <c:x val="0"/>
                  <c:y val="1.537923306073602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{05FD8E0E-6517-4900-8722-1DD99839A540}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E88-47B4-90A8-936234FD0F43}"/>
                </c:ext>
              </c:extLst>
            </c:dLbl>
            <c:dLbl>
              <c:idx val="16"/>
              <c:layout>
                <c:manualLayout>
                  <c:x val="0"/>
                  <c:y val="-1.537923306073606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{2FDFDF7A-532D-47FA-AC38-9CAACAC18852}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E88-47B4-90A8-936234FD0F4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{4F11B5AD-E75F-41BE-9FD6-4C45BD27D0E7}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E88-47B4-90A8-936234FD0F4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{50A2E76B-6618-4B0D-AB41-26006411DB3F}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E88-47B4-90A8-936234FD0F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10.199999999999999</c:v>
                </c:pt>
                <c:pt idx="16">
                  <c:v>10.199999999999999</c:v>
                </c:pt>
                <c:pt idx="24">
                  <c:v>10.3</c:v>
                </c:pt>
                <c:pt idx="32">
                  <c:v>10.1</c:v>
                </c:pt>
              </c:numCache>
            </c:numRef>
          </c:xVal>
          <c:yVal>
            <c:numRef>
              <c:f>公会計指標分析・財政指標組合せ分析表!$BP$73:$DC$73</c:f>
              <c:numCache>
                <c:formatCode>#,##0.0;"▲ "#,##0.0</c:formatCode>
                <c:ptCount val="40"/>
                <c:pt idx="0">
                  <c:v>78.5</c:v>
                </c:pt>
                <c:pt idx="8">
                  <c:v>71.3</c:v>
                </c:pt>
                <c:pt idx="16">
                  <c:v>72.099999999999994</c:v>
                </c:pt>
                <c:pt idx="24">
                  <c:v>87.6</c:v>
                </c:pt>
                <c:pt idx="32">
                  <c:v>83.8</c:v>
                </c:pt>
              </c:numCache>
            </c:numRef>
          </c:yVal>
          <c:smooth val="0"/>
          <c:extLst>
            <c:ext xmlns:c16="http://schemas.microsoft.com/office/drawing/2014/chart" uri="{C3380CC4-5D6E-409C-BE32-E72D297353CC}">
              <c16:uniqueId val="{00000009-3E88-47B4-90A8-936234FD0F4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{4213C375-208B-402E-930B-D362944F02D5}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E88-47B4-90A8-936234FD0F4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{4F61E836-E456-445C-BE51-034D6925CD8F}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88-47B4-90A8-936234FD0F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{EA45FEBD-406B-4C00-9472-A717119459D9}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88-47B4-90A8-936234FD0F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{BFEE91EA-EDC2-4A31-AF1A-F166928D783E}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88-47B4-90A8-936234FD0F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{7D09F3F9-AF69-4BE0-83D0-21025CB386A7}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88-47B4-90A8-936234FD0F4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{D0888DBC-E903-430D-8FB1-27B6A726BC8A}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E88-47B4-90A8-936234FD0F4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{1BFFB462-A07F-4821-9E13-24BE9AA5DA48}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E88-47B4-90A8-936234FD0F4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{821D9B24-F080-474D-9B36-F3BAAE2DCAD2}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E88-47B4-90A8-936234FD0F4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{634425D3-0C0D-4DF5-BCDE-1CB0AEFBFA9F}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E88-47B4-90A8-936234FD0F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11.7</c:v>
                </c:pt>
                <c:pt idx="8">
                  <c:v>10.4</c:v>
                </c:pt>
                <c:pt idx="16">
                  <c:v>10.1</c:v>
                </c:pt>
                <c:pt idx="24">
                  <c:v>9.1</c:v>
                </c:pt>
                <c:pt idx="32">
                  <c:v>8.9</c:v>
                </c:pt>
              </c:numCache>
            </c:numRef>
          </c:xVal>
          <c:yVal>
            <c:numRef>
              <c:f>公会計指標分析・財政指標組合せ分析表!$BP$77:$DC$77</c:f>
              <c:numCache>
                <c:formatCode>#,##0.0;"▲ "#,##0.0</c:formatCode>
                <c:ptCount val="40"/>
                <c:pt idx="0">
                  <c:v>51.9</c:v>
                </c:pt>
                <c:pt idx="8">
                  <c:v>46.9</c:v>
                </c:pt>
                <c:pt idx="16">
                  <c:v>37.200000000000003</c:v>
                </c:pt>
                <c:pt idx="24">
                  <c:v>24</c:v>
                </c:pt>
                <c:pt idx="32">
                  <c:v>19.8</c:v>
                </c:pt>
              </c:numCache>
            </c:numRef>
          </c:yVal>
          <c:smooth val="0"/>
          <c:extLst>
            <c:ext xmlns:c16="http://schemas.microsoft.com/office/drawing/2014/chart" uri="{C3380CC4-5D6E-409C-BE32-E72D297353CC}">
              <c16:uniqueId val="{00000013-3E88-47B4-90A8-936234FD0F43}"/>
            </c:ext>
          </c:extLst>
        </c:ser>
        <c:dLbls>
          <c:showLegendKey val="0"/>
          <c:showVal val="1"/>
          <c:showCatName val="0"/>
          <c:showSerName val="0"/>
          <c:showPercent val="0"/>
          <c:showBubbleSize val="0"/>
        </c:dLbls>
        <c:axId val="696519088"/>
        <c:axId val="696275496"/>
      </c:scatterChart>
      <c:valAx>
        <c:axId val="696519088"/>
        <c:scaling>
          <c:orientation val="minMax"/>
          <c:max val="12"/>
          <c:min val="8.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6275496"/>
        <c:crosses val="autoZero"/>
        <c:crossBetween val="midCat"/>
      </c:valAx>
      <c:valAx>
        <c:axId val="696275496"/>
        <c:scaling>
          <c:orientation val="minMax"/>
          <c:max val="99"/>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965190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宮崎県国富町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19,722
19,582
130.63
8,740,411
8,488,693
245,111
5,099,712
8,977,793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数値の上では減価償却率は低いものの、道路や比較的年数の浅い図書館、児童館を除くと、保有する公共施設の老朽化は進んでいる状況にある。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D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138853</xdr:rowOff>
    </xdr:from>
    <xdr:to>
      <xdr:col>23</xdr:col>
      <xdr:colOff>85090</xdr:colOff>
      <xdr:row>30</xdr:row>
      <xdr:rowOff>139065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flipV="1">
          <a:off x="4760595" y="5539528"/>
          <a:ext cx="1270" cy="514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142892</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D00-000041000000}"/>
            </a:ext>
          </a:extLst>
        </xdr:cNvPr>
        <xdr:cNvSpPr txBox="1"/>
      </xdr:nvSpPr>
      <xdr:spPr>
        <a:xfrm>
          <a:off x="4813300" y="6057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30</xdr:row>
      <xdr:rowOff>139065</xdr:rowOff>
    </xdr:from>
    <xdr:to>
      <xdr:col>23</xdr:col>
      <xdr:colOff>174625</xdr:colOff>
      <xdr:row>30</xdr:row>
      <xdr:rowOff>139065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6054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85530</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D00-000043000000}"/>
            </a:ext>
          </a:extLst>
        </xdr:cNvPr>
        <xdr:cNvSpPr txBox="1"/>
      </xdr:nvSpPr>
      <xdr:spPr>
        <a:xfrm>
          <a:off x="4813300" y="5314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138853</xdr:rowOff>
    </xdr:from>
    <xdr:to>
      <xdr:col>23</xdr:col>
      <xdr:colOff>174625</xdr:colOff>
      <xdr:row>27</xdr:row>
      <xdr:rowOff>138853</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553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71349</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D00-000045000000}"/>
            </a:ext>
          </a:extLst>
        </xdr:cNvPr>
        <xdr:cNvSpPr txBox="1"/>
      </xdr:nvSpPr>
      <xdr:spPr>
        <a:xfrm>
          <a:off x="4813300" y="564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92922</xdr:rowOff>
    </xdr:from>
    <xdr:to>
      <xdr:col>23</xdr:col>
      <xdr:colOff>136525</xdr:colOff>
      <xdr:row>29</xdr:row>
      <xdr:rowOff>23072</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711700" y="56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18627</xdr:rowOff>
    </xdr:from>
    <xdr:to>
      <xdr:col>19</xdr:col>
      <xdr:colOff>187325</xdr:colOff>
      <xdr:row>29</xdr:row>
      <xdr:rowOff>120227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000500" y="57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29422</xdr:rowOff>
    </xdr:from>
    <xdr:to>
      <xdr:col>15</xdr:col>
      <xdr:colOff>187325</xdr:colOff>
      <xdr:row>29</xdr:row>
      <xdr:rowOff>131022</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238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75354</xdr:rowOff>
    </xdr:from>
    <xdr:to>
      <xdr:col>19</xdr:col>
      <xdr:colOff>187325</xdr:colOff>
      <xdr:row>35</xdr:row>
      <xdr:rowOff>5504</xdr:rowOff>
    </xdr:to>
    <xdr:sp macro="" textlink="">
      <xdr:nvSpPr>
        <xdr:cNvPr id="78" name="楕円 77">
          <a:extLst>
            <a:ext uri="{FF2B5EF4-FFF2-40B4-BE49-F238E27FC236}">
              <a16:creationId xmlns:a16="http://schemas.microsoft.com/office/drawing/2014/main" id="{00000000-0008-0000-0D00-00004E000000}"/>
            </a:ext>
          </a:extLst>
        </xdr:cNvPr>
        <xdr:cNvSpPr/>
      </xdr:nvSpPr>
      <xdr:spPr>
        <a:xfrm>
          <a:off x="4000500" y="66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34</xdr:row>
      <xdr:rowOff>147320</xdr:rowOff>
    </xdr:from>
    <xdr:to>
      <xdr:col>15</xdr:col>
      <xdr:colOff>187325</xdr:colOff>
      <xdr:row>35</xdr:row>
      <xdr:rowOff>77470</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3238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126154</xdr:rowOff>
    </xdr:from>
    <xdr:to>
      <xdr:col>19</xdr:col>
      <xdr:colOff>136525</xdr:colOff>
      <xdr:row>35</xdr:row>
      <xdr:rowOff>26670</xdr:rowOff>
    </xdr:to>
    <xdr:cxnSp macro="">
      <xdr:nvCxnSpPr>
        <xdr:cNvPr id="80" name="直線コネクタ 79">
          <a:extLst>
            <a:ext uri="{FF2B5EF4-FFF2-40B4-BE49-F238E27FC236}">
              <a16:creationId xmlns:a16="http://schemas.microsoft.com/office/drawing/2014/main" id="{00000000-0008-0000-0D00-000050000000}"/>
            </a:ext>
          </a:extLst>
        </xdr:cNvPr>
        <xdr:cNvCxnSpPr/>
      </xdr:nvCxnSpPr>
      <xdr:spPr>
        <a:xfrm flipV="1">
          <a:off x="3289300" y="6726979"/>
          <a:ext cx="762000" cy="7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136754</xdr:rowOff>
    </xdr:from>
    <xdr:ext cx="405111" cy="259045"/>
    <xdr:sp macro="" textlink="">
      <xdr:nvSpPr>
        <xdr:cNvPr id="81" name="n_1aveValue有形固定資産減価償却率">
          <a:extLst>
            <a:ext uri="{FF2B5EF4-FFF2-40B4-BE49-F238E27FC236}">
              <a16:creationId xmlns:a16="http://schemas.microsoft.com/office/drawing/2014/main" id="{00000000-0008-0000-0D00-000051000000}"/>
            </a:ext>
          </a:extLst>
        </xdr:cNvPr>
        <xdr:cNvSpPr txBox="1"/>
      </xdr:nvSpPr>
      <xdr:spPr>
        <a:xfrm>
          <a:off x="3836044" y="55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147549</xdr:rowOff>
    </xdr:from>
    <xdr:ext cx="405111" cy="259045"/>
    <xdr:sp macro="" textlink="">
      <xdr:nvSpPr>
        <xdr:cNvPr id="82" name="n_2aveValue有形固定資産減価償却率">
          <a:extLst>
            <a:ext uri="{FF2B5EF4-FFF2-40B4-BE49-F238E27FC236}">
              <a16:creationId xmlns:a16="http://schemas.microsoft.com/office/drawing/2014/main" id="{00000000-0008-0000-0D00-000052000000}"/>
            </a:ext>
          </a:extLst>
        </xdr:cNvPr>
        <xdr:cNvSpPr txBox="1"/>
      </xdr:nvSpPr>
      <xdr:spPr>
        <a:xfrm>
          <a:off x="3086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168081</xdr:rowOff>
    </xdr:from>
    <xdr:ext cx="405111" cy="259045"/>
    <xdr:sp macro="" textlink="">
      <xdr:nvSpPr>
        <xdr:cNvPr id="83" name="n_1mainValue有形固定資産減価償却率">
          <a:extLst>
            <a:ext uri="{FF2B5EF4-FFF2-40B4-BE49-F238E27FC236}">
              <a16:creationId xmlns:a16="http://schemas.microsoft.com/office/drawing/2014/main" id="{00000000-0008-0000-0D00-000053000000}"/>
            </a:ext>
          </a:extLst>
        </xdr:cNvPr>
        <xdr:cNvSpPr txBox="1"/>
      </xdr:nvSpPr>
      <xdr:spPr>
        <a:xfrm>
          <a:off x="3836044" y="6768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68597</xdr:rowOff>
    </xdr:from>
    <xdr:ext cx="405111" cy="259045"/>
    <xdr:sp macro="" textlink="">
      <xdr:nvSpPr>
        <xdr:cNvPr id="84" name="n_2mainValue有形固定資産減価償却率">
          <a:extLst>
            <a:ext uri="{FF2B5EF4-FFF2-40B4-BE49-F238E27FC236}">
              <a16:creationId xmlns:a16="http://schemas.microsoft.com/office/drawing/2014/main" id="{00000000-0008-0000-0D00-000054000000}"/>
            </a:ext>
          </a:extLst>
        </xdr:cNvPr>
        <xdr:cNvSpPr txBox="1"/>
      </xdr:nvSpPr>
      <xdr:spPr>
        <a:xfrm>
          <a:off x="3086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a:extLst>
            <a:ext uri="{FF2B5EF4-FFF2-40B4-BE49-F238E27FC236}">
              <a16:creationId xmlns:a16="http://schemas.microsoft.com/office/drawing/2014/main" id="{00000000-0008-0000-0D00-00005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a:extLst>
            <a:ext uri="{FF2B5EF4-FFF2-40B4-BE49-F238E27FC236}">
              <a16:creationId xmlns:a16="http://schemas.microsoft.com/office/drawing/2014/main" id="{00000000-0008-0000-0D00-000056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a:extLst>
            <a:ext uri="{FF2B5EF4-FFF2-40B4-BE49-F238E27FC236}">
              <a16:creationId xmlns:a16="http://schemas.microsoft.com/office/drawing/2014/main" id="{00000000-0008-0000-0D00-000057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a:extLst>
            <a:ext uri="{FF2B5EF4-FFF2-40B4-BE49-F238E27FC236}">
              <a16:creationId xmlns:a16="http://schemas.microsoft.com/office/drawing/2014/main" id="{00000000-0008-0000-0D00-00005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a:extLst>
            <a:ext uri="{FF2B5EF4-FFF2-40B4-BE49-F238E27FC236}">
              <a16:creationId xmlns:a16="http://schemas.microsoft.com/office/drawing/2014/main" id="{00000000-0008-0000-0D00-00005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a:extLst>
            <a:ext uri="{FF2B5EF4-FFF2-40B4-BE49-F238E27FC236}">
              <a16:creationId xmlns:a16="http://schemas.microsoft.com/office/drawing/2014/main" id="{00000000-0008-0000-0D00-00006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類似団体と比較して債務償還可能年数は長い状況である。今後は地方債の発行を抑制し、地方債残高の減少を図り、施策、事業の見直しを行うなど、債務償還可能年数の引き下げに努力する。</a:t>
          </a:r>
        </a:p>
      </xdr:txBody>
    </xdr:sp>
    <xdr:clientData/>
  </xdr:twoCellAnchor>
  <xdr:oneCellAnchor>
    <xdr:from>
      <xdr:col>57</xdr:col>
      <xdr:colOff>111125</xdr:colOff>
      <xdr:row>23</xdr:row>
      <xdr:rowOff>47625</xdr:rowOff>
    </xdr:from>
    <xdr:ext cx="349839" cy="225703"/>
    <xdr:sp macro="" textlink="">
      <xdr:nvSpPr>
        <xdr:cNvPr id="98" name="テキスト ボックス 97">
          <a:extLst>
            <a:ext uri="{FF2B5EF4-FFF2-40B4-BE49-F238E27FC236}">
              <a16:creationId xmlns:a16="http://schemas.microsoft.com/office/drawing/2014/main" id="{00000000-0008-0000-0D00-00006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a:extLst>
            <a:ext uri="{FF2B5EF4-FFF2-40B4-BE49-F238E27FC236}">
              <a16:creationId xmlns:a16="http://schemas.microsoft.com/office/drawing/2014/main" id="{00000000-0008-0000-0D00-00006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a:extLst>
            <a:ext uri="{FF2B5EF4-FFF2-40B4-BE49-F238E27FC236}">
              <a16:creationId xmlns:a16="http://schemas.microsoft.com/office/drawing/2014/main" id="{00000000-0008-0000-0D00-000065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a:extLst>
            <a:ext uri="{FF2B5EF4-FFF2-40B4-BE49-F238E27FC236}">
              <a16:creationId xmlns:a16="http://schemas.microsoft.com/office/drawing/2014/main" id="{00000000-0008-0000-0D00-000068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a:extLst>
            <a:ext uri="{FF2B5EF4-FFF2-40B4-BE49-F238E27FC236}">
              <a16:creationId xmlns:a16="http://schemas.microsoft.com/office/drawing/2014/main" id="{00000000-0008-0000-0D00-00007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43392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flipV="1">
          <a:off x="14793595" y="5300839"/>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47219</xdr:rowOff>
    </xdr:from>
    <xdr:ext cx="340478" cy="259045"/>
    <xdr:sp macro="" textlink="">
      <xdr:nvSpPr>
        <xdr:cNvPr id="114" name="債務償還可能年数最小値テキスト">
          <a:extLst>
            <a:ext uri="{FF2B5EF4-FFF2-40B4-BE49-F238E27FC236}">
              <a16:creationId xmlns:a16="http://schemas.microsoft.com/office/drawing/2014/main" id="{00000000-0008-0000-0D00-000072000000}"/>
            </a:ext>
          </a:extLst>
        </xdr:cNvPr>
        <xdr:cNvSpPr txBox="1"/>
      </xdr:nvSpPr>
      <xdr:spPr>
        <a:xfrm>
          <a:off x="14846300" y="6648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43392</xdr:rowOff>
    </xdr:from>
    <xdr:to>
      <xdr:col>76</xdr:col>
      <xdr:colOff>111125</xdr:colOff>
      <xdr:row>34</xdr:row>
      <xdr:rowOff>43392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4706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6" name="債務償還可能年数最大値テキスト">
          <a:extLst>
            <a:ext uri="{FF2B5EF4-FFF2-40B4-BE49-F238E27FC236}">
              <a16:creationId xmlns:a16="http://schemas.microsoft.com/office/drawing/2014/main" id="{00000000-0008-0000-0D00-000074000000}"/>
            </a:ext>
          </a:extLst>
        </xdr:cNvPr>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129063</xdr:rowOff>
    </xdr:from>
    <xdr:ext cx="340478" cy="259045"/>
    <xdr:sp macro="" textlink="">
      <xdr:nvSpPr>
        <xdr:cNvPr id="118" name="債務償還可能年数平均値テキスト">
          <a:extLst>
            <a:ext uri="{FF2B5EF4-FFF2-40B4-BE49-F238E27FC236}">
              <a16:creationId xmlns:a16="http://schemas.microsoft.com/office/drawing/2014/main" id="{00000000-0008-0000-0D00-000076000000}"/>
            </a:ext>
          </a:extLst>
        </xdr:cNvPr>
        <xdr:cNvSpPr txBox="1"/>
      </xdr:nvSpPr>
      <xdr:spPr>
        <a:xfrm>
          <a:off x="14846300" y="604408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19" name="フローチャート: 判断 118">
          <a:extLst>
            <a:ext uri="{FF2B5EF4-FFF2-40B4-BE49-F238E27FC236}">
              <a16:creationId xmlns:a16="http://schemas.microsoft.com/office/drawing/2014/main" id="{00000000-0008-0000-0D00-000077000000}"/>
            </a:ext>
          </a:extLst>
        </xdr:cNvPr>
        <xdr:cNvSpPr/>
      </xdr:nvSpPr>
      <xdr:spPr>
        <a:xfrm>
          <a:off x="14744700" y="606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130175</xdr:rowOff>
    </xdr:from>
    <xdr:to>
      <xdr:col>76</xdr:col>
      <xdr:colOff>73025</xdr:colOff>
      <xdr:row>30</xdr:row>
      <xdr:rowOff>60325</xdr:rowOff>
    </xdr:to>
    <xdr:sp macro="" textlink="">
      <xdr:nvSpPr>
        <xdr:cNvPr id="125" name="楕円 124">
          <a:extLst>
            <a:ext uri="{FF2B5EF4-FFF2-40B4-BE49-F238E27FC236}">
              <a16:creationId xmlns:a16="http://schemas.microsoft.com/office/drawing/2014/main" id="{00000000-0008-0000-0D00-00007D000000}"/>
            </a:ext>
          </a:extLst>
        </xdr:cNvPr>
        <xdr:cNvSpPr/>
      </xdr:nvSpPr>
      <xdr:spPr>
        <a:xfrm>
          <a:off x="14744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153052</xdr:rowOff>
    </xdr:from>
    <xdr:ext cx="340478" cy="259045"/>
    <xdr:sp macro="" textlink="">
      <xdr:nvSpPr>
        <xdr:cNvPr id="126" name="債務償還可能年数該当値テキスト">
          <a:extLst>
            <a:ext uri="{FF2B5EF4-FFF2-40B4-BE49-F238E27FC236}">
              <a16:creationId xmlns:a16="http://schemas.microsoft.com/office/drawing/2014/main" id="{00000000-0008-0000-0D00-00007E000000}"/>
            </a:ext>
          </a:extLst>
        </xdr:cNvPr>
        <xdr:cNvSpPr txBox="1"/>
      </xdr:nvSpPr>
      <xdr:spPr>
        <a:xfrm>
          <a:off x="14846300" y="5725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a:extLst>
            <a:ext uri="{FF2B5EF4-FFF2-40B4-BE49-F238E27FC236}">
              <a16:creationId xmlns:a16="http://schemas.microsoft.com/office/drawing/2014/main" id="{00000000-0008-0000-0D00-00007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a:extLst>
            <a:ext uri="{FF2B5EF4-FFF2-40B4-BE49-F238E27FC236}">
              <a16:creationId xmlns:a16="http://schemas.microsoft.com/office/drawing/2014/main" id="{00000000-0008-0000-0D00-00008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19,722
19,582
130.63
8,740,411
8,488,693
245,111
5,099,712
8,977,793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a:extLst>
            <a:ext uri="{FF2B5EF4-FFF2-40B4-BE49-F238E27FC236}">
              <a16:creationId xmlns:a16="http://schemas.microsoft.com/office/drawing/2014/main" id="{00000000-0008-0000-0E00-000038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17417</xdr:rowOff>
    </xdr:from>
    <xdr:to>
      <xdr:col>24</xdr:col>
      <xdr:colOff>62865</xdr:colOff>
      <xdr:row>39</xdr:row>
      <xdr:rowOff>133350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846717"/>
          <a:ext cx="0" cy="97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137177</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133350</xdr:rowOff>
    </xdr:from>
    <xdr:to>
      <xdr:col>24</xdr:col>
      <xdr:colOff>152400</xdr:colOff>
      <xdr:row>39</xdr:row>
      <xdr:rowOff>133350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681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135544</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17417</xdr:rowOff>
    </xdr:from>
    <xdr:to>
      <xdr:col>24</xdr:col>
      <xdr:colOff>152400</xdr:colOff>
      <xdr:row>34</xdr:row>
      <xdr:rowOff>17417</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137721</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5967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159294</xdr:rowOff>
    </xdr:from>
    <xdr:to>
      <xdr:col>24</xdr:col>
      <xdr:colOff>114300</xdr:colOff>
      <xdr:row>35</xdr:row>
      <xdr:rowOff>89444</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598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115207</xdr:rowOff>
    </xdr:from>
    <xdr:to>
      <xdr:col>20</xdr:col>
      <xdr:colOff>38100</xdr:colOff>
      <xdr:row>36</xdr:row>
      <xdr:rowOff>45357</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1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53158</xdr:rowOff>
    </xdr:from>
    <xdr:to>
      <xdr:col>15</xdr:col>
      <xdr:colOff>101600</xdr:colOff>
      <xdr:row>35</xdr:row>
      <xdr:rowOff>154758</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05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79284</xdr:rowOff>
    </xdr:from>
    <xdr:to>
      <xdr:col>20</xdr:col>
      <xdr:colOff>38100</xdr:colOff>
      <xdr:row>42</xdr:row>
      <xdr:rowOff>9434</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37465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144599</xdr:rowOff>
    </xdr:from>
    <xdr:to>
      <xdr:col>15</xdr:col>
      <xdr:colOff>101600</xdr:colOff>
      <xdr:row>42</xdr:row>
      <xdr:rowOff>74749</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2857500" y="71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130084</xdr:rowOff>
    </xdr:from>
    <xdr:to>
      <xdr:col>19</xdr:col>
      <xdr:colOff>177800</xdr:colOff>
      <xdr:row>42</xdr:row>
      <xdr:rowOff>23949</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2908300" y="715953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61884</xdr:rowOff>
    </xdr:from>
    <xdr:ext cx="405111" cy="259045"/>
    <xdr:sp macro="" textlink="">
      <xdr:nvSpPr>
        <xdr:cNvPr id="75" name="n_1aveValue【道路】&#10;有形固定資産減価償却率">
          <a:extLst>
            <a:ext uri="{FF2B5EF4-FFF2-40B4-BE49-F238E27FC236}">
              <a16:creationId xmlns:a16="http://schemas.microsoft.com/office/drawing/2014/main" id="{00000000-0008-0000-0E00-00004B000000}"/>
            </a:ext>
          </a:extLst>
        </xdr:cNvPr>
        <xdr:cNvSpPr txBox="1"/>
      </xdr:nvSpPr>
      <xdr:spPr>
        <a:xfrm>
          <a:off x="3582044" y="589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171285</xdr:rowOff>
    </xdr:from>
    <xdr:ext cx="405111" cy="259045"/>
    <xdr:sp macro="" textlink="">
      <xdr:nvSpPr>
        <xdr:cNvPr id="76" name="n_2aveValue【道路】&#10;有形固定資産減価償却率">
          <a:extLst>
            <a:ext uri="{FF2B5EF4-FFF2-40B4-BE49-F238E27FC236}">
              <a16:creationId xmlns:a16="http://schemas.microsoft.com/office/drawing/2014/main" id="{00000000-0008-0000-0E00-00004C000000}"/>
            </a:ext>
          </a:extLst>
        </xdr:cNvPr>
        <xdr:cNvSpPr txBox="1"/>
      </xdr:nvSpPr>
      <xdr:spPr>
        <a:xfrm>
          <a:off x="2705744"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561</xdr:rowOff>
    </xdr:from>
    <xdr:ext cx="405111" cy="259045"/>
    <xdr:sp macro="" textlink="">
      <xdr:nvSpPr>
        <xdr:cNvPr id="77" name="n_1mainValue【道路】&#10;有形固定資産減価償却率">
          <a:extLst>
            <a:ext uri="{FF2B5EF4-FFF2-40B4-BE49-F238E27FC236}">
              <a16:creationId xmlns:a16="http://schemas.microsoft.com/office/drawing/2014/main" id="{00000000-0008-0000-0E00-00004D000000}"/>
            </a:ext>
          </a:extLst>
        </xdr:cNvPr>
        <xdr:cNvSpPr txBox="1"/>
      </xdr:nvSpPr>
      <xdr:spPr>
        <a:xfrm>
          <a:off x="3582044" y="720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65876</xdr:rowOff>
    </xdr:from>
    <xdr:ext cx="405111" cy="259045"/>
    <xdr:sp macro="" textlink="">
      <xdr:nvSpPr>
        <xdr:cNvPr id="78" name="n_2mainValue【道路】&#10;有形固定資産減価償却率">
          <a:extLst>
            <a:ext uri="{FF2B5EF4-FFF2-40B4-BE49-F238E27FC236}">
              <a16:creationId xmlns:a16="http://schemas.microsoft.com/office/drawing/2014/main" id="{00000000-0008-0000-0E00-00004E000000}"/>
            </a:ext>
          </a:extLst>
        </xdr:cNvPr>
        <xdr:cNvSpPr txBox="1"/>
      </xdr:nvSpPr>
      <xdr:spPr>
        <a:xfrm>
          <a:off x="2705744" y="726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00000000-0008-0000-0E00-000057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9" name="テキスト ボックス 88">
          <a:extLst>
            <a:ext uri="{FF2B5EF4-FFF2-40B4-BE49-F238E27FC236}">
              <a16:creationId xmlns:a16="http://schemas.microsoft.com/office/drawing/2014/main" id="{00000000-0008-0000-0E00-000059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id="{00000000-0008-0000-0E00-00006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62301</xdr:rowOff>
    </xdr:from>
    <xdr:to>
      <xdr:col>54</xdr:col>
      <xdr:colOff>189865</xdr:colOff>
      <xdr:row>40</xdr:row>
      <xdr:rowOff>151867</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flipV="1">
          <a:off x="10476865" y="5891601"/>
          <a:ext cx="0" cy="11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155694</xdr:rowOff>
    </xdr:from>
    <xdr:ext cx="534377" cy="259045"/>
    <xdr:sp macro="" textlink="">
      <xdr:nvSpPr>
        <xdr:cNvPr id="102" name="【道路】&#10;一人当たり延長最小値テキスト">
          <a:extLst>
            <a:ext uri="{FF2B5EF4-FFF2-40B4-BE49-F238E27FC236}">
              <a16:creationId xmlns:a16="http://schemas.microsoft.com/office/drawing/2014/main" id="{00000000-0008-0000-0E00-000066000000}"/>
            </a:ext>
          </a:extLst>
        </xdr:cNvPr>
        <xdr:cNvSpPr txBox="1"/>
      </xdr:nvSpPr>
      <xdr:spPr>
        <a:xfrm>
          <a:off x="10515600" y="701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151867</xdr:rowOff>
    </xdr:from>
    <xdr:to>
      <xdr:col>55</xdr:col>
      <xdr:colOff>88900</xdr:colOff>
      <xdr:row>40</xdr:row>
      <xdr:rowOff>151867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10388600" y="700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8978</xdr:rowOff>
    </xdr:from>
    <xdr:ext cx="534377" cy="259045"/>
    <xdr:sp macro="" textlink="">
      <xdr:nvSpPr>
        <xdr:cNvPr id="104" name="【道路】&#10;一人当たり延長最大値テキスト">
          <a:extLst>
            <a:ext uri="{FF2B5EF4-FFF2-40B4-BE49-F238E27FC236}">
              <a16:creationId xmlns:a16="http://schemas.microsoft.com/office/drawing/2014/main" id="{00000000-0008-0000-0E00-000068000000}"/>
            </a:ext>
          </a:extLst>
        </xdr:cNvPr>
        <xdr:cNvSpPr txBox="1"/>
      </xdr:nvSpPr>
      <xdr:spPr>
        <a:xfrm>
          <a:off x="10515600" y="566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62301</xdr:rowOff>
    </xdr:from>
    <xdr:to>
      <xdr:col>55</xdr:col>
      <xdr:colOff>88900</xdr:colOff>
      <xdr:row>34</xdr:row>
      <xdr:rowOff>62301</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589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70121</xdr:rowOff>
    </xdr:from>
    <xdr:ext cx="534377" cy="259045"/>
    <xdr:sp macro="" textlink="">
      <xdr:nvSpPr>
        <xdr:cNvPr id="106" name="【道路】&#10;一人当たり延長平均値テキスト">
          <a:extLst>
            <a:ext uri="{FF2B5EF4-FFF2-40B4-BE49-F238E27FC236}">
              <a16:creationId xmlns:a16="http://schemas.microsoft.com/office/drawing/2014/main" id="{00000000-0008-0000-0E00-00006A000000}"/>
            </a:ext>
          </a:extLst>
        </xdr:cNvPr>
        <xdr:cNvSpPr txBox="1"/>
      </xdr:nvSpPr>
      <xdr:spPr>
        <a:xfrm>
          <a:off x="10515600" y="6585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107" name="フローチャート: 判断 106">
          <a:extLst>
            <a:ext uri="{FF2B5EF4-FFF2-40B4-BE49-F238E27FC236}">
              <a16:creationId xmlns:a16="http://schemas.microsoft.com/office/drawing/2014/main" id="{00000000-0008-0000-0E00-00006B000000}"/>
            </a:ext>
          </a:extLst>
        </xdr:cNvPr>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165166</xdr:rowOff>
    </xdr:from>
    <xdr:to>
      <xdr:col>50</xdr:col>
      <xdr:colOff>165100</xdr:colOff>
      <xdr:row>39</xdr:row>
      <xdr:rowOff>95316</xdr:rowOff>
    </xdr:to>
    <xdr:sp macro="" textlink="">
      <xdr:nvSpPr>
        <xdr:cNvPr id="108" name="フローチャート: 判断 107">
          <a:extLst>
            <a:ext uri="{FF2B5EF4-FFF2-40B4-BE49-F238E27FC236}">
              <a16:creationId xmlns:a16="http://schemas.microsoft.com/office/drawing/2014/main" id="{00000000-0008-0000-0E00-00006C000000}"/>
            </a:ext>
          </a:extLst>
        </xdr:cNvPr>
        <xdr:cNvSpPr/>
      </xdr:nvSpPr>
      <xdr:spPr>
        <a:xfrm>
          <a:off x="9588500" y="668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141094</xdr:rowOff>
    </xdr:from>
    <xdr:to>
      <xdr:col>46</xdr:col>
      <xdr:colOff>38100</xdr:colOff>
      <xdr:row>38</xdr:row>
      <xdr:rowOff>71244</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8699500" y="6484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86551</xdr:rowOff>
    </xdr:from>
    <xdr:to>
      <xdr:col>50</xdr:col>
      <xdr:colOff>165100</xdr:colOff>
      <xdr:row>42</xdr:row>
      <xdr:rowOff>16701</xdr:rowOff>
    </xdr:to>
    <xdr:sp macro="" textlink="">
      <xdr:nvSpPr>
        <xdr:cNvPr id="115" name="楕円 114">
          <a:extLst>
            <a:ext uri="{FF2B5EF4-FFF2-40B4-BE49-F238E27FC236}">
              <a16:creationId xmlns:a16="http://schemas.microsoft.com/office/drawing/2014/main" id="{00000000-0008-0000-0E00-000073000000}"/>
            </a:ext>
          </a:extLst>
        </xdr:cNvPr>
        <xdr:cNvSpPr/>
      </xdr:nvSpPr>
      <xdr:spPr>
        <a:xfrm>
          <a:off x="9588500" y="71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92357</xdr:rowOff>
    </xdr:from>
    <xdr:to>
      <xdr:col>46</xdr:col>
      <xdr:colOff>38100</xdr:colOff>
      <xdr:row>42</xdr:row>
      <xdr:rowOff>22507</xdr:rowOff>
    </xdr:to>
    <xdr:sp macro="" textlink="">
      <xdr:nvSpPr>
        <xdr:cNvPr id="116" name="楕円 115">
          <a:extLst>
            <a:ext uri="{FF2B5EF4-FFF2-40B4-BE49-F238E27FC236}">
              <a16:creationId xmlns:a16="http://schemas.microsoft.com/office/drawing/2014/main" id="{00000000-0008-0000-0E00-000074000000}"/>
            </a:ext>
          </a:extLst>
        </xdr:cNvPr>
        <xdr:cNvSpPr/>
      </xdr:nvSpPr>
      <xdr:spPr>
        <a:xfrm>
          <a:off x="8699500" y="712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137351</xdr:rowOff>
    </xdr:from>
    <xdr:to>
      <xdr:col>50</xdr:col>
      <xdr:colOff>114300</xdr:colOff>
      <xdr:row>41</xdr:row>
      <xdr:rowOff>143157</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flipV="1">
          <a:off x="8750300" y="7166801"/>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111843</xdr:rowOff>
    </xdr:from>
    <xdr:ext cx="534377" cy="259045"/>
    <xdr:sp macro="" textlink="">
      <xdr:nvSpPr>
        <xdr:cNvPr id="118" name="n_1aveValue【道路】&#10;一人当たり延長">
          <a:extLst>
            <a:ext uri="{FF2B5EF4-FFF2-40B4-BE49-F238E27FC236}">
              <a16:creationId xmlns:a16="http://schemas.microsoft.com/office/drawing/2014/main" id="{00000000-0008-0000-0E00-000076000000}"/>
            </a:ext>
          </a:extLst>
        </xdr:cNvPr>
        <xdr:cNvSpPr txBox="1"/>
      </xdr:nvSpPr>
      <xdr:spPr>
        <a:xfrm>
          <a:off x="9359411" y="64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87771</xdr:rowOff>
    </xdr:from>
    <xdr:ext cx="534377" cy="259045"/>
    <xdr:sp macro="" textlink="">
      <xdr:nvSpPr>
        <xdr:cNvPr id="119" name="n_2aveValue【道路】&#10;一人当たり延長">
          <a:extLst>
            <a:ext uri="{FF2B5EF4-FFF2-40B4-BE49-F238E27FC236}">
              <a16:creationId xmlns:a16="http://schemas.microsoft.com/office/drawing/2014/main" id="{00000000-0008-0000-0E00-000077000000}"/>
            </a:ext>
          </a:extLst>
        </xdr:cNvPr>
        <xdr:cNvSpPr txBox="1"/>
      </xdr:nvSpPr>
      <xdr:spPr>
        <a:xfrm>
          <a:off x="8483111" y="625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7828</xdr:rowOff>
    </xdr:from>
    <xdr:ext cx="534377" cy="259045"/>
    <xdr:sp macro="" textlink="">
      <xdr:nvSpPr>
        <xdr:cNvPr id="120" name="n_1mainValue【道路】&#10;一人当たり延長">
          <a:extLst>
            <a:ext uri="{FF2B5EF4-FFF2-40B4-BE49-F238E27FC236}">
              <a16:creationId xmlns:a16="http://schemas.microsoft.com/office/drawing/2014/main" id="{00000000-0008-0000-0E00-000078000000}"/>
            </a:ext>
          </a:extLst>
        </xdr:cNvPr>
        <xdr:cNvSpPr txBox="1"/>
      </xdr:nvSpPr>
      <xdr:spPr>
        <a:xfrm>
          <a:off x="9359411" y="720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13634</xdr:rowOff>
    </xdr:from>
    <xdr:ext cx="534377" cy="259045"/>
    <xdr:sp macro="" textlink="">
      <xdr:nvSpPr>
        <xdr:cNvPr id="121" name="n_2mainValue【道路】&#10;一人当たり延長">
          <a:extLst>
            <a:ext uri="{FF2B5EF4-FFF2-40B4-BE49-F238E27FC236}">
              <a16:creationId xmlns:a16="http://schemas.microsoft.com/office/drawing/2014/main" id="{00000000-0008-0000-0E00-000079000000}"/>
            </a:ext>
          </a:extLst>
        </xdr:cNvPr>
        <xdr:cNvSpPr txBox="1"/>
      </xdr:nvSpPr>
      <xdr:spPr>
        <a:xfrm>
          <a:off x="8483111" y="721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a:extLst>
            <a:ext uri="{FF2B5EF4-FFF2-40B4-BE49-F238E27FC236}">
              <a16:creationId xmlns:a16="http://schemas.microsoft.com/office/drawing/2014/main" id="{00000000-0008-0000-0E00-00007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a:extLst>
            <a:ext uri="{FF2B5EF4-FFF2-40B4-BE49-F238E27FC236}">
              <a16:creationId xmlns:a16="http://schemas.microsoft.com/office/drawing/2014/main" id="{00000000-0008-0000-0E00-00007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a:extLst>
            <a:ext uri="{FF2B5EF4-FFF2-40B4-BE49-F238E27FC236}">
              <a16:creationId xmlns:a16="http://schemas.microsoft.com/office/drawing/2014/main" id="{00000000-0008-0000-0E00-00007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a:extLst>
            <a:ext uri="{FF2B5EF4-FFF2-40B4-BE49-F238E27FC236}">
              <a16:creationId xmlns:a16="http://schemas.microsoft.com/office/drawing/2014/main" id="{00000000-0008-0000-0E00-00007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a:extLst>
            <a:ext uri="{FF2B5EF4-FFF2-40B4-BE49-F238E27FC236}">
              <a16:creationId xmlns:a16="http://schemas.microsoft.com/office/drawing/2014/main" id="{00000000-0008-0000-0E00-00007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34" name="テキスト ボックス 133">
          <a:extLst>
            <a:ext uri="{FF2B5EF4-FFF2-40B4-BE49-F238E27FC236}">
              <a16:creationId xmlns:a16="http://schemas.microsoft.com/office/drawing/2014/main" id="{00000000-0008-0000-0E00-000086000000}"/>
            </a:ext>
          </a:extLst>
        </xdr:cNvPr>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a:extLst>
            <a:ext uri="{FF2B5EF4-FFF2-40B4-BE49-F238E27FC236}">
              <a16:creationId xmlns:a16="http://schemas.microsoft.com/office/drawing/2014/main" id="{00000000-0008-0000-0E00-000088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a:extLst>
            <a:ext uri="{FF2B5EF4-FFF2-40B4-BE49-F238E27FC236}">
              <a16:creationId xmlns:a16="http://schemas.microsoft.com/office/drawing/2014/main" id="{00000000-0008-0000-0E00-00008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63</xdr:row>
      <xdr:rowOff>91440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flipV="1">
          <a:off x="4634865" y="965835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3" name="【橋りょう・トンネル】&#10;有形固定資産減価償却率最小値テキスト">
          <a:extLst>
            <a:ext uri="{FF2B5EF4-FFF2-40B4-BE49-F238E27FC236}">
              <a16:creationId xmlns:a16="http://schemas.microsoft.com/office/drawing/2014/main" id="{00000000-0008-0000-0E00-00008F000000}"/>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45" name="【橋りょう・トンネル】&#10;有形固定資産減価償却率最大値テキスト">
          <a:extLst>
            <a:ext uri="{FF2B5EF4-FFF2-40B4-BE49-F238E27FC236}">
              <a16:creationId xmlns:a16="http://schemas.microsoft.com/office/drawing/2014/main" id="{00000000-0008-0000-0E00-000091000000}"/>
            </a:ext>
          </a:extLst>
        </xdr:cNvPr>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7" name="【橋りょう・トンネル】&#10;有形固定資産減価償却率平均値テキスト">
          <a:extLst>
            <a:ext uri="{FF2B5EF4-FFF2-40B4-BE49-F238E27FC236}">
              <a16:creationId xmlns:a16="http://schemas.microsoft.com/office/drawing/2014/main" id="{00000000-0008-0000-0E00-000093000000}"/>
            </a:ext>
          </a:extLst>
        </xdr:cNvPr>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48" name="フローチャート: 判断 147">
          <a:extLst>
            <a:ext uri="{FF2B5EF4-FFF2-40B4-BE49-F238E27FC236}">
              <a16:creationId xmlns:a16="http://schemas.microsoft.com/office/drawing/2014/main" id="{00000000-0008-0000-0E00-000094000000}"/>
            </a:ext>
          </a:extLst>
        </xdr:cNvPr>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49" name="フローチャート: 判断 148">
          <a:extLst>
            <a:ext uri="{FF2B5EF4-FFF2-40B4-BE49-F238E27FC236}">
              <a16:creationId xmlns:a16="http://schemas.microsoft.com/office/drawing/2014/main" id="{00000000-0008-0000-0E00-000095000000}"/>
            </a:ext>
          </a:extLst>
        </xdr:cNvPr>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50" name="フローチャート: 判断 149">
          <a:extLst>
            <a:ext uri="{FF2B5EF4-FFF2-40B4-BE49-F238E27FC236}">
              <a16:creationId xmlns:a16="http://schemas.microsoft.com/office/drawing/2014/main" id="{00000000-0008-0000-0E00-000096000000}"/>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xdr:rowOff>
    </xdr:from>
    <xdr:to>
      <xdr:col>20</xdr:col>
      <xdr:colOff>38100</xdr:colOff>
      <xdr:row>62</xdr:row>
      <xdr:rowOff>107950</xdr:rowOff>
    </xdr:to>
    <xdr:sp macro="" textlink="">
      <xdr:nvSpPr>
        <xdr:cNvPr id="156" name="楕円 155">
          <a:extLst>
            <a:ext uri="{FF2B5EF4-FFF2-40B4-BE49-F238E27FC236}">
              <a16:creationId xmlns:a16="http://schemas.microsoft.com/office/drawing/2014/main" id="{00000000-0008-0000-0E00-00009C000000}"/>
            </a:ext>
          </a:extLst>
        </xdr:cNvPr>
        <xdr:cNvSpPr/>
      </xdr:nvSpPr>
      <xdr:spPr>
        <a:xfrm>
          <a:off x="3746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92075</xdr:rowOff>
    </xdr:from>
    <xdr:to>
      <xdr:col>15</xdr:col>
      <xdr:colOff>101600</xdr:colOff>
      <xdr:row>63</xdr:row>
      <xdr:rowOff>22225</xdr:rowOff>
    </xdr:to>
    <xdr:sp macro="" textlink="">
      <xdr:nvSpPr>
        <xdr:cNvPr id="157" name="楕円 156">
          <a:extLst>
            <a:ext uri="{FF2B5EF4-FFF2-40B4-BE49-F238E27FC236}">
              <a16:creationId xmlns:a16="http://schemas.microsoft.com/office/drawing/2014/main" id="{00000000-0008-0000-0E00-00009D000000}"/>
            </a:ext>
          </a:extLst>
        </xdr:cNvPr>
        <xdr:cNvSpPr/>
      </xdr:nvSpPr>
      <xdr:spPr>
        <a:xfrm>
          <a:off x="2857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57150</xdr:rowOff>
    </xdr:from>
    <xdr:to>
      <xdr:col>19</xdr:col>
      <xdr:colOff>177800</xdr:colOff>
      <xdr:row>62</xdr:row>
      <xdr:rowOff>142875</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flipV="1">
          <a:off x="2908300" y="106870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59" name="n_1aveValue【橋りょう・トンネル】&#10;有形固定資産減価償却率">
          <a:extLst>
            <a:ext uri="{FF2B5EF4-FFF2-40B4-BE49-F238E27FC236}">
              <a16:creationId xmlns:a16="http://schemas.microsoft.com/office/drawing/2014/main" id="{00000000-0008-0000-0E00-00009F000000}"/>
            </a:ext>
          </a:extLst>
        </xdr:cNvPr>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160" name="n_2aveValue【橋りょう・トンネル】&#10;有形固定資産減価償却率">
          <a:extLst>
            <a:ext uri="{FF2B5EF4-FFF2-40B4-BE49-F238E27FC236}">
              <a16:creationId xmlns:a16="http://schemas.microsoft.com/office/drawing/2014/main" id="{00000000-0008-0000-0E00-0000A0000000}"/>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99077</xdr:rowOff>
    </xdr:from>
    <xdr:ext cx="405111" cy="259045"/>
    <xdr:sp macro="" textlink="">
      <xdr:nvSpPr>
        <xdr:cNvPr id="161" name="n_1mainValue【橋りょう・トンネル】&#10;有形固定資産減価償却率">
          <a:extLst>
            <a:ext uri="{FF2B5EF4-FFF2-40B4-BE49-F238E27FC236}">
              <a16:creationId xmlns:a16="http://schemas.microsoft.com/office/drawing/2014/main" id="{00000000-0008-0000-0E00-0000A1000000}"/>
            </a:ext>
          </a:extLst>
        </xdr:cNvPr>
        <xdr:cNvSpPr txBox="1"/>
      </xdr:nvSpPr>
      <xdr:spPr>
        <a:xfrm>
          <a:off x="35820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13352</xdr:rowOff>
    </xdr:from>
    <xdr:ext cx="405111" cy="259045"/>
    <xdr:sp macro="" textlink="">
      <xdr:nvSpPr>
        <xdr:cNvPr id="162" name="n_2mainValue【橋りょう・トンネル】&#10;有形固定資産減価償却率">
          <a:extLst>
            <a:ext uri="{FF2B5EF4-FFF2-40B4-BE49-F238E27FC236}">
              <a16:creationId xmlns:a16="http://schemas.microsoft.com/office/drawing/2014/main" id="{00000000-0008-0000-0E00-0000A2000000}"/>
            </a:ext>
          </a:extLst>
        </xdr:cNvPr>
        <xdr:cNvSpPr txBox="1"/>
      </xdr:nvSpPr>
      <xdr:spPr>
        <a:xfrm>
          <a:off x="27057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a:extLst>
            <a:ext uri="{FF2B5EF4-FFF2-40B4-BE49-F238E27FC236}">
              <a16:creationId xmlns:a16="http://schemas.microsoft.com/office/drawing/2014/main" id="{00000000-0008-0000-0E00-0000A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a:extLst>
            <a:ext uri="{FF2B5EF4-FFF2-40B4-BE49-F238E27FC236}">
              <a16:creationId xmlns:a16="http://schemas.microsoft.com/office/drawing/2014/main" id="{00000000-0008-0000-0E00-0000A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a:extLst>
            <a:ext uri="{FF2B5EF4-FFF2-40B4-BE49-F238E27FC236}">
              <a16:creationId xmlns:a16="http://schemas.microsoft.com/office/drawing/2014/main" id="{00000000-0008-0000-0E00-0000A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a:extLst>
            <a:ext uri="{FF2B5EF4-FFF2-40B4-BE49-F238E27FC236}">
              <a16:creationId xmlns:a16="http://schemas.microsoft.com/office/drawing/2014/main" id="{00000000-0008-0000-0E00-0000A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a:extLst>
            <a:ext uri="{FF2B5EF4-FFF2-40B4-BE49-F238E27FC236}">
              <a16:creationId xmlns:a16="http://schemas.microsoft.com/office/drawing/2014/main" id="{00000000-0008-0000-0E00-0000A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a:extLst>
            <a:ext uri="{FF2B5EF4-FFF2-40B4-BE49-F238E27FC236}">
              <a16:creationId xmlns:a16="http://schemas.microsoft.com/office/drawing/2014/main" id="{00000000-0008-0000-0E00-0000A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a:extLst>
            <a:ext uri="{FF2B5EF4-FFF2-40B4-BE49-F238E27FC236}">
              <a16:creationId xmlns:a16="http://schemas.microsoft.com/office/drawing/2014/main" id="{00000000-0008-0000-0E00-0000A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a:extLst>
            <a:ext uri="{FF2B5EF4-FFF2-40B4-BE49-F238E27FC236}">
              <a16:creationId xmlns:a16="http://schemas.microsoft.com/office/drawing/2014/main" id="{00000000-0008-0000-0E00-0000A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a:extLst>
            <a:ext uri="{FF2B5EF4-FFF2-40B4-BE49-F238E27FC236}">
              <a16:creationId xmlns:a16="http://schemas.microsoft.com/office/drawing/2014/main" id="{00000000-0008-0000-0E00-0000B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147153</xdr:rowOff>
    </xdr:from>
    <xdr:to>
      <xdr:col>54</xdr:col>
      <xdr:colOff>189865</xdr:colOff>
      <xdr:row>64</xdr:row>
      <xdr:rowOff>57877</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flipV="1">
          <a:off x="10476865" y="9576903"/>
          <a:ext cx="0" cy="1453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61704</xdr:rowOff>
    </xdr:from>
    <xdr:ext cx="534377" cy="259045"/>
    <xdr:sp macro="" textlink="">
      <xdr:nvSpPr>
        <xdr:cNvPr id="189" name="【橋りょう・トンネル】&#10;一人当たり有形固定資産（償却資産）額最小値テキスト">
          <a:extLst>
            <a:ext uri="{FF2B5EF4-FFF2-40B4-BE49-F238E27FC236}">
              <a16:creationId xmlns:a16="http://schemas.microsoft.com/office/drawing/2014/main" id="{00000000-0008-0000-0E00-0000BD000000}"/>
            </a:ext>
          </a:extLst>
        </xdr:cNvPr>
        <xdr:cNvSpPr txBox="1"/>
      </xdr:nvSpPr>
      <xdr:spPr>
        <a:xfrm>
          <a:off x="10515600" y="1103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57877</xdr:rowOff>
    </xdr:from>
    <xdr:to>
      <xdr:col>55</xdr:col>
      <xdr:colOff>88900</xdr:colOff>
      <xdr:row>64</xdr:row>
      <xdr:rowOff>57877</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10388600" y="1103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93830</xdr:rowOff>
    </xdr:from>
    <xdr:ext cx="690189" cy="259045"/>
    <xdr:sp macro="" textlink="">
      <xdr:nvSpPr>
        <xdr:cNvPr id="191" name="【橋りょう・トンネル】&#10;一人当たり有形固定資産（償却資産）額最大値テキスト">
          <a:extLst>
            <a:ext uri="{FF2B5EF4-FFF2-40B4-BE49-F238E27FC236}">
              <a16:creationId xmlns:a16="http://schemas.microsoft.com/office/drawing/2014/main" id="{00000000-0008-0000-0E00-0000BF000000}"/>
            </a:ext>
          </a:extLst>
        </xdr:cNvPr>
        <xdr:cNvSpPr txBox="1"/>
      </xdr:nvSpPr>
      <xdr:spPr>
        <a:xfrm>
          <a:off x="10515600" y="93521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147153</xdr:rowOff>
    </xdr:from>
    <xdr:to>
      <xdr:col>55</xdr:col>
      <xdr:colOff>88900</xdr:colOff>
      <xdr:row>55</xdr:row>
      <xdr:rowOff>147153</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10388600" y="957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28181</xdr:rowOff>
    </xdr:from>
    <xdr:ext cx="599010" cy="259045"/>
    <xdr:sp macro="" textlink="">
      <xdr:nvSpPr>
        <xdr:cNvPr id="193" name="【橋りょう・トンネル】&#10;一人当たり有形固定資産（償却資産）額平均値テキスト">
          <a:extLst>
            <a:ext uri="{FF2B5EF4-FFF2-40B4-BE49-F238E27FC236}">
              <a16:creationId xmlns:a16="http://schemas.microsoft.com/office/drawing/2014/main" id="{00000000-0008-0000-0E00-0000C1000000}"/>
            </a:ext>
          </a:extLst>
        </xdr:cNvPr>
        <xdr:cNvSpPr txBox="1"/>
      </xdr:nvSpPr>
      <xdr:spPr>
        <a:xfrm>
          <a:off x="10515600" y="10486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49754</xdr:rowOff>
    </xdr:from>
    <xdr:to>
      <xdr:col>55</xdr:col>
      <xdr:colOff>50800</xdr:colOff>
      <xdr:row>61</xdr:row>
      <xdr:rowOff>151354</xdr:rowOff>
    </xdr:to>
    <xdr:sp macro="" textlink="">
      <xdr:nvSpPr>
        <xdr:cNvPr id="194" name="フローチャート: 判断 193">
          <a:extLst>
            <a:ext uri="{FF2B5EF4-FFF2-40B4-BE49-F238E27FC236}">
              <a16:creationId xmlns:a16="http://schemas.microsoft.com/office/drawing/2014/main" id="{00000000-0008-0000-0E00-0000C2000000}"/>
            </a:ext>
          </a:extLst>
        </xdr:cNvPr>
        <xdr:cNvSpPr/>
      </xdr:nvSpPr>
      <xdr:spPr>
        <a:xfrm>
          <a:off x="10426700" y="1050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300</xdr:rowOff>
    </xdr:from>
    <xdr:to>
      <xdr:col>50</xdr:col>
      <xdr:colOff>165100</xdr:colOff>
      <xdr:row>62</xdr:row>
      <xdr:rowOff>101900</xdr:rowOff>
    </xdr:to>
    <xdr:sp macro="" textlink="">
      <xdr:nvSpPr>
        <xdr:cNvPr id="195" name="フローチャート: 判断 194">
          <a:extLst>
            <a:ext uri="{FF2B5EF4-FFF2-40B4-BE49-F238E27FC236}">
              <a16:creationId xmlns:a16="http://schemas.microsoft.com/office/drawing/2014/main" id="{00000000-0008-0000-0E00-0000C3000000}"/>
            </a:ext>
          </a:extLst>
        </xdr:cNvPr>
        <xdr:cNvSpPr/>
      </xdr:nvSpPr>
      <xdr:spPr>
        <a:xfrm>
          <a:off x="9588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142680</xdr:rowOff>
    </xdr:from>
    <xdr:to>
      <xdr:col>46</xdr:col>
      <xdr:colOff>38100</xdr:colOff>
      <xdr:row>62</xdr:row>
      <xdr:rowOff>72830</xdr:rowOff>
    </xdr:to>
    <xdr:sp macro="" textlink="">
      <xdr:nvSpPr>
        <xdr:cNvPr id="196" name="フローチャート: 判断 195">
          <a:extLst>
            <a:ext uri="{FF2B5EF4-FFF2-40B4-BE49-F238E27FC236}">
              <a16:creationId xmlns:a16="http://schemas.microsoft.com/office/drawing/2014/main" id="{00000000-0008-0000-0E00-0000C4000000}"/>
            </a:ext>
          </a:extLst>
        </xdr:cNvPr>
        <xdr:cNvSpPr/>
      </xdr:nvSpPr>
      <xdr:spPr>
        <a:xfrm>
          <a:off x="8699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72821</xdr:rowOff>
    </xdr:from>
    <xdr:to>
      <xdr:col>50</xdr:col>
      <xdr:colOff>165100</xdr:colOff>
      <xdr:row>63</xdr:row>
      <xdr:rowOff>2971</xdr:rowOff>
    </xdr:to>
    <xdr:sp macro="" textlink="">
      <xdr:nvSpPr>
        <xdr:cNvPr id="202" name="楕円 201">
          <a:extLst>
            <a:ext uri="{FF2B5EF4-FFF2-40B4-BE49-F238E27FC236}">
              <a16:creationId xmlns:a16="http://schemas.microsoft.com/office/drawing/2014/main" id="{00000000-0008-0000-0E00-0000CA000000}"/>
            </a:ext>
          </a:extLst>
        </xdr:cNvPr>
        <xdr:cNvSpPr/>
      </xdr:nvSpPr>
      <xdr:spPr>
        <a:xfrm>
          <a:off x="9588500" y="1070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78253</xdr:rowOff>
    </xdr:from>
    <xdr:to>
      <xdr:col>46</xdr:col>
      <xdr:colOff>38100</xdr:colOff>
      <xdr:row>63</xdr:row>
      <xdr:rowOff>8403</xdr:rowOff>
    </xdr:to>
    <xdr:sp macro="" textlink="">
      <xdr:nvSpPr>
        <xdr:cNvPr id="203" name="楕円 202">
          <a:extLst>
            <a:ext uri="{FF2B5EF4-FFF2-40B4-BE49-F238E27FC236}">
              <a16:creationId xmlns:a16="http://schemas.microsoft.com/office/drawing/2014/main" id="{00000000-0008-0000-0E00-0000CB000000}"/>
            </a:ext>
          </a:extLst>
        </xdr:cNvPr>
        <xdr:cNvSpPr/>
      </xdr:nvSpPr>
      <xdr:spPr>
        <a:xfrm>
          <a:off x="8699500" y="1070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123621</xdr:rowOff>
    </xdr:from>
    <xdr:to>
      <xdr:col>50</xdr:col>
      <xdr:colOff>114300</xdr:colOff>
      <xdr:row>62</xdr:row>
      <xdr:rowOff>129053</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flipV="1">
          <a:off x="8750300" y="10753521"/>
          <a:ext cx="889000" cy="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118427</xdr:rowOff>
    </xdr:from>
    <xdr:ext cx="599010" cy="259045"/>
    <xdr:sp macro="" textlink="">
      <xdr:nvSpPr>
        <xdr:cNvPr id="205" name="n_1aveValue【橋りょう・トンネル】&#10;一人当たり有形固定資産（償却資産）額">
          <a:extLst>
            <a:ext uri="{FF2B5EF4-FFF2-40B4-BE49-F238E27FC236}">
              <a16:creationId xmlns:a16="http://schemas.microsoft.com/office/drawing/2014/main" id="{00000000-0008-0000-0E00-0000CD000000}"/>
            </a:ext>
          </a:extLst>
        </xdr:cNvPr>
        <xdr:cNvSpPr txBox="1"/>
      </xdr:nvSpPr>
      <xdr:spPr>
        <a:xfrm>
          <a:off x="93270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89357</xdr:rowOff>
    </xdr:from>
    <xdr:ext cx="599010" cy="259045"/>
    <xdr:sp macro="" textlink="">
      <xdr:nvSpPr>
        <xdr:cNvPr id="206" name="n_2aveValue【橋りょう・トンネル】&#10;一人当たり有形固定資産（償却資産）額">
          <a:extLst>
            <a:ext uri="{FF2B5EF4-FFF2-40B4-BE49-F238E27FC236}">
              <a16:creationId xmlns:a16="http://schemas.microsoft.com/office/drawing/2014/main" id="{00000000-0008-0000-0E00-0000CE000000}"/>
            </a:ext>
          </a:extLst>
        </xdr:cNvPr>
        <xdr:cNvSpPr txBox="1"/>
      </xdr:nvSpPr>
      <xdr:spPr>
        <a:xfrm>
          <a:off x="8450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165548</xdr:rowOff>
    </xdr:from>
    <xdr:ext cx="599010" cy="259045"/>
    <xdr:sp macro="" textlink="">
      <xdr:nvSpPr>
        <xdr:cNvPr id="207" name="n_1mainValue【橋りょう・トンネル】&#10;一人当たり有形固定資産（償却資産）額">
          <a:extLst>
            <a:ext uri="{FF2B5EF4-FFF2-40B4-BE49-F238E27FC236}">
              <a16:creationId xmlns:a16="http://schemas.microsoft.com/office/drawing/2014/main" id="{00000000-0008-0000-0E00-0000CF000000}"/>
            </a:ext>
          </a:extLst>
        </xdr:cNvPr>
        <xdr:cNvSpPr txBox="1"/>
      </xdr:nvSpPr>
      <xdr:spPr>
        <a:xfrm>
          <a:off x="9327095" y="1079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170980</xdr:rowOff>
    </xdr:from>
    <xdr:ext cx="599010" cy="259045"/>
    <xdr:sp macro="" textlink="">
      <xdr:nvSpPr>
        <xdr:cNvPr id="208" name="n_2mainValue【橋りょう・トンネル】&#10;一人当たり有形固定資産（償却資産）額">
          <a:extLst>
            <a:ext uri="{FF2B5EF4-FFF2-40B4-BE49-F238E27FC236}">
              <a16:creationId xmlns:a16="http://schemas.microsoft.com/office/drawing/2014/main" id="{00000000-0008-0000-0E00-0000D0000000}"/>
            </a:ext>
          </a:extLst>
        </xdr:cNvPr>
        <xdr:cNvSpPr txBox="1"/>
      </xdr:nvSpPr>
      <xdr:spPr>
        <a:xfrm>
          <a:off x="8450795" y="1080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a:extLst>
            <a:ext uri="{FF2B5EF4-FFF2-40B4-BE49-F238E27FC236}">
              <a16:creationId xmlns:a16="http://schemas.microsoft.com/office/drawing/2014/main" id="{00000000-0008-0000-0E00-0000E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65532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4634865" y="1341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69359</xdr:rowOff>
    </xdr:from>
    <xdr:ext cx="405111" cy="259045"/>
    <xdr:sp macro="" textlink="">
      <xdr:nvSpPr>
        <xdr:cNvPr id="232" name="【公営住宅】&#10;有形固定資産減価償却率最小値テキスト">
          <a:extLst>
            <a:ext uri="{FF2B5EF4-FFF2-40B4-BE49-F238E27FC236}">
              <a16:creationId xmlns:a16="http://schemas.microsoft.com/office/drawing/2014/main" id="{00000000-0008-0000-0E00-0000E8000000}"/>
            </a:ext>
          </a:extLst>
        </xdr:cNvPr>
        <xdr:cNvSpPr txBox="1"/>
      </xdr:nvSpPr>
      <xdr:spPr>
        <a:xfrm>
          <a:off x="46736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65532</xdr:rowOff>
    </xdr:from>
    <xdr:to>
      <xdr:col>24</xdr:col>
      <xdr:colOff>152400</xdr:colOff>
      <xdr:row>85</xdr:row>
      <xdr:rowOff>65532</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4546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4" name="【公営住宅】&#10;有形固定資産減価償却率最大値テキスト">
          <a:extLst>
            <a:ext uri="{FF2B5EF4-FFF2-40B4-BE49-F238E27FC236}">
              <a16:creationId xmlns:a16="http://schemas.microsoft.com/office/drawing/2014/main" id="{00000000-0008-0000-0E00-0000EA00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89171</xdr:rowOff>
    </xdr:from>
    <xdr:ext cx="405111" cy="259045"/>
    <xdr:sp macro="" textlink="">
      <xdr:nvSpPr>
        <xdr:cNvPr id="236" name="【公営住宅】&#10;有形固定資産減価償却率平均値テキスト">
          <a:extLst>
            <a:ext uri="{FF2B5EF4-FFF2-40B4-BE49-F238E27FC236}">
              <a16:creationId xmlns:a16="http://schemas.microsoft.com/office/drawing/2014/main" id="{00000000-0008-0000-0E00-0000EC000000}"/>
            </a:ext>
          </a:extLst>
        </xdr:cNvPr>
        <xdr:cNvSpPr txBox="1"/>
      </xdr:nvSpPr>
      <xdr:spPr>
        <a:xfrm>
          <a:off x="4673600" y="14148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110744</xdr:rowOff>
    </xdr:from>
    <xdr:to>
      <xdr:col>24</xdr:col>
      <xdr:colOff>114300</xdr:colOff>
      <xdr:row>83</xdr:row>
      <xdr:rowOff>40894</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4584700" y="141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42163</xdr:rowOff>
    </xdr:from>
    <xdr:to>
      <xdr:col>20</xdr:col>
      <xdr:colOff>38100</xdr:colOff>
      <xdr:row>82</xdr:row>
      <xdr:rowOff>143763</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3746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19304</xdr:rowOff>
    </xdr:from>
    <xdr:to>
      <xdr:col>15</xdr:col>
      <xdr:colOff>101600</xdr:colOff>
      <xdr:row>82</xdr:row>
      <xdr:rowOff>120904</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2857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156463</xdr:rowOff>
    </xdr:from>
    <xdr:to>
      <xdr:col>20</xdr:col>
      <xdr:colOff>38100</xdr:colOff>
      <xdr:row>81</xdr:row>
      <xdr:rowOff>86613</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37465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21589</xdr:rowOff>
    </xdr:from>
    <xdr:to>
      <xdr:col>15</xdr:col>
      <xdr:colOff>101600</xdr:colOff>
      <xdr:row>81</xdr:row>
      <xdr:rowOff>123189</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2857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35813</xdr:rowOff>
    </xdr:from>
    <xdr:to>
      <xdr:col>19</xdr:col>
      <xdr:colOff>177800</xdr:colOff>
      <xdr:row>81</xdr:row>
      <xdr:rowOff>72389</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2908300" y="139232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134890</xdr:rowOff>
    </xdr:from>
    <xdr:ext cx="405111" cy="259045"/>
    <xdr:sp macro="" textlink="">
      <xdr:nvSpPr>
        <xdr:cNvPr id="248" name="n_1aveValue【公営住宅】&#10;有形固定資産減価償却率">
          <a:extLst>
            <a:ext uri="{FF2B5EF4-FFF2-40B4-BE49-F238E27FC236}">
              <a16:creationId xmlns:a16="http://schemas.microsoft.com/office/drawing/2014/main" id="{00000000-0008-0000-0E00-0000F8000000}"/>
            </a:ext>
          </a:extLst>
        </xdr:cNvPr>
        <xdr:cNvSpPr txBox="1"/>
      </xdr:nvSpPr>
      <xdr:spPr>
        <a:xfrm>
          <a:off x="3582044" y="141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112031</xdr:rowOff>
    </xdr:from>
    <xdr:ext cx="405111" cy="259045"/>
    <xdr:sp macro="" textlink="">
      <xdr:nvSpPr>
        <xdr:cNvPr id="249" name="n_2aveValue【公営住宅】&#10;有形固定資産減価償却率">
          <a:extLst>
            <a:ext uri="{FF2B5EF4-FFF2-40B4-BE49-F238E27FC236}">
              <a16:creationId xmlns:a16="http://schemas.microsoft.com/office/drawing/2014/main" id="{00000000-0008-0000-0E00-0000F9000000}"/>
            </a:ext>
          </a:extLst>
        </xdr:cNvPr>
        <xdr:cNvSpPr txBox="1"/>
      </xdr:nvSpPr>
      <xdr:spPr>
        <a:xfrm>
          <a:off x="27057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103140</xdr:rowOff>
    </xdr:from>
    <xdr:ext cx="405111" cy="259045"/>
    <xdr:sp macro="" textlink="">
      <xdr:nvSpPr>
        <xdr:cNvPr id="250" name="n_1mainValue【公営住宅】&#10;有形固定資産減価償却率">
          <a:extLst>
            <a:ext uri="{FF2B5EF4-FFF2-40B4-BE49-F238E27FC236}">
              <a16:creationId xmlns:a16="http://schemas.microsoft.com/office/drawing/2014/main" id="{00000000-0008-0000-0E00-0000FA000000}"/>
            </a:ext>
          </a:extLst>
        </xdr:cNvPr>
        <xdr:cNvSpPr txBox="1"/>
      </xdr:nvSpPr>
      <xdr:spPr>
        <a:xfrm>
          <a:off x="3582044" y="136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139716</xdr:rowOff>
    </xdr:from>
    <xdr:ext cx="405111" cy="259045"/>
    <xdr:sp macro="" textlink="">
      <xdr:nvSpPr>
        <xdr:cNvPr id="251" name="n_2mainValue【公営住宅】&#10;有形固定資産減価償却率">
          <a:extLst>
            <a:ext uri="{FF2B5EF4-FFF2-40B4-BE49-F238E27FC236}">
              <a16:creationId xmlns:a16="http://schemas.microsoft.com/office/drawing/2014/main" id="{00000000-0008-0000-0E00-0000FB000000}"/>
            </a:ext>
          </a:extLst>
        </xdr:cNvPr>
        <xdr:cNvSpPr txBox="1"/>
      </xdr:nvSpPr>
      <xdr:spPr>
        <a:xfrm>
          <a:off x="2705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公営住宅】&#10;一人当たり面積グラフ枠">
          <a:extLst>
            <a:ext uri="{FF2B5EF4-FFF2-40B4-BE49-F238E27FC236}">
              <a16:creationId xmlns:a16="http://schemas.microsoft.com/office/drawing/2014/main" id="{00000000-0008-0000-0E00-00001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118872</xdr:rowOff>
    </xdr:from>
    <xdr:to>
      <xdr:col>54</xdr:col>
      <xdr:colOff>189865</xdr:colOff>
      <xdr:row>86</xdr:row>
      <xdr:rowOff>76963</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flipV="1">
          <a:off x="10476865" y="13320522"/>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76" name="【公営住宅】&#10;一人当たり面積最小値テキスト">
          <a:extLst>
            <a:ext uri="{FF2B5EF4-FFF2-40B4-BE49-F238E27FC236}">
              <a16:creationId xmlns:a16="http://schemas.microsoft.com/office/drawing/2014/main" id="{00000000-0008-0000-0E00-000014010000}"/>
            </a:ext>
          </a:extLst>
        </xdr:cNvPr>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65549</xdr:rowOff>
    </xdr:from>
    <xdr:ext cx="469744" cy="259045"/>
    <xdr:sp macro="" textlink="">
      <xdr:nvSpPr>
        <xdr:cNvPr id="278" name="【公営住宅】&#10;一人当たり面積最大値テキスト">
          <a:extLst>
            <a:ext uri="{FF2B5EF4-FFF2-40B4-BE49-F238E27FC236}">
              <a16:creationId xmlns:a16="http://schemas.microsoft.com/office/drawing/2014/main" id="{00000000-0008-0000-0E00-000016010000}"/>
            </a:ext>
          </a:extLst>
        </xdr:cNvPr>
        <xdr:cNvSpPr txBox="1"/>
      </xdr:nvSpPr>
      <xdr:spPr>
        <a:xfrm>
          <a:off x="10515600" y="1309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118872</xdr:rowOff>
    </xdr:from>
    <xdr:to>
      <xdr:col>55</xdr:col>
      <xdr:colOff>88900</xdr:colOff>
      <xdr:row>77</xdr:row>
      <xdr:rowOff>118872</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10388600" y="13320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93742</xdr:rowOff>
    </xdr:from>
    <xdr:ext cx="469744" cy="259045"/>
    <xdr:sp macro="" textlink="">
      <xdr:nvSpPr>
        <xdr:cNvPr id="280" name="【公営住宅】&#10;一人当たり面積平均値テキスト">
          <a:extLst>
            <a:ext uri="{FF2B5EF4-FFF2-40B4-BE49-F238E27FC236}">
              <a16:creationId xmlns:a16="http://schemas.microsoft.com/office/drawing/2014/main" id="{00000000-0008-0000-0E00-000018010000}"/>
            </a:ext>
          </a:extLst>
        </xdr:cNvPr>
        <xdr:cNvSpPr txBox="1"/>
      </xdr:nvSpPr>
      <xdr:spPr>
        <a:xfrm>
          <a:off x="10515600" y="13638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115315</xdr:rowOff>
    </xdr:from>
    <xdr:to>
      <xdr:col>55</xdr:col>
      <xdr:colOff>50800</xdr:colOff>
      <xdr:row>80</xdr:row>
      <xdr:rowOff>45465</xdr:rowOff>
    </xdr:to>
    <xdr:sp macro="" textlink="">
      <xdr:nvSpPr>
        <xdr:cNvPr id="281" name="フローチャート: 判断 280">
          <a:extLst>
            <a:ext uri="{FF2B5EF4-FFF2-40B4-BE49-F238E27FC236}">
              <a16:creationId xmlns:a16="http://schemas.microsoft.com/office/drawing/2014/main" id="{00000000-0008-0000-0E00-000019010000}"/>
            </a:ext>
          </a:extLst>
        </xdr:cNvPr>
        <xdr:cNvSpPr/>
      </xdr:nvSpPr>
      <xdr:spPr>
        <a:xfrm>
          <a:off x="10426700" y="1365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79</xdr:row>
      <xdr:rowOff>158750</xdr:rowOff>
    </xdr:from>
    <xdr:to>
      <xdr:col>50</xdr:col>
      <xdr:colOff>165100</xdr:colOff>
      <xdr:row>80</xdr:row>
      <xdr:rowOff>88900</xdr:rowOff>
    </xdr:to>
    <xdr:sp macro="" textlink="">
      <xdr:nvSpPr>
        <xdr:cNvPr id="282" name="フローチャート: 判断 281">
          <a:extLst>
            <a:ext uri="{FF2B5EF4-FFF2-40B4-BE49-F238E27FC236}">
              <a16:creationId xmlns:a16="http://schemas.microsoft.com/office/drawing/2014/main" id="{00000000-0008-0000-0E00-00001A010000}"/>
            </a:ext>
          </a:extLst>
        </xdr:cNvPr>
        <xdr:cNvSpPr/>
      </xdr:nvSpPr>
      <xdr:spPr>
        <a:xfrm>
          <a:off x="958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145035</xdr:rowOff>
    </xdr:from>
    <xdr:to>
      <xdr:col>46</xdr:col>
      <xdr:colOff>38100</xdr:colOff>
      <xdr:row>80</xdr:row>
      <xdr:rowOff>75185</xdr:rowOff>
    </xdr:to>
    <xdr:sp macro="" textlink="">
      <xdr:nvSpPr>
        <xdr:cNvPr id="283" name="フローチャート: 判断 282">
          <a:extLst>
            <a:ext uri="{FF2B5EF4-FFF2-40B4-BE49-F238E27FC236}">
              <a16:creationId xmlns:a16="http://schemas.microsoft.com/office/drawing/2014/main" id="{00000000-0008-0000-0E00-00001B010000}"/>
            </a:ext>
          </a:extLst>
        </xdr:cNvPr>
        <xdr:cNvSpPr/>
      </xdr:nvSpPr>
      <xdr:spPr>
        <a:xfrm>
          <a:off x="8699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126746</xdr:rowOff>
    </xdr:from>
    <xdr:to>
      <xdr:col>50</xdr:col>
      <xdr:colOff>165100</xdr:colOff>
      <xdr:row>80</xdr:row>
      <xdr:rowOff>56896</xdr:rowOff>
    </xdr:to>
    <xdr:sp macro="" textlink="">
      <xdr:nvSpPr>
        <xdr:cNvPr id="289" name="楕円 288">
          <a:extLst>
            <a:ext uri="{FF2B5EF4-FFF2-40B4-BE49-F238E27FC236}">
              <a16:creationId xmlns:a16="http://schemas.microsoft.com/office/drawing/2014/main" id="{00000000-0008-0000-0E00-000021010000}"/>
            </a:ext>
          </a:extLst>
        </xdr:cNvPr>
        <xdr:cNvSpPr/>
      </xdr:nvSpPr>
      <xdr:spPr>
        <a:xfrm>
          <a:off x="9588500" y="13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140463</xdr:rowOff>
    </xdr:from>
    <xdr:to>
      <xdr:col>46</xdr:col>
      <xdr:colOff>38100</xdr:colOff>
      <xdr:row>80</xdr:row>
      <xdr:rowOff>70613</xdr:rowOff>
    </xdr:to>
    <xdr:sp macro="" textlink="">
      <xdr:nvSpPr>
        <xdr:cNvPr id="290" name="楕円 289">
          <a:extLst>
            <a:ext uri="{FF2B5EF4-FFF2-40B4-BE49-F238E27FC236}">
              <a16:creationId xmlns:a16="http://schemas.microsoft.com/office/drawing/2014/main" id="{00000000-0008-0000-0E00-000022010000}"/>
            </a:ext>
          </a:extLst>
        </xdr:cNvPr>
        <xdr:cNvSpPr/>
      </xdr:nvSpPr>
      <xdr:spPr>
        <a:xfrm>
          <a:off x="8699500" y="136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6096</xdr:rowOff>
    </xdr:from>
    <xdr:to>
      <xdr:col>50</xdr:col>
      <xdr:colOff>114300</xdr:colOff>
      <xdr:row>80</xdr:row>
      <xdr:rowOff>19813</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flipV="1">
          <a:off x="8750300" y="137220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80027</xdr:rowOff>
    </xdr:from>
    <xdr:ext cx="469744" cy="259045"/>
    <xdr:sp macro="" textlink="">
      <xdr:nvSpPr>
        <xdr:cNvPr id="292" name="n_1aveValue【公営住宅】&#10;一人当たり面積">
          <a:extLst>
            <a:ext uri="{FF2B5EF4-FFF2-40B4-BE49-F238E27FC236}">
              <a16:creationId xmlns:a16="http://schemas.microsoft.com/office/drawing/2014/main" id="{00000000-0008-0000-0E00-000024010000}"/>
            </a:ext>
          </a:extLst>
        </xdr:cNvPr>
        <xdr:cNvSpPr txBox="1"/>
      </xdr:nvSpPr>
      <xdr:spPr>
        <a:xfrm>
          <a:off x="9391727"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66312</xdr:rowOff>
    </xdr:from>
    <xdr:ext cx="469744" cy="259045"/>
    <xdr:sp macro="" textlink="">
      <xdr:nvSpPr>
        <xdr:cNvPr id="293" name="n_2aveValue【公営住宅】&#10;一人当たり面積">
          <a:extLst>
            <a:ext uri="{FF2B5EF4-FFF2-40B4-BE49-F238E27FC236}">
              <a16:creationId xmlns:a16="http://schemas.microsoft.com/office/drawing/2014/main" id="{00000000-0008-0000-0E00-000025010000}"/>
            </a:ext>
          </a:extLst>
        </xdr:cNvPr>
        <xdr:cNvSpPr txBox="1"/>
      </xdr:nvSpPr>
      <xdr:spPr>
        <a:xfrm>
          <a:off x="8515427" y="1378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73423</xdr:rowOff>
    </xdr:from>
    <xdr:ext cx="469744" cy="259045"/>
    <xdr:sp macro="" textlink="">
      <xdr:nvSpPr>
        <xdr:cNvPr id="294" name="n_1mainValue【公営住宅】&#10;一人当たり面積">
          <a:extLst>
            <a:ext uri="{FF2B5EF4-FFF2-40B4-BE49-F238E27FC236}">
              <a16:creationId xmlns:a16="http://schemas.microsoft.com/office/drawing/2014/main" id="{00000000-0008-0000-0E00-000026010000}"/>
            </a:ext>
          </a:extLst>
        </xdr:cNvPr>
        <xdr:cNvSpPr txBox="1"/>
      </xdr:nvSpPr>
      <xdr:spPr>
        <a:xfrm>
          <a:off x="9391727" y="1344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87140</xdr:rowOff>
    </xdr:from>
    <xdr:ext cx="469744" cy="259045"/>
    <xdr:sp macro="" textlink="">
      <xdr:nvSpPr>
        <xdr:cNvPr id="295" name="n_2mainValue【公営住宅】&#10;一人当たり面積">
          <a:extLst>
            <a:ext uri="{FF2B5EF4-FFF2-40B4-BE49-F238E27FC236}">
              <a16:creationId xmlns:a16="http://schemas.microsoft.com/office/drawing/2014/main" id="{00000000-0008-0000-0E00-000027010000}"/>
            </a:ext>
          </a:extLst>
        </xdr:cNvPr>
        <xdr:cNvSpPr txBox="1"/>
      </xdr:nvSpPr>
      <xdr:spPr>
        <a:xfrm>
          <a:off x="8515427" y="1346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7" name="【学校施設】&#10;有形固定資産減価償却率グラフ枠">
          <a:extLst>
            <a:ext uri="{FF2B5EF4-FFF2-40B4-BE49-F238E27FC236}">
              <a16:creationId xmlns:a16="http://schemas.microsoft.com/office/drawing/2014/main" id="{00000000-0008-0000-0E00-00005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57150</xdr:rowOff>
    </xdr:from>
    <xdr:to>
      <xdr:col>85</xdr:col>
      <xdr:colOff>126364</xdr:colOff>
      <xdr:row>63</xdr:row>
      <xdr:rowOff>72390</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flipV="1">
          <a:off x="16318864" y="965835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76217</xdr:rowOff>
    </xdr:from>
    <xdr:ext cx="405111" cy="259045"/>
    <xdr:sp macro="" textlink="">
      <xdr:nvSpPr>
        <xdr:cNvPr id="349" name="【学校施設】&#10;有形固定資産減価償却率最小値テキスト">
          <a:extLst>
            <a:ext uri="{FF2B5EF4-FFF2-40B4-BE49-F238E27FC236}">
              <a16:creationId xmlns:a16="http://schemas.microsoft.com/office/drawing/2014/main" id="{00000000-0008-0000-0E00-00005D010000}"/>
            </a:ext>
          </a:extLst>
        </xdr:cNvPr>
        <xdr:cNvSpPr txBox="1"/>
      </xdr:nvSpPr>
      <xdr:spPr>
        <a:xfrm>
          <a:off x="16357600"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72390</xdr:rowOff>
    </xdr:from>
    <xdr:to>
      <xdr:col>86</xdr:col>
      <xdr:colOff>25400</xdr:colOff>
      <xdr:row>63</xdr:row>
      <xdr:rowOff>72390</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6230600" y="1087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3827</xdr:rowOff>
    </xdr:from>
    <xdr:ext cx="405111" cy="259045"/>
    <xdr:sp macro="" textlink="">
      <xdr:nvSpPr>
        <xdr:cNvPr id="351" name="【学校施設】&#10;有形固定資産減価償却率最大値テキスト">
          <a:extLst>
            <a:ext uri="{FF2B5EF4-FFF2-40B4-BE49-F238E27FC236}">
              <a16:creationId xmlns:a16="http://schemas.microsoft.com/office/drawing/2014/main" id="{00000000-0008-0000-0E00-00005F010000}"/>
            </a:ext>
          </a:extLst>
        </xdr:cNvPr>
        <xdr:cNvSpPr txBox="1"/>
      </xdr:nvSpPr>
      <xdr:spPr>
        <a:xfrm>
          <a:off x="16357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57150</xdr:rowOff>
    </xdr:from>
    <xdr:to>
      <xdr:col>86</xdr:col>
      <xdr:colOff>25400</xdr:colOff>
      <xdr:row>56</xdr:row>
      <xdr:rowOff>57150</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16230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152417</xdr:rowOff>
    </xdr:from>
    <xdr:ext cx="405111" cy="259045"/>
    <xdr:sp macro="" textlink="">
      <xdr:nvSpPr>
        <xdr:cNvPr id="353" name="【学校施設】&#10;有形固定資産減価償却率平均値テキスト">
          <a:extLst>
            <a:ext uri="{FF2B5EF4-FFF2-40B4-BE49-F238E27FC236}">
              <a16:creationId xmlns:a16="http://schemas.microsoft.com/office/drawing/2014/main" id="{00000000-0008-0000-0E00-000061010000}"/>
            </a:ext>
          </a:extLst>
        </xdr:cNvPr>
        <xdr:cNvSpPr txBox="1"/>
      </xdr:nvSpPr>
      <xdr:spPr>
        <a:xfrm>
          <a:off x="16357600" y="1026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16268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21590</xdr:rowOff>
    </xdr:from>
    <xdr:to>
      <xdr:col>76</xdr:col>
      <xdr:colOff>165100</xdr:colOff>
      <xdr:row>59</xdr:row>
      <xdr:rowOff>123190</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113030</xdr:rowOff>
    </xdr:from>
    <xdr:to>
      <xdr:col>81</xdr:col>
      <xdr:colOff>101600</xdr:colOff>
      <xdr:row>56</xdr:row>
      <xdr:rowOff>43180</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15430500" y="95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54</xdr:row>
      <xdr:rowOff>170180</xdr:rowOff>
    </xdr:from>
    <xdr:to>
      <xdr:col>76</xdr:col>
      <xdr:colOff>165100</xdr:colOff>
      <xdr:row>55</xdr:row>
      <xdr:rowOff>100330</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4541500" y="942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49530</xdr:rowOff>
    </xdr:from>
    <xdr:to>
      <xdr:col>81</xdr:col>
      <xdr:colOff>50800</xdr:colOff>
      <xdr:row>55</xdr:row>
      <xdr:rowOff>163830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4592300" y="9479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365" name="n_1aveValue【学校施設】&#10;有形固定資産減価償却率">
          <a:extLst>
            <a:ext uri="{FF2B5EF4-FFF2-40B4-BE49-F238E27FC236}">
              <a16:creationId xmlns:a16="http://schemas.microsoft.com/office/drawing/2014/main" id="{00000000-0008-0000-0E00-00006D010000}"/>
            </a:ext>
          </a:extLst>
        </xdr:cNvPr>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114317</xdr:rowOff>
    </xdr:from>
    <xdr:ext cx="405111" cy="259045"/>
    <xdr:sp macro="" textlink="">
      <xdr:nvSpPr>
        <xdr:cNvPr id="366" name="n_2aveValue【学校施設】&#10;有形固定資産減価償却率">
          <a:extLst>
            <a:ext uri="{FF2B5EF4-FFF2-40B4-BE49-F238E27FC236}">
              <a16:creationId xmlns:a16="http://schemas.microsoft.com/office/drawing/2014/main" id="{00000000-0008-0000-0E00-00006E010000}"/>
            </a:ext>
          </a:extLst>
        </xdr:cNvPr>
        <xdr:cNvSpPr txBox="1"/>
      </xdr:nvSpPr>
      <xdr:spPr>
        <a:xfrm>
          <a:off x="14389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59707</xdr:rowOff>
    </xdr:from>
    <xdr:ext cx="405111" cy="259045"/>
    <xdr:sp macro="" textlink="">
      <xdr:nvSpPr>
        <xdr:cNvPr id="367" name="n_1mainValue【学校施設】&#10;有形固定資産減価償却率">
          <a:extLst>
            <a:ext uri="{FF2B5EF4-FFF2-40B4-BE49-F238E27FC236}">
              <a16:creationId xmlns:a16="http://schemas.microsoft.com/office/drawing/2014/main" id="{00000000-0008-0000-0E00-00006F010000}"/>
            </a:ext>
          </a:extLst>
        </xdr:cNvPr>
        <xdr:cNvSpPr txBox="1"/>
      </xdr:nvSpPr>
      <xdr:spPr>
        <a:xfrm>
          <a:off x="15266044" y="931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116857</xdr:rowOff>
    </xdr:from>
    <xdr:ext cx="405111" cy="259045"/>
    <xdr:sp macro="" textlink="">
      <xdr:nvSpPr>
        <xdr:cNvPr id="368" name="n_2mainValue【学校施設】&#10;有形固定資産減価償却率">
          <a:extLst>
            <a:ext uri="{FF2B5EF4-FFF2-40B4-BE49-F238E27FC236}">
              <a16:creationId xmlns:a16="http://schemas.microsoft.com/office/drawing/2014/main" id="{00000000-0008-0000-0E00-000070010000}"/>
            </a:ext>
          </a:extLst>
        </xdr:cNvPr>
        <xdr:cNvSpPr txBox="1"/>
      </xdr:nvSpPr>
      <xdr:spPr>
        <a:xfrm>
          <a:off x="14389744" y="920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0" name="【学校施設】&#10;一人当たり面積グラフ枠">
          <a:extLst>
            <a:ext uri="{FF2B5EF4-FFF2-40B4-BE49-F238E27FC236}">
              <a16:creationId xmlns:a16="http://schemas.microsoft.com/office/drawing/2014/main" id="{00000000-0008-0000-0E00-000086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118872</xdr:rowOff>
    </xdr:from>
    <xdr:to>
      <xdr:col>116</xdr:col>
      <xdr:colOff>62864</xdr:colOff>
      <xdr:row>62</xdr:row>
      <xdr:rowOff>138075</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flipV="1">
          <a:off x="22160864" y="9720072"/>
          <a:ext cx="0" cy="104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141902</xdr:rowOff>
    </xdr:from>
    <xdr:ext cx="469744" cy="259045"/>
    <xdr:sp macro="" textlink="">
      <xdr:nvSpPr>
        <xdr:cNvPr id="392" name="【学校施設】&#10;一人当たり面積最小値テキスト">
          <a:extLst>
            <a:ext uri="{FF2B5EF4-FFF2-40B4-BE49-F238E27FC236}">
              <a16:creationId xmlns:a16="http://schemas.microsoft.com/office/drawing/2014/main" id="{00000000-0008-0000-0E00-000088010000}"/>
            </a:ext>
          </a:extLst>
        </xdr:cNvPr>
        <xdr:cNvSpPr txBox="1"/>
      </xdr:nvSpPr>
      <xdr:spPr>
        <a:xfrm>
          <a:off x="22199600" y="107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138075</xdr:rowOff>
    </xdr:from>
    <xdr:to>
      <xdr:col>116</xdr:col>
      <xdr:colOff>152400</xdr:colOff>
      <xdr:row>62</xdr:row>
      <xdr:rowOff>138075</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22072600" y="107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65549</xdr:rowOff>
    </xdr:from>
    <xdr:ext cx="469744" cy="259045"/>
    <xdr:sp macro="" textlink="">
      <xdr:nvSpPr>
        <xdr:cNvPr id="394" name="【学校施設】&#10;一人当たり面積最大値テキスト">
          <a:extLst>
            <a:ext uri="{FF2B5EF4-FFF2-40B4-BE49-F238E27FC236}">
              <a16:creationId xmlns:a16="http://schemas.microsoft.com/office/drawing/2014/main" id="{00000000-0008-0000-0E00-00008A010000}"/>
            </a:ext>
          </a:extLst>
        </xdr:cNvPr>
        <xdr:cNvSpPr txBox="1"/>
      </xdr:nvSpPr>
      <xdr:spPr>
        <a:xfrm>
          <a:off x="22199600" y="949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118872</xdr:rowOff>
    </xdr:from>
    <xdr:to>
      <xdr:col>116</xdr:col>
      <xdr:colOff>152400</xdr:colOff>
      <xdr:row>56</xdr:row>
      <xdr:rowOff>118872</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22072600" y="97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73474</xdr:rowOff>
    </xdr:from>
    <xdr:ext cx="469744" cy="259045"/>
    <xdr:sp macro="" textlink="">
      <xdr:nvSpPr>
        <xdr:cNvPr id="396" name="【学校施設】&#10;一人当たり面積平均値テキスト">
          <a:extLst>
            <a:ext uri="{FF2B5EF4-FFF2-40B4-BE49-F238E27FC236}">
              <a16:creationId xmlns:a16="http://schemas.microsoft.com/office/drawing/2014/main" id="{00000000-0008-0000-0E00-00008C010000}"/>
            </a:ext>
          </a:extLst>
        </xdr:cNvPr>
        <xdr:cNvSpPr txBox="1"/>
      </xdr:nvSpPr>
      <xdr:spPr>
        <a:xfrm>
          <a:off x="22199600" y="1036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95047</xdr:rowOff>
    </xdr:from>
    <xdr:to>
      <xdr:col>116</xdr:col>
      <xdr:colOff>114300</xdr:colOff>
      <xdr:row>61</xdr:row>
      <xdr:rowOff>25197</xdr:rowOff>
    </xdr:to>
    <xdr:sp macro="" textlink="">
      <xdr:nvSpPr>
        <xdr:cNvPr id="397" name="フローチャート: 判断 396">
          <a:extLst>
            <a:ext uri="{FF2B5EF4-FFF2-40B4-BE49-F238E27FC236}">
              <a16:creationId xmlns:a16="http://schemas.microsoft.com/office/drawing/2014/main" id="{00000000-0008-0000-0E00-00008D010000}"/>
            </a:ext>
          </a:extLst>
        </xdr:cNvPr>
        <xdr:cNvSpPr/>
      </xdr:nvSpPr>
      <xdr:spPr>
        <a:xfrm>
          <a:off x="22110700" y="103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38354</xdr:rowOff>
    </xdr:from>
    <xdr:to>
      <xdr:col>112</xdr:col>
      <xdr:colOff>38100</xdr:colOff>
      <xdr:row>60</xdr:row>
      <xdr:rowOff>139954</xdr:rowOff>
    </xdr:to>
    <xdr:sp macro="" textlink="">
      <xdr:nvSpPr>
        <xdr:cNvPr id="398" name="フローチャート: 判断 397">
          <a:extLst>
            <a:ext uri="{FF2B5EF4-FFF2-40B4-BE49-F238E27FC236}">
              <a16:creationId xmlns:a16="http://schemas.microsoft.com/office/drawing/2014/main" id="{00000000-0008-0000-0E00-00008E010000}"/>
            </a:ext>
          </a:extLst>
        </xdr:cNvPr>
        <xdr:cNvSpPr/>
      </xdr:nvSpPr>
      <xdr:spPr>
        <a:xfrm>
          <a:off x="21272500" y="1032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68986</xdr:rowOff>
    </xdr:from>
    <xdr:to>
      <xdr:col>107</xdr:col>
      <xdr:colOff>101600</xdr:colOff>
      <xdr:row>60</xdr:row>
      <xdr:rowOff>170586</xdr:rowOff>
    </xdr:to>
    <xdr:sp macro="" textlink="">
      <xdr:nvSpPr>
        <xdr:cNvPr id="399" name="フローチャート: 判断 398">
          <a:extLst>
            <a:ext uri="{FF2B5EF4-FFF2-40B4-BE49-F238E27FC236}">
              <a16:creationId xmlns:a16="http://schemas.microsoft.com/office/drawing/2014/main" id="{00000000-0008-0000-0E00-00008F010000}"/>
            </a:ext>
          </a:extLst>
        </xdr:cNvPr>
        <xdr:cNvSpPr/>
      </xdr:nvSpPr>
      <xdr:spPr>
        <a:xfrm>
          <a:off x="20383500" y="103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129337</xdr:rowOff>
    </xdr:from>
    <xdr:to>
      <xdr:col>112</xdr:col>
      <xdr:colOff>38100</xdr:colOff>
      <xdr:row>63</xdr:row>
      <xdr:rowOff>59487</xdr:rowOff>
    </xdr:to>
    <xdr:sp macro="" textlink="">
      <xdr:nvSpPr>
        <xdr:cNvPr id="405" name="楕円 404">
          <a:extLst>
            <a:ext uri="{FF2B5EF4-FFF2-40B4-BE49-F238E27FC236}">
              <a16:creationId xmlns:a16="http://schemas.microsoft.com/office/drawing/2014/main" id="{00000000-0008-0000-0E00-000095010000}"/>
            </a:ext>
          </a:extLst>
        </xdr:cNvPr>
        <xdr:cNvSpPr/>
      </xdr:nvSpPr>
      <xdr:spPr>
        <a:xfrm>
          <a:off x="21272500" y="1075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136652</xdr:rowOff>
    </xdr:from>
    <xdr:to>
      <xdr:col>107</xdr:col>
      <xdr:colOff>101600</xdr:colOff>
      <xdr:row>63</xdr:row>
      <xdr:rowOff>66802</xdr:rowOff>
    </xdr:to>
    <xdr:sp macro="" textlink="">
      <xdr:nvSpPr>
        <xdr:cNvPr id="406" name="楕円 405">
          <a:extLst>
            <a:ext uri="{FF2B5EF4-FFF2-40B4-BE49-F238E27FC236}">
              <a16:creationId xmlns:a16="http://schemas.microsoft.com/office/drawing/2014/main" id="{00000000-0008-0000-0E00-000096010000}"/>
            </a:ext>
          </a:extLst>
        </xdr:cNvPr>
        <xdr:cNvSpPr/>
      </xdr:nvSpPr>
      <xdr:spPr>
        <a:xfrm>
          <a:off x="20383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8687</xdr:rowOff>
    </xdr:from>
    <xdr:to>
      <xdr:col>111</xdr:col>
      <xdr:colOff>177800</xdr:colOff>
      <xdr:row>63</xdr:row>
      <xdr:rowOff>16002</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flipV="1">
          <a:off x="20434300" y="10810037"/>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156481</xdr:rowOff>
    </xdr:from>
    <xdr:ext cx="469744" cy="259045"/>
    <xdr:sp macro="" textlink="">
      <xdr:nvSpPr>
        <xdr:cNvPr id="408" name="n_1aveValue【学校施設】&#10;一人当たり面積">
          <a:extLst>
            <a:ext uri="{FF2B5EF4-FFF2-40B4-BE49-F238E27FC236}">
              <a16:creationId xmlns:a16="http://schemas.microsoft.com/office/drawing/2014/main" id="{00000000-0008-0000-0E00-000098010000}"/>
            </a:ext>
          </a:extLst>
        </xdr:cNvPr>
        <xdr:cNvSpPr txBox="1"/>
      </xdr:nvSpPr>
      <xdr:spPr>
        <a:xfrm>
          <a:off x="21075727" y="1010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15663</xdr:rowOff>
    </xdr:from>
    <xdr:ext cx="469744" cy="259045"/>
    <xdr:sp macro="" textlink="">
      <xdr:nvSpPr>
        <xdr:cNvPr id="409" name="n_2aveValue【学校施設】&#10;一人当たり面積">
          <a:extLst>
            <a:ext uri="{FF2B5EF4-FFF2-40B4-BE49-F238E27FC236}">
              <a16:creationId xmlns:a16="http://schemas.microsoft.com/office/drawing/2014/main" id="{00000000-0008-0000-0E00-000099010000}"/>
            </a:ext>
          </a:extLst>
        </xdr:cNvPr>
        <xdr:cNvSpPr txBox="1"/>
      </xdr:nvSpPr>
      <xdr:spPr>
        <a:xfrm>
          <a:off x="20199427" y="101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50614</xdr:rowOff>
    </xdr:from>
    <xdr:ext cx="469744" cy="259045"/>
    <xdr:sp macro="" textlink="">
      <xdr:nvSpPr>
        <xdr:cNvPr id="410" name="n_1mainValue【学校施設】&#10;一人当たり面積">
          <a:extLst>
            <a:ext uri="{FF2B5EF4-FFF2-40B4-BE49-F238E27FC236}">
              <a16:creationId xmlns:a16="http://schemas.microsoft.com/office/drawing/2014/main" id="{00000000-0008-0000-0E00-00009A010000}"/>
            </a:ext>
          </a:extLst>
        </xdr:cNvPr>
        <xdr:cNvSpPr txBox="1"/>
      </xdr:nvSpPr>
      <xdr:spPr>
        <a:xfrm>
          <a:off x="21075727" y="1085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57929</xdr:rowOff>
    </xdr:from>
    <xdr:ext cx="469744" cy="259045"/>
    <xdr:sp macro="" textlink="">
      <xdr:nvSpPr>
        <xdr:cNvPr id="411" name="n_2mainValue【学校施設】&#10;一人当たり面積">
          <a:extLst>
            <a:ext uri="{FF2B5EF4-FFF2-40B4-BE49-F238E27FC236}">
              <a16:creationId xmlns:a16="http://schemas.microsoft.com/office/drawing/2014/main" id="{00000000-0008-0000-0E00-00009B010000}"/>
            </a:ext>
          </a:extLst>
        </xdr:cNvPr>
        <xdr:cNvSpPr txBox="1"/>
      </xdr:nvSpPr>
      <xdr:spPr>
        <a:xfrm>
          <a:off x="20199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5" name="【児童館】&#10;有形固定資産減価償却率グラフ枠">
          <a:extLst>
            <a:ext uri="{FF2B5EF4-FFF2-40B4-BE49-F238E27FC236}">
              <a16:creationId xmlns:a16="http://schemas.microsoft.com/office/drawing/2014/main" id="{00000000-0008-0000-0E00-0000B3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83</xdr:row>
      <xdr:rowOff>76200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flipV="1">
          <a:off x="16318864" y="13335000"/>
          <a:ext cx="0" cy="97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80027</xdr:rowOff>
    </xdr:from>
    <xdr:ext cx="405111" cy="259045"/>
    <xdr:sp macro="" textlink="">
      <xdr:nvSpPr>
        <xdr:cNvPr id="437" name="【児童館】&#10;有形固定資産減価償却率最小値テキスト">
          <a:extLst>
            <a:ext uri="{FF2B5EF4-FFF2-40B4-BE49-F238E27FC236}">
              <a16:creationId xmlns:a16="http://schemas.microsoft.com/office/drawing/2014/main" id="{00000000-0008-0000-0E00-0000B5010000}"/>
            </a:ext>
          </a:extLst>
        </xdr:cNvPr>
        <xdr:cNvSpPr txBox="1"/>
      </xdr:nvSpPr>
      <xdr:spPr>
        <a:xfrm>
          <a:off x="16357600"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83</xdr:row>
      <xdr:rowOff>76200</xdr:rowOff>
    </xdr:from>
    <xdr:to>
      <xdr:col>86</xdr:col>
      <xdr:colOff>25400</xdr:colOff>
      <xdr:row>83</xdr:row>
      <xdr:rowOff>76200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6230600" y="1430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39" name="【児童館】&#10;有形固定資産減価償却率最大値テキスト">
          <a:extLst>
            <a:ext uri="{FF2B5EF4-FFF2-40B4-BE49-F238E27FC236}">
              <a16:creationId xmlns:a16="http://schemas.microsoft.com/office/drawing/2014/main" id="{00000000-0008-0000-0E00-0000B701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131463</xdr:rowOff>
    </xdr:from>
    <xdr:ext cx="405111" cy="259045"/>
    <xdr:sp macro="" textlink="">
      <xdr:nvSpPr>
        <xdr:cNvPr id="441" name="【児童館】&#10;有形固定資産減価償却率平均値テキスト">
          <a:extLst>
            <a:ext uri="{FF2B5EF4-FFF2-40B4-BE49-F238E27FC236}">
              <a16:creationId xmlns:a16="http://schemas.microsoft.com/office/drawing/2014/main" id="{00000000-0008-0000-0E00-0000B9010000}"/>
            </a:ext>
          </a:extLst>
        </xdr:cNvPr>
        <xdr:cNvSpPr txBox="1"/>
      </xdr:nvSpPr>
      <xdr:spPr>
        <a:xfrm>
          <a:off x="16357600" y="13847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153036</xdr:rowOff>
    </xdr:from>
    <xdr:to>
      <xdr:col>85</xdr:col>
      <xdr:colOff>177800</xdr:colOff>
      <xdr:row>81</xdr:row>
      <xdr:rowOff>83186</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16268700" y="138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73025</xdr:rowOff>
    </xdr:from>
    <xdr:to>
      <xdr:col>81</xdr:col>
      <xdr:colOff>101600</xdr:colOff>
      <xdr:row>81</xdr:row>
      <xdr:rowOff>3175</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15430500" y="137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55880</xdr:rowOff>
    </xdr:from>
    <xdr:to>
      <xdr:col>76</xdr:col>
      <xdr:colOff>165100</xdr:colOff>
      <xdr:row>80</xdr:row>
      <xdr:rowOff>157480</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14541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90170</xdr:rowOff>
    </xdr:from>
    <xdr:to>
      <xdr:col>81</xdr:col>
      <xdr:colOff>101600</xdr:colOff>
      <xdr:row>85</xdr:row>
      <xdr:rowOff>20320</xdr:rowOff>
    </xdr:to>
    <xdr:sp macro="" textlink="">
      <xdr:nvSpPr>
        <xdr:cNvPr id="450" name="楕円 449">
          <a:extLst>
            <a:ext uri="{FF2B5EF4-FFF2-40B4-BE49-F238E27FC236}">
              <a16:creationId xmlns:a16="http://schemas.microsoft.com/office/drawing/2014/main" id="{00000000-0008-0000-0E00-0000C2010000}"/>
            </a:ext>
          </a:extLst>
        </xdr:cNvPr>
        <xdr:cNvSpPr/>
      </xdr:nvSpPr>
      <xdr:spPr>
        <a:xfrm>
          <a:off x="15430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145414</xdr:rowOff>
    </xdr:from>
    <xdr:to>
      <xdr:col>76</xdr:col>
      <xdr:colOff>165100</xdr:colOff>
      <xdr:row>85</xdr:row>
      <xdr:rowOff>75564</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14541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140970</xdr:rowOff>
    </xdr:from>
    <xdr:to>
      <xdr:col>81</xdr:col>
      <xdr:colOff>50800</xdr:colOff>
      <xdr:row>85</xdr:row>
      <xdr:rowOff>24764</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flipV="1">
          <a:off x="14592300" y="14542770"/>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19702</xdr:rowOff>
    </xdr:from>
    <xdr:ext cx="405111" cy="259045"/>
    <xdr:sp macro="" textlink="">
      <xdr:nvSpPr>
        <xdr:cNvPr id="453" name="n_1aveValue【児童館】&#10;有形固定資産減価償却率">
          <a:extLst>
            <a:ext uri="{FF2B5EF4-FFF2-40B4-BE49-F238E27FC236}">
              <a16:creationId xmlns:a16="http://schemas.microsoft.com/office/drawing/2014/main" id="{00000000-0008-0000-0E00-0000C5010000}"/>
            </a:ext>
          </a:extLst>
        </xdr:cNvPr>
        <xdr:cNvSpPr txBox="1"/>
      </xdr:nvSpPr>
      <xdr:spPr>
        <a:xfrm>
          <a:off x="152660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2557</xdr:rowOff>
    </xdr:from>
    <xdr:ext cx="405111" cy="259045"/>
    <xdr:sp macro="" textlink="">
      <xdr:nvSpPr>
        <xdr:cNvPr id="454" name="n_2aveValue【児童館】&#10;有形固定資産減価償却率">
          <a:extLst>
            <a:ext uri="{FF2B5EF4-FFF2-40B4-BE49-F238E27FC236}">
              <a16:creationId xmlns:a16="http://schemas.microsoft.com/office/drawing/2014/main" id="{00000000-0008-0000-0E00-0000C6010000}"/>
            </a:ext>
          </a:extLst>
        </xdr:cNvPr>
        <xdr:cNvSpPr txBox="1"/>
      </xdr:nvSpPr>
      <xdr:spPr>
        <a:xfrm>
          <a:off x="14389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11447</xdr:rowOff>
    </xdr:from>
    <xdr:ext cx="405111" cy="259045"/>
    <xdr:sp macro="" textlink="">
      <xdr:nvSpPr>
        <xdr:cNvPr id="455" name="n_1mainValue【児童館】&#10;有形固定資産減価償却率">
          <a:extLst>
            <a:ext uri="{FF2B5EF4-FFF2-40B4-BE49-F238E27FC236}">
              <a16:creationId xmlns:a16="http://schemas.microsoft.com/office/drawing/2014/main" id="{00000000-0008-0000-0E00-0000C7010000}"/>
            </a:ext>
          </a:extLst>
        </xdr:cNvPr>
        <xdr:cNvSpPr txBox="1"/>
      </xdr:nvSpPr>
      <xdr:spPr>
        <a:xfrm>
          <a:off x="152660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66691</xdr:rowOff>
    </xdr:from>
    <xdr:ext cx="405111" cy="259045"/>
    <xdr:sp macro="" textlink="">
      <xdr:nvSpPr>
        <xdr:cNvPr id="456" name="n_2mainValue【児童館】&#10;有形固定資産減価償却率">
          <a:extLst>
            <a:ext uri="{FF2B5EF4-FFF2-40B4-BE49-F238E27FC236}">
              <a16:creationId xmlns:a16="http://schemas.microsoft.com/office/drawing/2014/main" id="{00000000-0008-0000-0E00-0000C8010000}"/>
            </a:ext>
          </a:extLst>
        </xdr:cNvPr>
        <xdr:cNvSpPr txBox="1"/>
      </xdr:nvSpPr>
      <xdr:spPr>
        <a:xfrm>
          <a:off x="14389744"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9" name="【児童館】&#10;一人当たり面積グラフ枠">
          <a:extLst>
            <a:ext uri="{FF2B5EF4-FFF2-40B4-BE49-F238E27FC236}">
              <a16:creationId xmlns:a16="http://schemas.microsoft.com/office/drawing/2014/main" id="{00000000-0008-0000-0E00-0000DF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xdr:rowOff>
    </xdr:from>
    <xdr:to>
      <xdr:col>116</xdr:col>
      <xdr:colOff>62864</xdr:colOff>
      <xdr:row>85</xdr:row>
      <xdr:rowOff>163830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22160864" y="133807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481" name="【児童館】&#10;一人当たり面積最小値テキスト">
          <a:extLst>
            <a:ext uri="{FF2B5EF4-FFF2-40B4-BE49-F238E27FC236}">
              <a16:creationId xmlns:a16="http://schemas.microsoft.com/office/drawing/2014/main" id="{00000000-0008-0000-0E00-0000E1010000}"/>
            </a:ext>
          </a:extLst>
        </xdr:cNvPr>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125747</xdr:rowOff>
    </xdr:from>
    <xdr:ext cx="469744" cy="259045"/>
    <xdr:sp macro="" textlink="">
      <xdr:nvSpPr>
        <xdr:cNvPr id="483" name="【児童館】&#10;一人当たり面積最大値テキスト">
          <a:extLst>
            <a:ext uri="{FF2B5EF4-FFF2-40B4-BE49-F238E27FC236}">
              <a16:creationId xmlns:a16="http://schemas.microsoft.com/office/drawing/2014/main" id="{00000000-0008-0000-0E00-0000E3010000}"/>
            </a:ext>
          </a:extLst>
        </xdr:cNvPr>
        <xdr:cNvSpPr txBox="1"/>
      </xdr:nvSpPr>
      <xdr:spPr>
        <a:xfrm>
          <a:off x="221996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xdr:rowOff>
    </xdr:from>
    <xdr:to>
      <xdr:col>116</xdr:col>
      <xdr:colOff>152400</xdr:colOff>
      <xdr:row>78</xdr:row>
      <xdr:rowOff>7620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22072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144797</xdr:rowOff>
    </xdr:from>
    <xdr:ext cx="469744" cy="259045"/>
    <xdr:sp macro="" textlink="">
      <xdr:nvSpPr>
        <xdr:cNvPr id="485" name="【児童館】&#10;一人当たり面積平均値テキスト">
          <a:extLst>
            <a:ext uri="{FF2B5EF4-FFF2-40B4-BE49-F238E27FC236}">
              <a16:creationId xmlns:a16="http://schemas.microsoft.com/office/drawing/2014/main" id="{00000000-0008-0000-0E00-0000E5010000}"/>
            </a:ext>
          </a:extLst>
        </xdr:cNvPr>
        <xdr:cNvSpPr txBox="1"/>
      </xdr:nvSpPr>
      <xdr:spPr>
        <a:xfrm>
          <a:off x="22199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166370</xdr:rowOff>
    </xdr:from>
    <xdr:to>
      <xdr:col>116</xdr:col>
      <xdr:colOff>114300</xdr:colOff>
      <xdr:row>84</xdr:row>
      <xdr:rowOff>96520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22110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71120</xdr:rowOff>
    </xdr:from>
    <xdr:to>
      <xdr:col>107</xdr:col>
      <xdr:colOff>101600</xdr:colOff>
      <xdr:row>85</xdr:row>
      <xdr:rowOff>1270</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20383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90170</xdr:rowOff>
    </xdr:from>
    <xdr:to>
      <xdr:col>112</xdr:col>
      <xdr:colOff>38100</xdr:colOff>
      <xdr:row>84</xdr:row>
      <xdr:rowOff>20320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97789</xdr:rowOff>
    </xdr:from>
    <xdr:to>
      <xdr:col>107</xdr:col>
      <xdr:colOff>101600</xdr:colOff>
      <xdr:row>84</xdr:row>
      <xdr:rowOff>27939</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0383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140970</xdr:rowOff>
    </xdr:from>
    <xdr:to>
      <xdr:col>111</xdr:col>
      <xdr:colOff>177800</xdr:colOff>
      <xdr:row>83</xdr:row>
      <xdr:rowOff>148589</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20434300" y="14371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118127</xdr:rowOff>
    </xdr:from>
    <xdr:ext cx="469744" cy="259045"/>
    <xdr:sp macro="" textlink="">
      <xdr:nvSpPr>
        <xdr:cNvPr id="497" name="n_1aveValue【児童館】&#10;一人当たり面積">
          <a:extLst>
            <a:ext uri="{FF2B5EF4-FFF2-40B4-BE49-F238E27FC236}">
              <a16:creationId xmlns:a16="http://schemas.microsoft.com/office/drawing/2014/main" id="{00000000-0008-0000-0E00-0000F1010000}"/>
            </a:ext>
          </a:extLst>
        </xdr:cNvPr>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163847</xdr:rowOff>
    </xdr:from>
    <xdr:ext cx="469744" cy="259045"/>
    <xdr:sp macro="" textlink="">
      <xdr:nvSpPr>
        <xdr:cNvPr id="498" name="n_2aveValue【児童館】&#10;一人当たり面積">
          <a:extLst>
            <a:ext uri="{FF2B5EF4-FFF2-40B4-BE49-F238E27FC236}">
              <a16:creationId xmlns:a16="http://schemas.microsoft.com/office/drawing/2014/main" id="{00000000-0008-0000-0E00-0000F2010000}"/>
            </a:ext>
          </a:extLst>
        </xdr:cNvPr>
        <xdr:cNvSpPr txBox="1"/>
      </xdr:nvSpPr>
      <xdr:spPr>
        <a:xfrm>
          <a:off x="20199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36847</xdr:rowOff>
    </xdr:from>
    <xdr:ext cx="469744" cy="259045"/>
    <xdr:sp macro="" textlink="">
      <xdr:nvSpPr>
        <xdr:cNvPr id="499" name="n_1mainValue【児童館】&#10;一人当たり面積">
          <a:extLst>
            <a:ext uri="{FF2B5EF4-FFF2-40B4-BE49-F238E27FC236}">
              <a16:creationId xmlns:a16="http://schemas.microsoft.com/office/drawing/2014/main" id="{00000000-0008-0000-0E00-0000F3010000}"/>
            </a:ext>
          </a:extLst>
        </xdr:cNvPr>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44466</xdr:rowOff>
    </xdr:from>
    <xdr:ext cx="469744" cy="259045"/>
    <xdr:sp macro="" textlink="">
      <xdr:nvSpPr>
        <xdr:cNvPr id="500" name="n_2mainValue【児童館】&#10;一人当たり面積">
          <a:extLst>
            <a:ext uri="{FF2B5EF4-FFF2-40B4-BE49-F238E27FC236}">
              <a16:creationId xmlns:a16="http://schemas.microsoft.com/office/drawing/2014/main" id="{00000000-0008-0000-0E00-0000F4010000}"/>
            </a:ext>
          </a:extLst>
        </xdr:cNvPr>
        <xdr:cNvSpPr txBox="1"/>
      </xdr:nvSpPr>
      <xdr:spPr>
        <a:xfrm>
          <a:off x="20199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道路、橋梁・トンネル、児童館については有形固定資産減価償却率が類似団体と比較して低いが、学校施設、公営住宅は高くなっている。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学校施設は空調改修等、施設の維持管理、補修を行っている。公営住宅については、令和２年度に長寿命化計画の改定を予定しており、維持補修・統合・廃止など多角的に検討していく必要がある。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19,722
19,582
130.63
8,740,411
8,488,693
245,111
5,099,712
8,977,793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F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F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F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F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F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F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F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F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F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F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F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F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F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59055</xdr:rowOff>
    </xdr:from>
    <xdr:to>
      <xdr:col>24</xdr:col>
      <xdr:colOff>62865</xdr:colOff>
      <xdr:row>40</xdr:row>
      <xdr:rowOff>51435</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634865" y="571690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55262</xdr:rowOff>
    </xdr:from>
    <xdr:ext cx="405111" cy="25904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4673600"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51435</xdr:rowOff>
    </xdr:from>
    <xdr:to>
      <xdr:col>24</xdr:col>
      <xdr:colOff>152400</xdr:colOff>
      <xdr:row>40</xdr:row>
      <xdr:rowOff>51435</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690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5732</xdr:rowOff>
    </xdr:from>
    <xdr:ext cx="405111" cy="259045"/>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4673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59055</xdr:rowOff>
    </xdr:from>
    <xdr:to>
      <xdr:col>24</xdr:col>
      <xdr:colOff>152400</xdr:colOff>
      <xdr:row>33</xdr:row>
      <xdr:rowOff>59055</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81932</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46736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103505</xdr:rowOff>
    </xdr:from>
    <xdr:to>
      <xdr:col>24</xdr:col>
      <xdr:colOff>114300</xdr:colOff>
      <xdr:row>39</xdr:row>
      <xdr:rowOff>33655</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584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166370</xdr:rowOff>
    </xdr:from>
    <xdr:to>
      <xdr:col>20</xdr:col>
      <xdr:colOff>38100</xdr:colOff>
      <xdr:row>39</xdr:row>
      <xdr:rowOff>96520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7465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113047</xdr:rowOff>
    </xdr:from>
    <xdr:ext cx="405111" cy="259045"/>
    <xdr:sp macro="" textlink="">
      <xdr:nvSpPr>
        <xdr:cNvPr id="64" name="n_1aveValue【図書館】&#10;有形固定資産減価償却率">
          <a:extLst>
            <a:ext uri="{FF2B5EF4-FFF2-40B4-BE49-F238E27FC236}">
              <a16:creationId xmlns:a16="http://schemas.microsoft.com/office/drawing/2014/main" id="{00000000-0008-0000-0F00-000040000000}"/>
            </a:ext>
          </a:extLst>
        </xdr:cNvPr>
        <xdr:cNvSpPr txBox="1"/>
      </xdr:nvSpPr>
      <xdr:spPr>
        <a:xfrm>
          <a:off x="3582044" y="645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74930</xdr:rowOff>
    </xdr:from>
    <xdr:to>
      <xdr:col>15</xdr:col>
      <xdr:colOff>101600</xdr:colOff>
      <xdr:row>40</xdr:row>
      <xdr:rowOff>5080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21607</xdr:rowOff>
    </xdr:from>
    <xdr:ext cx="405111" cy="259045"/>
    <xdr:sp macro="" textlink="">
      <xdr:nvSpPr>
        <xdr:cNvPr id="66" name="n_2aveValue【図書館】&#10;有形固定資産減価償却率">
          <a:extLst>
            <a:ext uri="{FF2B5EF4-FFF2-40B4-BE49-F238E27FC236}">
              <a16:creationId xmlns:a16="http://schemas.microsoft.com/office/drawing/2014/main" id="{00000000-0008-0000-0F00-000042000000}"/>
            </a:ext>
          </a:extLst>
        </xdr:cNvPr>
        <xdr:cNvSpPr txBox="1"/>
      </xdr:nvSpPr>
      <xdr:spPr>
        <a:xfrm>
          <a:off x="2705744" y="653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80645</xdr:rowOff>
    </xdr:from>
    <xdr:to>
      <xdr:col>20</xdr:col>
      <xdr:colOff>38100</xdr:colOff>
      <xdr:row>42</xdr:row>
      <xdr:rowOff>10795</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37465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118745</xdr:rowOff>
    </xdr:from>
    <xdr:to>
      <xdr:col>15</xdr:col>
      <xdr:colOff>101600</xdr:colOff>
      <xdr:row>42</xdr:row>
      <xdr:rowOff>48895</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2857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131445</xdr:rowOff>
    </xdr:from>
    <xdr:to>
      <xdr:col>19</xdr:col>
      <xdr:colOff>177800</xdr:colOff>
      <xdr:row>41</xdr:row>
      <xdr:rowOff>169545</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2908300" y="71608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42</xdr:row>
      <xdr:rowOff>1922</xdr:rowOff>
    </xdr:from>
    <xdr:ext cx="405111" cy="259045"/>
    <xdr:sp macro="" textlink="">
      <xdr:nvSpPr>
        <xdr:cNvPr id="75" name="n_1mainValue【図書館】&#10;有形固定資産減価償却率">
          <a:extLst>
            <a:ext uri="{FF2B5EF4-FFF2-40B4-BE49-F238E27FC236}">
              <a16:creationId xmlns:a16="http://schemas.microsoft.com/office/drawing/2014/main" id="{00000000-0008-0000-0F00-00004B000000}"/>
            </a:ext>
          </a:extLst>
        </xdr:cNvPr>
        <xdr:cNvSpPr txBox="1"/>
      </xdr:nvSpPr>
      <xdr:spPr>
        <a:xfrm>
          <a:off x="3582044"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40022</xdr:rowOff>
    </xdr:from>
    <xdr:ext cx="405111" cy="259045"/>
    <xdr:sp macro="" textlink="">
      <xdr:nvSpPr>
        <xdr:cNvPr id="76" name="n_2mainValue【図書館】&#10;有形固定資産減価償却率">
          <a:extLst>
            <a:ext uri="{FF2B5EF4-FFF2-40B4-BE49-F238E27FC236}">
              <a16:creationId xmlns:a16="http://schemas.microsoft.com/office/drawing/2014/main" id="{00000000-0008-0000-0F00-00004C000000}"/>
            </a:ext>
          </a:extLst>
        </xdr:cNvPr>
        <xdr:cNvSpPr txBox="1"/>
      </xdr:nvSpPr>
      <xdr:spPr>
        <a:xfrm>
          <a:off x="2705744"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F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F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F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F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a:extLst>
            <a:ext uri="{FF2B5EF4-FFF2-40B4-BE49-F238E27FC236}">
              <a16:creationId xmlns:a16="http://schemas.microsoft.com/office/drawing/2014/main" id="{00000000-0008-0000-0F00-000057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a:extLst>
            <a:ext uri="{FF2B5EF4-FFF2-40B4-BE49-F238E27FC236}">
              <a16:creationId xmlns:a16="http://schemas.microsoft.com/office/drawing/2014/main" id="{00000000-0008-0000-0F00-000059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a:extLst>
            <a:ext uri="{FF2B5EF4-FFF2-40B4-BE49-F238E27FC236}">
              <a16:creationId xmlns:a16="http://schemas.microsoft.com/office/drawing/2014/main" id="{00000000-0008-0000-0F00-00006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167640</xdr:rowOff>
    </xdr:from>
    <xdr:to>
      <xdr:col>54</xdr:col>
      <xdr:colOff>189865</xdr:colOff>
      <xdr:row>41</xdr:row>
      <xdr:rowOff>105918</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flipV="1">
          <a:off x="10476865" y="565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109745</xdr:rowOff>
    </xdr:from>
    <xdr:ext cx="469744" cy="259045"/>
    <xdr:sp macro="" textlink="">
      <xdr:nvSpPr>
        <xdr:cNvPr id="99" name="【図書館】&#10;一人当たり面積最小値テキスト">
          <a:extLst>
            <a:ext uri="{FF2B5EF4-FFF2-40B4-BE49-F238E27FC236}">
              <a16:creationId xmlns:a16="http://schemas.microsoft.com/office/drawing/2014/main" id="{00000000-0008-0000-0F00-000063000000}"/>
            </a:ext>
          </a:extLst>
        </xdr:cNvPr>
        <xdr:cNvSpPr txBox="1"/>
      </xdr:nvSpPr>
      <xdr:spPr>
        <a:xfrm>
          <a:off x="10515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105918</xdr:rowOff>
    </xdr:from>
    <xdr:to>
      <xdr:col>55</xdr:col>
      <xdr:colOff>88900</xdr:colOff>
      <xdr:row>41</xdr:row>
      <xdr:rowOff>105918</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10388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114317</xdr:rowOff>
    </xdr:from>
    <xdr:ext cx="469744" cy="259045"/>
    <xdr:sp macro="" textlink="">
      <xdr:nvSpPr>
        <xdr:cNvPr id="101" name="【図書館】&#10;一人当たり面積最大値テキスト">
          <a:extLst>
            <a:ext uri="{FF2B5EF4-FFF2-40B4-BE49-F238E27FC236}">
              <a16:creationId xmlns:a16="http://schemas.microsoft.com/office/drawing/2014/main" id="{00000000-0008-0000-0F00-000065000000}"/>
            </a:ext>
          </a:extLst>
        </xdr:cNvPr>
        <xdr:cNvSpPr txBox="1"/>
      </xdr:nvSpPr>
      <xdr:spPr>
        <a:xfrm>
          <a:off x="10515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167640</xdr:rowOff>
    </xdr:from>
    <xdr:to>
      <xdr:col>55</xdr:col>
      <xdr:colOff>88900</xdr:colOff>
      <xdr:row>32</xdr:row>
      <xdr:rowOff>167640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10388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24401</xdr:rowOff>
    </xdr:from>
    <xdr:ext cx="469744" cy="259045"/>
    <xdr:sp macro="" textlink="">
      <xdr:nvSpPr>
        <xdr:cNvPr id="103" name="【図書館】&#10;一人当たり面積平均値テキスト">
          <a:extLst>
            <a:ext uri="{FF2B5EF4-FFF2-40B4-BE49-F238E27FC236}">
              <a16:creationId xmlns:a16="http://schemas.microsoft.com/office/drawing/2014/main" id="{00000000-0008-0000-0F00-000067000000}"/>
            </a:ext>
          </a:extLst>
        </xdr:cNvPr>
        <xdr:cNvSpPr txBox="1"/>
      </xdr:nvSpPr>
      <xdr:spPr>
        <a:xfrm>
          <a:off x="10515600" y="6368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45974</xdr:rowOff>
    </xdr:from>
    <xdr:to>
      <xdr:col>55</xdr:col>
      <xdr:colOff>50800</xdr:colOff>
      <xdr:row>37</xdr:row>
      <xdr:rowOff>147574</xdr:rowOff>
    </xdr:to>
    <xdr:sp macro="" textlink="">
      <xdr:nvSpPr>
        <xdr:cNvPr id="104" name="フローチャート: 判断 103">
          <a:extLst>
            <a:ext uri="{FF2B5EF4-FFF2-40B4-BE49-F238E27FC236}">
              <a16:creationId xmlns:a16="http://schemas.microsoft.com/office/drawing/2014/main" id="{00000000-0008-0000-0F00-000068000000}"/>
            </a:ext>
          </a:extLst>
        </xdr:cNvPr>
        <xdr:cNvSpPr/>
      </xdr:nvSpPr>
      <xdr:spPr>
        <a:xfrm>
          <a:off x="10426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36830</xdr:rowOff>
    </xdr:from>
    <xdr:to>
      <xdr:col>50</xdr:col>
      <xdr:colOff>165100</xdr:colOff>
      <xdr:row>37</xdr:row>
      <xdr:rowOff>138430</xdr:rowOff>
    </xdr:to>
    <xdr:sp macro="" textlink="">
      <xdr:nvSpPr>
        <xdr:cNvPr id="105" name="フローチャート: 判断 104">
          <a:extLst>
            <a:ext uri="{FF2B5EF4-FFF2-40B4-BE49-F238E27FC236}">
              <a16:creationId xmlns:a16="http://schemas.microsoft.com/office/drawing/2014/main" id="{00000000-0008-0000-0F00-000069000000}"/>
            </a:ext>
          </a:extLst>
        </xdr:cNvPr>
        <xdr:cNvSpPr/>
      </xdr:nvSpPr>
      <xdr:spPr>
        <a:xfrm>
          <a:off x="958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129557</xdr:rowOff>
    </xdr:from>
    <xdr:ext cx="469744" cy="259045"/>
    <xdr:sp macro="" textlink="">
      <xdr:nvSpPr>
        <xdr:cNvPr id="106" name="n_1aveValue【図書館】&#10;一人当たり面積">
          <a:extLst>
            <a:ext uri="{FF2B5EF4-FFF2-40B4-BE49-F238E27FC236}">
              <a16:creationId xmlns:a16="http://schemas.microsoft.com/office/drawing/2014/main" id="{00000000-0008-0000-0F00-00006A000000}"/>
            </a:ext>
          </a:extLst>
        </xdr:cNvPr>
        <xdr:cNvSpPr txBox="1"/>
      </xdr:nvSpPr>
      <xdr:spPr>
        <a:xfrm>
          <a:off x="939172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155702</xdr:rowOff>
    </xdr:from>
    <xdr:to>
      <xdr:col>46</xdr:col>
      <xdr:colOff>38100</xdr:colOff>
      <xdr:row>38</xdr:row>
      <xdr:rowOff>85852</xdr:rowOff>
    </xdr:to>
    <xdr:sp macro="" textlink="">
      <xdr:nvSpPr>
        <xdr:cNvPr id="107" name="フローチャート: 判断 106">
          <a:extLst>
            <a:ext uri="{FF2B5EF4-FFF2-40B4-BE49-F238E27FC236}">
              <a16:creationId xmlns:a16="http://schemas.microsoft.com/office/drawing/2014/main" id="{00000000-0008-0000-0F00-00006B000000}"/>
            </a:ext>
          </a:extLst>
        </xdr:cNvPr>
        <xdr:cNvSpPr/>
      </xdr:nvSpPr>
      <xdr:spPr>
        <a:xfrm>
          <a:off x="8699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76979</xdr:rowOff>
    </xdr:from>
    <xdr:ext cx="469744" cy="259045"/>
    <xdr:sp macro="" textlink="">
      <xdr:nvSpPr>
        <xdr:cNvPr id="108" name="n_2aveValue【図書館】&#10;一人当たり面積">
          <a:extLst>
            <a:ext uri="{FF2B5EF4-FFF2-40B4-BE49-F238E27FC236}">
              <a16:creationId xmlns:a16="http://schemas.microsoft.com/office/drawing/2014/main" id="{00000000-0008-0000-0F00-00006C000000}"/>
            </a:ext>
          </a:extLst>
        </xdr:cNvPr>
        <xdr:cNvSpPr txBox="1"/>
      </xdr:nvSpPr>
      <xdr:spPr>
        <a:xfrm>
          <a:off x="8515427" y="659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36830</xdr:rowOff>
    </xdr:from>
    <xdr:to>
      <xdr:col>50</xdr:col>
      <xdr:colOff>165100</xdr:colOff>
      <xdr:row>37</xdr:row>
      <xdr:rowOff>138430</xdr:rowOff>
    </xdr:to>
    <xdr:sp macro="" textlink="">
      <xdr:nvSpPr>
        <xdr:cNvPr id="114" name="楕円 113">
          <a:extLst>
            <a:ext uri="{FF2B5EF4-FFF2-40B4-BE49-F238E27FC236}">
              <a16:creationId xmlns:a16="http://schemas.microsoft.com/office/drawing/2014/main" id="{00000000-0008-0000-0F00-000072000000}"/>
            </a:ext>
          </a:extLst>
        </xdr:cNvPr>
        <xdr:cNvSpPr/>
      </xdr:nvSpPr>
      <xdr:spPr>
        <a:xfrm>
          <a:off x="958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45974</xdr:rowOff>
    </xdr:from>
    <xdr:to>
      <xdr:col>46</xdr:col>
      <xdr:colOff>38100</xdr:colOff>
      <xdr:row>37</xdr:row>
      <xdr:rowOff>147574</xdr:rowOff>
    </xdr:to>
    <xdr:sp macro="" textlink="">
      <xdr:nvSpPr>
        <xdr:cNvPr id="115" name="楕円 114">
          <a:extLst>
            <a:ext uri="{FF2B5EF4-FFF2-40B4-BE49-F238E27FC236}">
              <a16:creationId xmlns:a16="http://schemas.microsoft.com/office/drawing/2014/main" id="{00000000-0008-0000-0F00-000073000000}"/>
            </a:ext>
          </a:extLst>
        </xdr:cNvPr>
        <xdr:cNvSpPr/>
      </xdr:nvSpPr>
      <xdr:spPr>
        <a:xfrm>
          <a:off x="8699500" y="63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87630</xdr:rowOff>
    </xdr:from>
    <xdr:to>
      <xdr:col>50</xdr:col>
      <xdr:colOff>114300</xdr:colOff>
      <xdr:row>37</xdr:row>
      <xdr:rowOff>96774</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flipV="1">
          <a:off x="8750300" y="64312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154957</xdr:rowOff>
    </xdr:from>
    <xdr:ext cx="469744" cy="259045"/>
    <xdr:sp macro="" textlink="">
      <xdr:nvSpPr>
        <xdr:cNvPr id="117" name="n_1mainValue【図書館】&#10;一人当たり面積">
          <a:extLst>
            <a:ext uri="{FF2B5EF4-FFF2-40B4-BE49-F238E27FC236}">
              <a16:creationId xmlns:a16="http://schemas.microsoft.com/office/drawing/2014/main" id="{00000000-0008-0000-0F00-000075000000}"/>
            </a:ext>
          </a:extLst>
        </xdr:cNvPr>
        <xdr:cNvSpPr txBox="1"/>
      </xdr:nvSpPr>
      <xdr:spPr>
        <a:xfrm>
          <a:off x="93917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164101</xdr:rowOff>
    </xdr:from>
    <xdr:ext cx="469744" cy="259045"/>
    <xdr:sp macro="" textlink="">
      <xdr:nvSpPr>
        <xdr:cNvPr id="118" name="n_2mainValue【図書館】&#10;一人当たり面積">
          <a:extLst>
            <a:ext uri="{FF2B5EF4-FFF2-40B4-BE49-F238E27FC236}">
              <a16:creationId xmlns:a16="http://schemas.microsoft.com/office/drawing/2014/main" id="{00000000-0008-0000-0F00-000076000000}"/>
            </a:ext>
          </a:extLst>
        </xdr:cNvPr>
        <xdr:cNvSpPr txBox="1"/>
      </xdr:nvSpPr>
      <xdr:spPr>
        <a:xfrm>
          <a:off x="8515427" y="616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a:extLst>
            <a:ext uri="{FF2B5EF4-FFF2-40B4-BE49-F238E27FC236}">
              <a16:creationId xmlns:a16="http://schemas.microsoft.com/office/drawing/2014/main" id="{00000000-0008-0000-0F00-00007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a:extLst>
            <a:ext uri="{FF2B5EF4-FFF2-40B4-BE49-F238E27FC236}">
              <a16:creationId xmlns:a16="http://schemas.microsoft.com/office/drawing/2014/main" id="{00000000-0008-0000-0F00-00007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a:extLst>
            <a:ext uri="{FF2B5EF4-FFF2-40B4-BE49-F238E27FC236}">
              <a16:creationId xmlns:a16="http://schemas.microsoft.com/office/drawing/2014/main" id="{00000000-0008-0000-0F00-00007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a:extLst>
            <a:ext uri="{FF2B5EF4-FFF2-40B4-BE49-F238E27FC236}">
              <a16:creationId xmlns:a16="http://schemas.microsoft.com/office/drawing/2014/main" id="{00000000-0008-0000-0F00-00007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a:extLst>
            <a:ext uri="{FF2B5EF4-FFF2-40B4-BE49-F238E27FC236}">
              <a16:creationId xmlns:a16="http://schemas.microsoft.com/office/drawing/2014/main" id="{00000000-0008-0000-0F00-00007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a:extLst>
            <a:ext uri="{FF2B5EF4-FFF2-40B4-BE49-F238E27FC236}">
              <a16:creationId xmlns:a16="http://schemas.microsoft.com/office/drawing/2014/main" id="{00000000-0008-0000-0F00-00007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a:extLst>
            <a:ext uri="{FF2B5EF4-FFF2-40B4-BE49-F238E27FC236}">
              <a16:creationId xmlns:a16="http://schemas.microsoft.com/office/drawing/2014/main" id="{00000000-0008-0000-0F00-00007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a:extLst>
            <a:ext uri="{FF2B5EF4-FFF2-40B4-BE49-F238E27FC236}">
              <a16:creationId xmlns:a16="http://schemas.microsoft.com/office/drawing/2014/main" id="{00000000-0008-0000-0F00-00009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120831</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flipV="1">
          <a:off x="4634865" y="9470572"/>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46" name="【体育館・プール】&#10;有形固定資産減価償却率最小値テキスト">
          <a:extLst>
            <a:ext uri="{FF2B5EF4-FFF2-40B4-BE49-F238E27FC236}">
              <a16:creationId xmlns:a16="http://schemas.microsoft.com/office/drawing/2014/main" id="{00000000-0008-0000-0F00-000092000000}"/>
            </a:ext>
          </a:extLst>
        </xdr:cNvPr>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8" name="【体育館・プール】&#10;有形固定資産減価償却率最大値テキスト">
          <a:extLst>
            <a:ext uri="{FF2B5EF4-FFF2-40B4-BE49-F238E27FC236}">
              <a16:creationId xmlns:a16="http://schemas.microsoft.com/office/drawing/2014/main" id="{00000000-0008-0000-0F00-000094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102343</xdr:rowOff>
    </xdr:from>
    <xdr:ext cx="405111" cy="259045"/>
    <xdr:sp macro="" textlink="">
      <xdr:nvSpPr>
        <xdr:cNvPr id="150" name="【体育館・プール】&#10;有形固定資産減価償却率平均値テキスト">
          <a:extLst>
            <a:ext uri="{FF2B5EF4-FFF2-40B4-BE49-F238E27FC236}">
              <a16:creationId xmlns:a16="http://schemas.microsoft.com/office/drawing/2014/main" id="{00000000-0008-0000-0F00-000096000000}"/>
            </a:ext>
          </a:extLst>
        </xdr:cNvPr>
        <xdr:cNvSpPr txBox="1"/>
      </xdr:nvSpPr>
      <xdr:spPr>
        <a:xfrm>
          <a:off x="4673600" y="10560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123916</xdr:rowOff>
    </xdr:from>
    <xdr:to>
      <xdr:col>24</xdr:col>
      <xdr:colOff>114300</xdr:colOff>
      <xdr:row>62</xdr:row>
      <xdr:rowOff>54066</xdr:rowOff>
    </xdr:to>
    <xdr:sp macro="" textlink="">
      <xdr:nvSpPr>
        <xdr:cNvPr id="151" name="フローチャート: 判断 150">
          <a:extLst>
            <a:ext uri="{FF2B5EF4-FFF2-40B4-BE49-F238E27FC236}">
              <a16:creationId xmlns:a16="http://schemas.microsoft.com/office/drawing/2014/main" id="{00000000-0008-0000-0F00-000097000000}"/>
            </a:ext>
          </a:extLst>
        </xdr:cNvPr>
        <xdr:cNvSpPr/>
      </xdr:nvSpPr>
      <xdr:spPr>
        <a:xfrm>
          <a:off x="45847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37374</xdr:rowOff>
    </xdr:from>
    <xdr:to>
      <xdr:col>20</xdr:col>
      <xdr:colOff>38100</xdr:colOff>
      <xdr:row>62</xdr:row>
      <xdr:rowOff>138974</xdr:rowOff>
    </xdr:to>
    <xdr:sp macro="" textlink="">
      <xdr:nvSpPr>
        <xdr:cNvPr id="152" name="フローチャート: 判断 151">
          <a:extLst>
            <a:ext uri="{FF2B5EF4-FFF2-40B4-BE49-F238E27FC236}">
              <a16:creationId xmlns:a16="http://schemas.microsoft.com/office/drawing/2014/main" id="{00000000-0008-0000-0F00-000098000000}"/>
            </a:ext>
          </a:extLst>
        </xdr:cNvPr>
        <xdr:cNvSpPr/>
      </xdr:nvSpPr>
      <xdr:spPr>
        <a:xfrm>
          <a:off x="3746500" y="1066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130101</xdr:rowOff>
    </xdr:from>
    <xdr:ext cx="405111" cy="259045"/>
    <xdr:sp macro="" textlink="">
      <xdr:nvSpPr>
        <xdr:cNvPr id="153" name="n_1aveValue【体育館・プール】&#10;有形固定資産減価償却率">
          <a:extLst>
            <a:ext uri="{FF2B5EF4-FFF2-40B4-BE49-F238E27FC236}">
              <a16:creationId xmlns:a16="http://schemas.microsoft.com/office/drawing/2014/main" id="{00000000-0008-0000-0F00-000099000000}"/>
            </a:ext>
          </a:extLst>
        </xdr:cNvPr>
        <xdr:cNvSpPr txBox="1"/>
      </xdr:nvSpPr>
      <xdr:spPr>
        <a:xfrm>
          <a:off x="35820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63</xdr:row>
      <xdr:rowOff>32476</xdr:rowOff>
    </xdr:from>
    <xdr:to>
      <xdr:col>15</xdr:col>
      <xdr:colOff>101600</xdr:colOff>
      <xdr:row>63</xdr:row>
      <xdr:rowOff>134076</xdr:rowOff>
    </xdr:to>
    <xdr:sp macro="" textlink="">
      <xdr:nvSpPr>
        <xdr:cNvPr id="154" name="フローチャート: 判断 153">
          <a:extLst>
            <a:ext uri="{FF2B5EF4-FFF2-40B4-BE49-F238E27FC236}">
              <a16:creationId xmlns:a16="http://schemas.microsoft.com/office/drawing/2014/main" id="{00000000-0008-0000-0F00-00009A000000}"/>
            </a:ext>
          </a:extLst>
        </xdr:cNvPr>
        <xdr:cNvSpPr/>
      </xdr:nvSpPr>
      <xdr:spPr>
        <a:xfrm>
          <a:off x="2857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63</xdr:row>
      <xdr:rowOff>125203</xdr:rowOff>
    </xdr:from>
    <xdr:ext cx="405111" cy="259045"/>
    <xdr:sp macro="" textlink="">
      <xdr:nvSpPr>
        <xdr:cNvPr id="155" name="n_2aveValue【体育館・プール】&#10;有形固定資産減価償却率">
          <a:extLst>
            <a:ext uri="{FF2B5EF4-FFF2-40B4-BE49-F238E27FC236}">
              <a16:creationId xmlns:a16="http://schemas.microsoft.com/office/drawing/2014/main" id="{00000000-0008-0000-0F00-00009B000000}"/>
            </a:ext>
          </a:extLst>
        </xdr:cNvPr>
        <xdr:cNvSpPr txBox="1"/>
      </xdr:nvSpPr>
      <xdr:spPr>
        <a:xfrm>
          <a:off x="2705744" y="1092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145143</xdr:rowOff>
    </xdr:from>
    <xdr:to>
      <xdr:col>20</xdr:col>
      <xdr:colOff>38100</xdr:colOff>
      <xdr:row>61</xdr:row>
      <xdr:rowOff>75293</xdr:rowOff>
    </xdr:to>
    <xdr:sp macro="" textlink="">
      <xdr:nvSpPr>
        <xdr:cNvPr id="161" name="楕円 160">
          <a:extLst>
            <a:ext uri="{FF2B5EF4-FFF2-40B4-BE49-F238E27FC236}">
              <a16:creationId xmlns:a16="http://schemas.microsoft.com/office/drawing/2014/main" id="{00000000-0008-0000-0F00-0000A1000000}"/>
            </a:ext>
          </a:extLst>
        </xdr:cNvPr>
        <xdr:cNvSpPr/>
      </xdr:nvSpPr>
      <xdr:spPr>
        <a:xfrm>
          <a:off x="3746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45538</xdr:rowOff>
    </xdr:from>
    <xdr:to>
      <xdr:col>15</xdr:col>
      <xdr:colOff>101600</xdr:colOff>
      <xdr:row>61</xdr:row>
      <xdr:rowOff>147138</xdr:rowOff>
    </xdr:to>
    <xdr:sp macro="" textlink="">
      <xdr:nvSpPr>
        <xdr:cNvPr id="162" name="楕円 161">
          <a:extLst>
            <a:ext uri="{FF2B5EF4-FFF2-40B4-BE49-F238E27FC236}">
              <a16:creationId xmlns:a16="http://schemas.microsoft.com/office/drawing/2014/main" id="{00000000-0008-0000-0F00-0000A2000000}"/>
            </a:ext>
          </a:extLst>
        </xdr:cNvPr>
        <xdr:cNvSpPr/>
      </xdr:nvSpPr>
      <xdr:spPr>
        <a:xfrm>
          <a:off x="2857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24493</xdr:rowOff>
    </xdr:from>
    <xdr:to>
      <xdr:col>19</xdr:col>
      <xdr:colOff>177800</xdr:colOff>
      <xdr:row>61</xdr:row>
      <xdr:rowOff>96338</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flipV="1">
          <a:off x="2908300" y="1048294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91820</xdr:rowOff>
    </xdr:from>
    <xdr:ext cx="405111" cy="259045"/>
    <xdr:sp macro="" textlink="">
      <xdr:nvSpPr>
        <xdr:cNvPr id="164" name="n_1mainValue【体育館・プール】&#10;有形固定資産減価償却率">
          <a:extLst>
            <a:ext uri="{FF2B5EF4-FFF2-40B4-BE49-F238E27FC236}">
              <a16:creationId xmlns:a16="http://schemas.microsoft.com/office/drawing/2014/main" id="{00000000-0008-0000-0F00-0000A4000000}"/>
            </a:ext>
          </a:extLst>
        </xdr:cNvPr>
        <xdr:cNvSpPr txBox="1"/>
      </xdr:nvSpPr>
      <xdr:spPr>
        <a:xfrm>
          <a:off x="35820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163665</xdr:rowOff>
    </xdr:from>
    <xdr:ext cx="405111" cy="259045"/>
    <xdr:sp macro="" textlink="">
      <xdr:nvSpPr>
        <xdr:cNvPr id="165" name="n_2mainValue【体育館・プール】&#10;有形固定資産減価償却率">
          <a:extLst>
            <a:ext uri="{FF2B5EF4-FFF2-40B4-BE49-F238E27FC236}">
              <a16:creationId xmlns:a16="http://schemas.microsoft.com/office/drawing/2014/main" id="{00000000-0008-0000-0F00-0000A5000000}"/>
            </a:ext>
          </a:extLst>
        </xdr:cNvPr>
        <xdr:cNvSpPr txBox="1"/>
      </xdr:nvSpPr>
      <xdr:spPr>
        <a:xfrm>
          <a:off x="2705744" y="1027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a:extLst>
            <a:ext uri="{FF2B5EF4-FFF2-40B4-BE49-F238E27FC236}">
              <a16:creationId xmlns:a16="http://schemas.microsoft.com/office/drawing/2014/main" id="{00000000-0008-0000-0F00-0000B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45720</xdr:rowOff>
    </xdr:from>
    <xdr:to>
      <xdr:col>54</xdr:col>
      <xdr:colOff>189865</xdr:colOff>
      <xdr:row>63</xdr:row>
      <xdr:rowOff>57150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flipV="1">
          <a:off x="10476865" y="94754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90" name="【体育館・プール】&#10;一人当たり面積最小値テキスト">
          <a:extLst>
            <a:ext uri="{FF2B5EF4-FFF2-40B4-BE49-F238E27FC236}">
              <a16:creationId xmlns:a16="http://schemas.microsoft.com/office/drawing/2014/main" id="{00000000-0008-0000-0F00-0000BE000000}"/>
            </a:ext>
          </a:extLst>
        </xdr:cNvPr>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163847</xdr:rowOff>
    </xdr:from>
    <xdr:ext cx="469744" cy="259045"/>
    <xdr:sp macro="" textlink="">
      <xdr:nvSpPr>
        <xdr:cNvPr id="192" name="【体育館・プール】&#10;一人当たり面積最大値テキスト">
          <a:extLst>
            <a:ext uri="{FF2B5EF4-FFF2-40B4-BE49-F238E27FC236}">
              <a16:creationId xmlns:a16="http://schemas.microsoft.com/office/drawing/2014/main" id="{00000000-0008-0000-0F00-0000C0000000}"/>
            </a:ext>
          </a:extLst>
        </xdr:cNvPr>
        <xdr:cNvSpPr txBox="1"/>
      </xdr:nvSpPr>
      <xdr:spPr>
        <a:xfrm>
          <a:off x="10515600" y="925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45720</xdr:rowOff>
    </xdr:from>
    <xdr:to>
      <xdr:col>55</xdr:col>
      <xdr:colOff>88900</xdr:colOff>
      <xdr:row>55</xdr:row>
      <xdr:rowOff>45720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10388600" y="947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152417</xdr:rowOff>
    </xdr:from>
    <xdr:ext cx="469744" cy="259045"/>
    <xdr:sp macro="" textlink="">
      <xdr:nvSpPr>
        <xdr:cNvPr id="194" name="【体育館・プール】&#10;一人当たり面積平均値テキスト">
          <a:extLst>
            <a:ext uri="{FF2B5EF4-FFF2-40B4-BE49-F238E27FC236}">
              <a16:creationId xmlns:a16="http://schemas.microsoft.com/office/drawing/2014/main" id="{00000000-0008-0000-0F00-0000C2000000}"/>
            </a:ext>
          </a:extLst>
        </xdr:cNvPr>
        <xdr:cNvSpPr txBox="1"/>
      </xdr:nvSpPr>
      <xdr:spPr>
        <a:xfrm>
          <a:off x="10515600" y="1026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2540</xdr:rowOff>
    </xdr:from>
    <xdr:to>
      <xdr:col>55</xdr:col>
      <xdr:colOff>50800</xdr:colOff>
      <xdr:row>60</xdr:row>
      <xdr:rowOff>104140</xdr:rowOff>
    </xdr:to>
    <xdr:sp macro="" textlink="">
      <xdr:nvSpPr>
        <xdr:cNvPr id="195" name="フローチャート: 判断 194">
          <a:extLst>
            <a:ext uri="{FF2B5EF4-FFF2-40B4-BE49-F238E27FC236}">
              <a16:creationId xmlns:a16="http://schemas.microsoft.com/office/drawing/2014/main" id="{00000000-0008-0000-0F00-0000C3000000}"/>
            </a:ext>
          </a:extLst>
        </xdr:cNvPr>
        <xdr:cNvSpPr/>
      </xdr:nvSpPr>
      <xdr:spPr>
        <a:xfrm>
          <a:off x="10426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8255</xdr:rowOff>
    </xdr:from>
    <xdr:to>
      <xdr:col>50</xdr:col>
      <xdr:colOff>165100</xdr:colOff>
      <xdr:row>59</xdr:row>
      <xdr:rowOff>109855</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9588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57</xdr:row>
      <xdr:rowOff>126382</xdr:rowOff>
    </xdr:from>
    <xdr:ext cx="469744" cy="259045"/>
    <xdr:sp macro="" textlink="">
      <xdr:nvSpPr>
        <xdr:cNvPr id="197" name="n_1aveValue【体育館・プール】&#10;一人当たり面積">
          <a:extLst>
            <a:ext uri="{FF2B5EF4-FFF2-40B4-BE49-F238E27FC236}">
              <a16:creationId xmlns:a16="http://schemas.microsoft.com/office/drawing/2014/main" id="{00000000-0008-0000-0F00-0000C5000000}"/>
            </a:ext>
          </a:extLst>
        </xdr:cNvPr>
        <xdr:cNvSpPr txBox="1"/>
      </xdr:nvSpPr>
      <xdr:spPr>
        <a:xfrm>
          <a:off x="9391727" y="989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29210</xdr:rowOff>
    </xdr:from>
    <xdr:to>
      <xdr:col>46</xdr:col>
      <xdr:colOff>38100</xdr:colOff>
      <xdr:row>59</xdr:row>
      <xdr:rowOff>130810</xdr:rowOff>
    </xdr:to>
    <xdr:sp macro="" textlink="">
      <xdr:nvSpPr>
        <xdr:cNvPr id="198" name="フローチャート: 判断 197">
          <a:extLst>
            <a:ext uri="{FF2B5EF4-FFF2-40B4-BE49-F238E27FC236}">
              <a16:creationId xmlns:a16="http://schemas.microsoft.com/office/drawing/2014/main" id="{00000000-0008-0000-0F00-0000C6000000}"/>
            </a:ext>
          </a:extLst>
        </xdr:cNvPr>
        <xdr:cNvSpPr/>
      </xdr:nvSpPr>
      <xdr:spPr>
        <a:xfrm>
          <a:off x="8699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57</xdr:row>
      <xdr:rowOff>147337</xdr:rowOff>
    </xdr:from>
    <xdr:ext cx="469744" cy="259045"/>
    <xdr:sp macro="" textlink="">
      <xdr:nvSpPr>
        <xdr:cNvPr id="199" name="n_2aveValue【体育館・プール】&#10;一人当たり面積">
          <a:extLst>
            <a:ext uri="{FF2B5EF4-FFF2-40B4-BE49-F238E27FC236}">
              <a16:creationId xmlns:a16="http://schemas.microsoft.com/office/drawing/2014/main" id="{00000000-0008-0000-0F00-0000C7000000}"/>
            </a:ext>
          </a:extLst>
        </xdr:cNvPr>
        <xdr:cNvSpPr txBox="1"/>
      </xdr:nvSpPr>
      <xdr:spPr>
        <a:xfrm>
          <a:off x="8515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95885</xdr:rowOff>
    </xdr:from>
    <xdr:to>
      <xdr:col>50</xdr:col>
      <xdr:colOff>165100</xdr:colOff>
      <xdr:row>61</xdr:row>
      <xdr:rowOff>26035</xdr:rowOff>
    </xdr:to>
    <xdr:sp macro="" textlink="">
      <xdr:nvSpPr>
        <xdr:cNvPr id="205" name="楕円 204">
          <a:extLst>
            <a:ext uri="{FF2B5EF4-FFF2-40B4-BE49-F238E27FC236}">
              <a16:creationId xmlns:a16="http://schemas.microsoft.com/office/drawing/2014/main" id="{00000000-0008-0000-0F00-0000CD000000}"/>
            </a:ext>
          </a:extLst>
        </xdr:cNvPr>
        <xdr:cNvSpPr/>
      </xdr:nvSpPr>
      <xdr:spPr>
        <a:xfrm>
          <a:off x="9588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103505</xdr:rowOff>
    </xdr:from>
    <xdr:to>
      <xdr:col>46</xdr:col>
      <xdr:colOff>38100</xdr:colOff>
      <xdr:row>61</xdr:row>
      <xdr:rowOff>33655</xdr:rowOff>
    </xdr:to>
    <xdr:sp macro="" textlink="">
      <xdr:nvSpPr>
        <xdr:cNvPr id="206" name="楕円 205">
          <a:extLst>
            <a:ext uri="{FF2B5EF4-FFF2-40B4-BE49-F238E27FC236}">
              <a16:creationId xmlns:a16="http://schemas.microsoft.com/office/drawing/2014/main" id="{00000000-0008-0000-0F00-0000CE000000}"/>
            </a:ext>
          </a:extLst>
        </xdr:cNvPr>
        <xdr:cNvSpPr/>
      </xdr:nvSpPr>
      <xdr:spPr>
        <a:xfrm>
          <a:off x="8699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146685</xdr:rowOff>
    </xdr:from>
    <xdr:to>
      <xdr:col>50</xdr:col>
      <xdr:colOff>114300</xdr:colOff>
      <xdr:row>60</xdr:row>
      <xdr:rowOff>154305</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flipV="1">
          <a:off x="8750300" y="104336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17162</xdr:rowOff>
    </xdr:from>
    <xdr:ext cx="469744" cy="259045"/>
    <xdr:sp macro="" textlink="">
      <xdr:nvSpPr>
        <xdr:cNvPr id="208" name="n_1mainValue【体育館・プール】&#10;一人当たり面積">
          <a:extLst>
            <a:ext uri="{FF2B5EF4-FFF2-40B4-BE49-F238E27FC236}">
              <a16:creationId xmlns:a16="http://schemas.microsoft.com/office/drawing/2014/main" id="{00000000-0008-0000-0F00-0000D0000000}"/>
            </a:ext>
          </a:extLst>
        </xdr:cNvPr>
        <xdr:cNvSpPr txBox="1"/>
      </xdr:nvSpPr>
      <xdr:spPr>
        <a:xfrm>
          <a:off x="9391727" y="1047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24782</xdr:rowOff>
    </xdr:from>
    <xdr:ext cx="469744" cy="259045"/>
    <xdr:sp macro="" textlink="">
      <xdr:nvSpPr>
        <xdr:cNvPr id="209" name="n_2mainValue【体育館・プール】&#10;一人当たり面積">
          <a:extLst>
            <a:ext uri="{FF2B5EF4-FFF2-40B4-BE49-F238E27FC236}">
              <a16:creationId xmlns:a16="http://schemas.microsoft.com/office/drawing/2014/main" id="{00000000-0008-0000-0F00-0000D1000000}"/>
            </a:ext>
          </a:extLst>
        </xdr:cNvPr>
        <xdr:cNvSpPr txBox="1"/>
      </xdr:nvSpPr>
      <xdr:spPr>
        <a:xfrm>
          <a:off x="8515427" y="1048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a:extLst>
            <a:ext uri="{FF2B5EF4-FFF2-40B4-BE49-F238E27FC236}">
              <a16:creationId xmlns:a16="http://schemas.microsoft.com/office/drawing/2014/main" id="{00000000-0008-0000-0F00-0000DA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a:extLst>
            <a:ext uri="{FF2B5EF4-FFF2-40B4-BE49-F238E27FC236}">
              <a16:creationId xmlns:a16="http://schemas.microsoft.com/office/drawing/2014/main" id="{00000000-0008-0000-0F00-0000DB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7" name="【市民会館】&#10;有形固定資産減価償却率グラフ枠">
          <a:extLst>
            <a:ext uri="{FF2B5EF4-FFF2-40B4-BE49-F238E27FC236}">
              <a16:creationId xmlns:a16="http://schemas.microsoft.com/office/drawing/2014/main" id="{00000000-0008-0000-0F00-0000F7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107</xdr:row>
      <xdr:rowOff>101346</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4634865" y="17209770"/>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105173</xdr:rowOff>
    </xdr:from>
    <xdr:ext cx="405111" cy="259045"/>
    <xdr:sp macro="" textlink="">
      <xdr:nvSpPr>
        <xdr:cNvPr id="249" name="【市民会館】&#10;有形固定資産減価償却率最小値テキスト">
          <a:extLst>
            <a:ext uri="{FF2B5EF4-FFF2-40B4-BE49-F238E27FC236}">
              <a16:creationId xmlns:a16="http://schemas.microsoft.com/office/drawing/2014/main" id="{00000000-0008-0000-0F00-0000F9000000}"/>
            </a:ext>
          </a:extLst>
        </xdr:cNvPr>
        <xdr:cNvSpPr txBox="1"/>
      </xdr:nvSpPr>
      <xdr:spPr>
        <a:xfrm>
          <a:off x="4673600" y="1845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101346</xdr:rowOff>
    </xdr:from>
    <xdr:to>
      <xdr:col>24</xdr:col>
      <xdr:colOff>152400</xdr:colOff>
      <xdr:row>107</xdr:row>
      <xdr:rowOff>101346</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4546600" y="1844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251" name="【市民会館】&#10;有形固定資産減価償却率最大値テキスト">
          <a:extLst>
            <a:ext uri="{FF2B5EF4-FFF2-40B4-BE49-F238E27FC236}">
              <a16:creationId xmlns:a16="http://schemas.microsoft.com/office/drawing/2014/main" id="{00000000-0008-0000-0F00-0000FB000000}"/>
            </a:ext>
          </a:extLst>
        </xdr:cNvPr>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3827</xdr:rowOff>
    </xdr:from>
    <xdr:ext cx="405111" cy="259045"/>
    <xdr:sp macro="" textlink="">
      <xdr:nvSpPr>
        <xdr:cNvPr id="253" name="【市民会館】&#10;有形固定資産減価償却率平均値テキスト">
          <a:extLst>
            <a:ext uri="{FF2B5EF4-FFF2-40B4-BE49-F238E27FC236}">
              <a16:creationId xmlns:a16="http://schemas.microsoft.com/office/drawing/2014/main" id="{00000000-0008-0000-0F00-0000FD000000}"/>
            </a:ext>
          </a:extLst>
        </xdr:cNvPr>
        <xdr:cNvSpPr txBox="1"/>
      </xdr:nvSpPr>
      <xdr:spPr>
        <a:xfrm>
          <a:off x="4673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4584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64263</xdr:rowOff>
    </xdr:from>
    <xdr:to>
      <xdr:col>20</xdr:col>
      <xdr:colOff>38100</xdr:colOff>
      <xdr:row>104</xdr:row>
      <xdr:rowOff>165863</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3746500" y="1789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156990</xdr:rowOff>
    </xdr:from>
    <xdr:ext cx="405111" cy="259045"/>
    <xdr:sp macro="" textlink="">
      <xdr:nvSpPr>
        <xdr:cNvPr id="256" name="n_1aveValue【市民会館】&#10;有形固定資産減価償却率">
          <a:extLst>
            <a:ext uri="{FF2B5EF4-FFF2-40B4-BE49-F238E27FC236}">
              <a16:creationId xmlns:a16="http://schemas.microsoft.com/office/drawing/2014/main" id="{00000000-0008-0000-0F00-000000010000}"/>
            </a:ext>
          </a:extLst>
        </xdr:cNvPr>
        <xdr:cNvSpPr txBox="1"/>
      </xdr:nvSpPr>
      <xdr:spPr>
        <a:xfrm>
          <a:off x="3582044" y="1798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20828</xdr:rowOff>
    </xdr:from>
    <xdr:to>
      <xdr:col>15</xdr:col>
      <xdr:colOff>101600</xdr:colOff>
      <xdr:row>104</xdr:row>
      <xdr:rowOff>122428</xdr:rowOff>
    </xdr:to>
    <xdr:sp macro="" textlink="">
      <xdr:nvSpPr>
        <xdr:cNvPr id="257" name="フローチャート: 判断 256">
          <a:extLst>
            <a:ext uri="{FF2B5EF4-FFF2-40B4-BE49-F238E27FC236}">
              <a16:creationId xmlns:a16="http://schemas.microsoft.com/office/drawing/2014/main" id="{00000000-0008-0000-0F00-000001010000}"/>
            </a:ext>
          </a:extLst>
        </xdr:cNvPr>
        <xdr:cNvSpPr/>
      </xdr:nvSpPr>
      <xdr:spPr>
        <a:xfrm>
          <a:off x="2857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113555</xdr:rowOff>
    </xdr:from>
    <xdr:ext cx="405111" cy="259045"/>
    <xdr:sp macro="" textlink="">
      <xdr:nvSpPr>
        <xdr:cNvPr id="258" name="n_2aveValue【市民会館】&#10;有形固定資産減価償却率">
          <a:extLst>
            <a:ext uri="{FF2B5EF4-FFF2-40B4-BE49-F238E27FC236}">
              <a16:creationId xmlns:a16="http://schemas.microsoft.com/office/drawing/2014/main" id="{00000000-0008-0000-0F00-000002010000}"/>
            </a:ext>
          </a:extLst>
        </xdr:cNvPr>
        <xdr:cNvSpPr txBox="1"/>
      </xdr:nvSpPr>
      <xdr:spPr>
        <a:xfrm>
          <a:off x="2705744" y="1794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73406</xdr:rowOff>
    </xdr:from>
    <xdr:to>
      <xdr:col>20</xdr:col>
      <xdr:colOff>38100</xdr:colOff>
      <xdr:row>101</xdr:row>
      <xdr:rowOff>3556</xdr:rowOff>
    </xdr:to>
    <xdr:sp macro="" textlink="">
      <xdr:nvSpPr>
        <xdr:cNvPr id="264" name="楕円 263">
          <a:extLst>
            <a:ext uri="{FF2B5EF4-FFF2-40B4-BE49-F238E27FC236}">
              <a16:creationId xmlns:a16="http://schemas.microsoft.com/office/drawing/2014/main" id="{00000000-0008-0000-0F00-000008010000}"/>
            </a:ext>
          </a:extLst>
        </xdr:cNvPr>
        <xdr:cNvSpPr/>
      </xdr:nvSpPr>
      <xdr:spPr>
        <a:xfrm>
          <a:off x="3746500" y="1721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119126</xdr:rowOff>
    </xdr:from>
    <xdr:to>
      <xdr:col>15</xdr:col>
      <xdr:colOff>101600</xdr:colOff>
      <xdr:row>101</xdr:row>
      <xdr:rowOff>49276</xdr:rowOff>
    </xdr:to>
    <xdr:sp macro="" textlink="">
      <xdr:nvSpPr>
        <xdr:cNvPr id="265" name="楕円 264">
          <a:extLst>
            <a:ext uri="{FF2B5EF4-FFF2-40B4-BE49-F238E27FC236}">
              <a16:creationId xmlns:a16="http://schemas.microsoft.com/office/drawing/2014/main" id="{00000000-0008-0000-0F00-000009010000}"/>
            </a:ext>
          </a:extLst>
        </xdr:cNvPr>
        <xdr:cNvSpPr/>
      </xdr:nvSpPr>
      <xdr:spPr>
        <a:xfrm>
          <a:off x="2857500" y="1726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124206</xdr:rowOff>
    </xdr:from>
    <xdr:to>
      <xdr:col>19</xdr:col>
      <xdr:colOff>177800</xdr:colOff>
      <xdr:row>100</xdr:row>
      <xdr:rowOff>169926</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flipV="1">
          <a:off x="2908300" y="172692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20083</xdr:rowOff>
    </xdr:from>
    <xdr:ext cx="405111" cy="259045"/>
    <xdr:sp macro="" textlink="">
      <xdr:nvSpPr>
        <xdr:cNvPr id="267" name="n_1mainValue【市民会館】&#10;有形固定資産減価償却率">
          <a:extLst>
            <a:ext uri="{FF2B5EF4-FFF2-40B4-BE49-F238E27FC236}">
              <a16:creationId xmlns:a16="http://schemas.microsoft.com/office/drawing/2014/main" id="{00000000-0008-0000-0F00-00000B010000}"/>
            </a:ext>
          </a:extLst>
        </xdr:cNvPr>
        <xdr:cNvSpPr txBox="1"/>
      </xdr:nvSpPr>
      <xdr:spPr>
        <a:xfrm>
          <a:off x="3582044" y="1699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65803</xdr:rowOff>
    </xdr:from>
    <xdr:ext cx="405111" cy="259045"/>
    <xdr:sp macro="" textlink="">
      <xdr:nvSpPr>
        <xdr:cNvPr id="268" name="n_2mainValue【市民会館】&#10;有形固定資産減価償却率">
          <a:extLst>
            <a:ext uri="{FF2B5EF4-FFF2-40B4-BE49-F238E27FC236}">
              <a16:creationId xmlns:a16="http://schemas.microsoft.com/office/drawing/2014/main" id="{00000000-0008-0000-0F00-00000C010000}"/>
            </a:ext>
          </a:extLst>
        </xdr:cNvPr>
        <xdr:cNvSpPr txBox="1"/>
      </xdr:nvSpPr>
      <xdr:spPr>
        <a:xfrm>
          <a:off x="2705744" y="1703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1" name="【市民会館】&#10;一人当たり面積グラフ枠">
          <a:extLst>
            <a:ext uri="{FF2B5EF4-FFF2-40B4-BE49-F238E27FC236}">
              <a16:creationId xmlns:a16="http://schemas.microsoft.com/office/drawing/2014/main" id="{00000000-0008-0000-0F00-00002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125730</xdr:rowOff>
    </xdr:from>
    <xdr:to>
      <xdr:col>54</xdr:col>
      <xdr:colOff>189865</xdr:colOff>
      <xdr:row>108</xdr:row>
      <xdr:rowOff>76200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flipV="1">
          <a:off x="10476865" y="170992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293" name="【市民会館】&#10;一人当たり面積最小値テキスト">
          <a:extLst>
            <a:ext uri="{FF2B5EF4-FFF2-40B4-BE49-F238E27FC236}">
              <a16:creationId xmlns:a16="http://schemas.microsoft.com/office/drawing/2014/main" id="{00000000-0008-0000-0F00-000025010000}"/>
            </a:ext>
          </a:extLst>
        </xdr:cNvPr>
        <xdr:cNvSpPr txBox="1"/>
      </xdr:nvSpPr>
      <xdr:spPr>
        <a:xfrm>
          <a:off x="10515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72407</xdr:rowOff>
    </xdr:from>
    <xdr:ext cx="469744" cy="259045"/>
    <xdr:sp macro="" textlink="">
      <xdr:nvSpPr>
        <xdr:cNvPr id="295" name="【市民会館】&#10;一人当たり面積最大値テキスト">
          <a:extLst>
            <a:ext uri="{FF2B5EF4-FFF2-40B4-BE49-F238E27FC236}">
              <a16:creationId xmlns:a16="http://schemas.microsoft.com/office/drawing/2014/main" id="{00000000-0008-0000-0F00-000027010000}"/>
            </a:ext>
          </a:extLst>
        </xdr:cNvPr>
        <xdr:cNvSpPr txBox="1"/>
      </xdr:nvSpPr>
      <xdr:spPr>
        <a:xfrm>
          <a:off x="10515600" y="1687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125730</xdr:rowOff>
    </xdr:from>
    <xdr:to>
      <xdr:col>55</xdr:col>
      <xdr:colOff>88900</xdr:colOff>
      <xdr:row>99</xdr:row>
      <xdr:rowOff>125730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10388600" y="1709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45738</xdr:rowOff>
    </xdr:from>
    <xdr:ext cx="469744" cy="259045"/>
    <xdr:sp macro="" textlink="">
      <xdr:nvSpPr>
        <xdr:cNvPr id="297" name="【市民会館】&#10;一人当たり面積平均値テキスト">
          <a:extLst>
            <a:ext uri="{FF2B5EF4-FFF2-40B4-BE49-F238E27FC236}">
              <a16:creationId xmlns:a16="http://schemas.microsoft.com/office/drawing/2014/main" id="{00000000-0008-0000-0F00-000029010000}"/>
            </a:ext>
          </a:extLst>
        </xdr:cNvPr>
        <xdr:cNvSpPr txBox="1"/>
      </xdr:nvSpPr>
      <xdr:spPr>
        <a:xfrm>
          <a:off x="10515600" y="17876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67311</xdr:rowOff>
    </xdr:from>
    <xdr:to>
      <xdr:col>55</xdr:col>
      <xdr:colOff>50800</xdr:colOff>
      <xdr:row>104</xdr:row>
      <xdr:rowOff>168911</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04267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55880</xdr:rowOff>
    </xdr:from>
    <xdr:to>
      <xdr:col>50</xdr:col>
      <xdr:colOff>165100</xdr:colOff>
      <xdr:row>104</xdr:row>
      <xdr:rowOff>157480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9588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2557</xdr:rowOff>
    </xdr:from>
    <xdr:ext cx="469744" cy="259045"/>
    <xdr:sp macro="" textlink="">
      <xdr:nvSpPr>
        <xdr:cNvPr id="300" name="n_1aveValue【市民会館】&#10;一人当たり面積">
          <a:extLst>
            <a:ext uri="{FF2B5EF4-FFF2-40B4-BE49-F238E27FC236}">
              <a16:creationId xmlns:a16="http://schemas.microsoft.com/office/drawing/2014/main" id="{00000000-0008-0000-0F00-00002C010000}"/>
            </a:ext>
          </a:extLst>
        </xdr:cNvPr>
        <xdr:cNvSpPr txBox="1"/>
      </xdr:nvSpPr>
      <xdr:spPr>
        <a:xfrm>
          <a:off x="9391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124461</xdr:rowOff>
    </xdr:from>
    <xdr:to>
      <xdr:col>46</xdr:col>
      <xdr:colOff>38100</xdr:colOff>
      <xdr:row>105</xdr:row>
      <xdr:rowOff>54611</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71138</xdr:rowOff>
    </xdr:from>
    <xdr:ext cx="469744" cy="259045"/>
    <xdr:sp macro="" textlink="">
      <xdr:nvSpPr>
        <xdr:cNvPr id="302" name="n_2aveValue【市民会館】&#10;一人当たり面積">
          <a:extLst>
            <a:ext uri="{FF2B5EF4-FFF2-40B4-BE49-F238E27FC236}">
              <a16:creationId xmlns:a16="http://schemas.microsoft.com/office/drawing/2014/main" id="{00000000-0008-0000-0F00-00002E010000}"/>
            </a:ext>
          </a:extLst>
        </xdr:cNvPr>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139700</xdr:rowOff>
    </xdr:from>
    <xdr:to>
      <xdr:col>50</xdr:col>
      <xdr:colOff>165100</xdr:colOff>
      <xdr:row>107</xdr:row>
      <xdr:rowOff>69850</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9588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8699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19050</xdr:rowOff>
    </xdr:from>
    <xdr:to>
      <xdr:col>50</xdr:col>
      <xdr:colOff>114300</xdr:colOff>
      <xdr:row>107</xdr:row>
      <xdr:rowOff>22861</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flipV="1">
          <a:off x="8750300" y="183642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60977</xdr:rowOff>
    </xdr:from>
    <xdr:ext cx="469744" cy="259045"/>
    <xdr:sp macro="" textlink="">
      <xdr:nvSpPr>
        <xdr:cNvPr id="311" name="n_1mainValue【市民会館】&#10;一人当たり面積">
          <a:extLst>
            <a:ext uri="{FF2B5EF4-FFF2-40B4-BE49-F238E27FC236}">
              <a16:creationId xmlns:a16="http://schemas.microsoft.com/office/drawing/2014/main" id="{00000000-0008-0000-0F00-000037010000}"/>
            </a:ext>
          </a:extLst>
        </xdr:cNvPr>
        <xdr:cNvSpPr txBox="1"/>
      </xdr:nvSpPr>
      <xdr:spPr>
        <a:xfrm>
          <a:off x="9391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64788</xdr:rowOff>
    </xdr:from>
    <xdr:ext cx="469744" cy="259045"/>
    <xdr:sp macro="" textlink="">
      <xdr:nvSpPr>
        <xdr:cNvPr id="312" name="n_2mainValue【市民会館】&#10;一人当たり面積">
          <a:extLst>
            <a:ext uri="{FF2B5EF4-FFF2-40B4-BE49-F238E27FC236}">
              <a16:creationId xmlns:a16="http://schemas.microsoft.com/office/drawing/2014/main" id="{00000000-0008-0000-0F00-000038010000}"/>
            </a:ext>
          </a:extLst>
        </xdr:cNvPr>
        <xdr:cNvSpPr txBox="1"/>
      </xdr:nvSpPr>
      <xdr:spPr>
        <a:xfrm>
          <a:off x="8515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0" name="【保健センター・保健所】&#10;有形固定資産減価償却率グラフ枠">
          <a:extLst>
            <a:ext uri="{FF2B5EF4-FFF2-40B4-BE49-F238E27FC236}">
              <a16:creationId xmlns:a16="http://schemas.microsoft.com/office/drawing/2014/main" id="{00000000-0008-0000-0F00-00005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xdr:rowOff>
    </xdr:from>
    <xdr:to>
      <xdr:col>85</xdr:col>
      <xdr:colOff>126364</xdr:colOff>
      <xdr:row>64</xdr:row>
      <xdr:rowOff>112014</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flipV="1">
          <a:off x="16318864" y="9605772"/>
          <a:ext cx="0" cy="147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115841</xdr:rowOff>
    </xdr:from>
    <xdr:ext cx="405111" cy="259045"/>
    <xdr:sp macro="" textlink="">
      <xdr:nvSpPr>
        <xdr:cNvPr id="352" name="【保健センター・保健所】&#10;有形固定資産減価償却率最小値テキスト">
          <a:extLst>
            <a:ext uri="{FF2B5EF4-FFF2-40B4-BE49-F238E27FC236}">
              <a16:creationId xmlns:a16="http://schemas.microsoft.com/office/drawing/2014/main" id="{00000000-0008-0000-0F00-000060010000}"/>
            </a:ext>
          </a:extLst>
        </xdr:cNvPr>
        <xdr:cNvSpPr txBox="1"/>
      </xdr:nvSpPr>
      <xdr:spPr>
        <a:xfrm>
          <a:off x="16357600" y="1108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112014</xdr:rowOff>
    </xdr:from>
    <xdr:to>
      <xdr:col>86</xdr:col>
      <xdr:colOff>25400</xdr:colOff>
      <xdr:row>64</xdr:row>
      <xdr:rowOff>112014</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6230600" y="110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122699</xdr:rowOff>
    </xdr:from>
    <xdr:ext cx="405111" cy="259045"/>
    <xdr:sp macro="" textlink="">
      <xdr:nvSpPr>
        <xdr:cNvPr id="354" name="【保健センター・保健所】&#10;有形固定資産減価償却率最大値テキスト">
          <a:extLst>
            <a:ext uri="{FF2B5EF4-FFF2-40B4-BE49-F238E27FC236}">
              <a16:creationId xmlns:a16="http://schemas.microsoft.com/office/drawing/2014/main" id="{00000000-0008-0000-0F00-000062010000}"/>
            </a:ext>
          </a:extLst>
        </xdr:cNvPr>
        <xdr:cNvSpPr txBox="1"/>
      </xdr:nvSpPr>
      <xdr:spPr>
        <a:xfrm>
          <a:off x="16357600" y="9380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xdr:rowOff>
    </xdr:from>
    <xdr:to>
      <xdr:col>86</xdr:col>
      <xdr:colOff>25400</xdr:colOff>
      <xdr:row>56</xdr:row>
      <xdr:rowOff>4572</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16230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94505</xdr:rowOff>
    </xdr:from>
    <xdr:ext cx="405111" cy="259045"/>
    <xdr:sp macro="" textlink="">
      <xdr:nvSpPr>
        <xdr:cNvPr id="356" name="【保健センター・保健所】&#10;有形固定資産減価償却率平均値テキスト">
          <a:extLst>
            <a:ext uri="{FF2B5EF4-FFF2-40B4-BE49-F238E27FC236}">
              <a16:creationId xmlns:a16="http://schemas.microsoft.com/office/drawing/2014/main" id="{00000000-0008-0000-0F00-000064010000}"/>
            </a:ext>
          </a:extLst>
        </xdr:cNvPr>
        <xdr:cNvSpPr txBox="1"/>
      </xdr:nvSpPr>
      <xdr:spPr>
        <a:xfrm>
          <a:off x="16357600" y="107244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116078</xdr:rowOff>
    </xdr:from>
    <xdr:to>
      <xdr:col>85</xdr:col>
      <xdr:colOff>177800</xdr:colOff>
      <xdr:row>63</xdr:row>
      <xdr:rowOff>46228</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16268700" y="1074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17780</xdr:rowOff>
    </xdr:from>
    <xdr:to>
      <xdr:col>81</xdr:col>
      <xdr:colOff>101600</xdr:colOff>
      <xdr:row>62</xdr:row>
      <xdr:rowOff>119380</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15430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110507</xdr:rowOff>
    </xdr:from>
    <xdr:ext cx="405111" cy="259045"/>
    <xdr:sp macro="" textlink="">
      <xdr:nvSpPr>
        <xdr:cNvPr id="359" name="n_1aveValue【保健センター・保健所】&#10;有形固定資産減価償却率">
          <a:extLst>
            <a:ext uri="{FF2B5EF4-FFF2-40B4-BE49-F238E27FC236}">
              <a16:creationId xmlns:a16="http://schemas.microsoft.com/office/drawing/2014/main" id="{00000000-0008-0000-0F00-000067010000}"/>
            </a:ext>
          </a:extLst>
        </xdr:cNvPr>
        <xdr:cNvSpPr txBox="1"/>
      </xdr:nvSpPr>
      <xdr:spPr>
        <a:xfrm>
          <a:off x="15266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62</xdr:row>
      <xdr:rowOff>118364</xdr:rowOff>
    </xdr:from>
    <xdr:to>
      <xdr:col>76</xdr:col>
      <xdr:colOff>165100</xdr:colOff>
      <xdr:row>63</xdr:row>
      <xdr:rowOff>48514</xdr:rowOff>
    </xdr:to>
    <xdr:sp macro="" textlink="">
      <xdr:nvSpPr>
        <xdr:cNvPr id="360" name="フローチャート: 判断 359">
          <a:extLst>
            <a:ext uri="{FF2B5EF4-FFF2-40B4-BE49-F238E27FC236}">
              <a16:creationId xmlns:a16="http://schemas.microsoft.com/office/drawing/2014/main" id="{00000000-0008-0000-0F00-000068010000}"/>
            </a:ext>
          </a:extLst>
        </xdr:cNvPr>
        <xdr:cNvSpPr/>
      </xdr:nvSpPr>
      <xdr:spPr>
        <a:xfrm>
          <a:off x="14541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63</xdr:row>
      <xdr:rowOff>39641</xdr:rowOff>
    </xdr:from>
    <xdr:ext cx="405111" cy="259045"/>
    <xdr:sp macro="" textlink="">
      <xdr:nvSpPr>
        <xdr:cNvPr id="361" name="n_2aveValue【保健センター・保健所】&#10;有形固定資産減価償却率">
          <a:extLst>
            <a:ext uri="{FF2B5EF4-FFF2-40B4-BE49-F238E27FC236}">
              <a16:creationId xmlns:a16="http://schemas.microsoft.com/office/drawing/2014/main" id="{00000000-0008-0000-0F00-000069010000}"/>
            </a:ext>
          </a:extLst>
        </xdr:cNvPr>
        <xdr:cNvSpPr txBox="1"/>
      </xdr:nvSpPr>
      <xdr:spPr>
        <a:xfrm>
          <a:off x="14389744"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129794</xdr:rowOff>
    </xdr:from>
    <xdr:to>
      <xdr:col>81</xdr:col>
      <xdr:colOff>101600</xdr:colOff>
      <xdr:row>60</xdr:row>
      <xdr:rowOff>59944</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15430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xdr:rowOff>
    </xdr:from>
    <xdr:to>
      <xdr:col>76</xdr:col>
      <xdr:colOff>165100</xdr:colOff>
      <xdr:row>60</xdr:row>
      <xdr:rowOff>105664</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14541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9144</xdr:rowOff>
    </xdr:from>
    <xdr:to>
      <xdr:col>81</xdr:col>
      <xdr:colOff>50800</xdr:colOff>
      <xdr:row>60</xdr:row>
      <xdr:rowOff>54864</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14592300" y="102961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76471</xdr:rowOff>
    </xdr:from>
    <xdr:ext cx="405111" cy="259045"/>
    <xdr:sp macro="" textlink="">
      <xdr:nvSpPr>
        <xdr:cNvPr id="370" name="n_1mainValue【保健センター・保健所】&#10;有形固定資産減価償却率">
          <a:extLst>
            <a:ext uri="{FF2B5EF4-FFF2-40B4-BE49-F238E27FC236}">
              <a16:creationId xmlns:a16="http://schemas.microsoft.com/office/drawing/2014/main" id="{00000000-0008-0000-0F00-000072010000}"/>
            </a:ext>
          </a:extLst>
        </xdr:cNvPr>
        <xdr:cNvSpPr txBox="1"/>
      </xdr:nvSpPr>
      <xdr:spPr>
        <a:xfrm>
          <a:off x="15266044" y="1002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122191</xdr:rowOff>
    </xdr:from>
    <xdr:ext cx="405111" cy="259045"/>
    <xdr:sp macro="" textlink="">
      <xdr:nvSpPr>
        <xdr:cNvPr id="371" name="n_2mainValue【保健センター・保健所】&#10;有形固定資産減価償却率">
          <a:extLst>
            <a:ext uri="{FF2B5EF4-FFF2-40B4-BE49-F238E27FC236}">
              <a16:creationId xmlns:a16="http://schemas.microsoft.com/office/drawing/2014/main" id="{00000000-0008-0000-0F00-000073010000}"/>
            </a:ext>
          </a:extLst>
        </xdr:cNvPr>
        <xdr:cNvSpPr txBox="1"/>
      </xdr:nvSpPr>
      <xdr:spPr>
        <a:xfrm>
          <a:off x="14389744" y="1006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2" name="【保健センター・保健所】&#10;一人当たり面積グラフ枠">
          <a:extLst>
            <a:ext uri="{FF2B5EF4-FFF2-40B4-BE49-F238E27FC236}">
              <a16:creationId xmlns:a16="http://schemas.microsoft.com/office/drawing/2014/main" id="{00000000-0008-0000-0F00-00008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43434</xdr:rowOff>
    </xdr:from>
    <xdr:to>
      <xdr:col>116</xdr:col>
      <xdr:colOff>62864</xdr:colOff>
      <xdr:row>63</xdr:row>
      <xdr:rowOff>11430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flipV="1">
          <a:off x="22160864" y="981608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394" name="【保健センター・保健所】&#10;一人当たり面積最小値テキスト">
          <a:extLst>
            <a:ext uri="{FF2B5EF4-FFF2-40B4-BE49-F238E27FC236}">
              <a16:creationId xmlns:a16="http://schemas.microsoft.com/office/drawing/2014/main" id="{00000000-0008-0000-0F00-00008A010000}"/>
            </a:ext>
          </a:extLst>
        </xdr:cNvPr>
        <xdr:cNvSpPr txBox="1"/>
      </xdr:nvSpPr>
      <xdr:spPr>
        <a:xfrm>
          <a:off x="22199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161561</xdr:rowOff>
    </xdr:from>
    <xdr:ext cx="469744" cy="259045"/>
    <xdr:sp macro="" textlink="">
      <xdr:nvSpPr>
        <xdr:cNvPr id="396" name="【保健センター・保健所】&#10;一人当たり面積最大値テキスト">
          <a:extLst>
            <a:ext uri="{FF2B5EF4-FFF2-40B4-BE49-F238E27FC236}">
              <a16:creationId xmlns:a16="http://schemas.microsoft.com/office/drawing/2014/main" id="{00000000-0008-0000-0F00-00008C010000}"/>
            </a:ext>
          </a:extLst>
        </xdr:cNvPr>
        <xdr:cNvSpPr txBox="1"/>
      </xdr:nvSpPr>
      <xdr:spPr>
        <a:xfrm>
          <a:off x="22199600" y="959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43434</xdr:rowOff>
    </xdr:from>
    <xdr:to>
      <xdr:col>116</xdr:col>
      <xdr:colOff>152400</xdr:colOff>
      <xdr:row>57</xdr:row>
      <xdr:rowOff>43434</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22072600" y="981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53357</xdr:rowOff>
    </xdr:from>
    <xdr:ext cx="469744" cy="259045"/>
    <xdr:sp macro="" textlink="">
      <xdr:nvSpPr>
        <xdr:cNvPr id="398" name="【保健センター・保健所】&#10;一人当たり面積平均値テキスト">
          <a:extLst>
            <a:ext uri="{FF2B5EF4-FFF2-40B4-BE49-F238E27FC236}">
              <a16:creationId xmlns:a16="http://schemas.microsoft.com/office/drawing/2014/main" id="{00000000-0008-0000-0F00-00008E010000}"/>
            </a:ext>
          </a:extLst>
        </xdr:cNvPr>
        <xdr:cNvSpPr txBox="1"/>
      </xdr:nvSpPr>
      <xdr:spPr>
        <a:xfrm>
          <a:off x="221996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399" name="フローチャート: 判断 398">
          <a:extLst>
            <a:ext uri="{FF2B5EF4-FFF2-40B4-BE49-F238E27FC236}">
              <a16:creationId xmlns:a16="http://schemas.microsoft.com/office/drawing/2014/main" id="{00000000-0008-0000-0F00-00008F010000}"/>
            </a:ext>
          </a:extLst>
        </xdr:cNvPr>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81788</xdr:rowOff>
    </xdr:from>
    <xdr:to>
      <xdr:col>112</xdr:col>
      <xdr:colOff>38100</xdr:colOff>
      <xdr:row>61</xdr:row>
      <xdr:rowOff>11938</xdr:rowOff>
    </xdr:to>
    <xdr:sp macro="" textlink="">
      <xdr:nvSpPr>
        <xdr:cNvPr id="400" name="フローチャート: 判断 399">
          <a:extLst>
            <a:ext uri="{FF2B5EF4-FFF2-40B4-BE49-F238E27FC236}">
              <a16:creationId xmlns:a16="http://schemas.microsoft.com/office/drawing/2014/main" id="{00000000-0008-0000-0F00-000090010000}"/>
            </a:ext>
          </a:extLst>
        </xdr:cNvPr>
        <xdr:cNvSpPr/>
      </xdr:nvSpPr>
      <xdr:spPr>
        <a:xfrm>
          <a:off x="21272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28465</xdr:rowOff>
    </xdr:from>
    <xdr:ext cx="469744" cy="259045"/>
    <xdr:sp macro="" textlink="">
      <xdr:nvSpPr>
        <xdr:cNvPr id="401" name="n_1aveValue【保健センター・保健所】&#10;一人当たり面積">
          <a:extLst>
            <a:ext uri="{FF2B5EF4-FFF2-40B4-BE49-F238E27FC236}">
              <a16:creationId xmlns:a16="http://schemas.microsoft.com/office/drawing/2014/main" id="{00000000-0008-0000-0F00-000091010000}"/>
            </a:ext>
          </a:extLst>
        </xdr:cNvPr>
        <xdr:cNvSpPr txBox="1"/>
      </xdr:nvSpPr>
      <xdr:spPr>
        <a:xfrm>
          <a:off x="210757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42926</xdr:rowOff>
    </xdr:from>
    <xdr:to>
      <xdr:col>107</xdr:col>
      <xdr:colOff>101600</xdr:colOff>
      <xdr:row>61</xdr:row>
      <xdr:rowOff>144526</xdr:rowOff>
    </xdr:to>
    <xdr:sp macro="" textlink="">
      <xdr:nvSpPr>
        <xdr:cNvPr id="402" name="フローチャート: 判断 401">
          <a:extLst>
            <a:ext uri="{FF2B5EF4-FFF2-40B4-BE49-F238E27FC236}">
              <a16:creationId xmlns:a16="http://schemas.microsoft.com/office/drawing/2014/main" id="{00000000-0008-0000-0F00-000092010000}"/>
            </a:ext>
          </a:extLst>
        </xdr:cNvPr>
        <xdr:cNvSpPr/>
      </xdr:nvSpPr>
      <xdr:spPr>
        <a:xfrm>
          <a:off x="20383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161053</xdr:rowOff>
    </xdr:from>
    <xdr:ext cx="469744" cy="259045"/>
    <xdr:sp macro="" textlink="">
      <xdr:nvSpPr>
        <xdr:cNvPr id="403" name="n_2aveValue【保健センター・保健所】&#10;一人当たり面積">
          <a:extLst>
            <a:ext uri="{FF2B5EF4-FFF2-40B4-BE49-F238E27FC236}">
              <a16:creationId xmlns:a16="http://schemas.microsoft.com/office/drawing/2014/main" id="{00000000-0008-0000-0F00-000093010000}"/>
            </a:ext>
          </a:extLst>
        </xdr:cNvPr>
        <xdr:cNvSpPr txBox="1"/>
      </xdr:nvSpPr>
      <xdr:spPr>
        <a:xfrm>
          <a:off x="20199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409" name="楕円 408">
          <a:extLst>
            <a:ext uri="{FF2B5EF4-FFF2-40B4-BE49-F238E27FC236}">
              <a16:creationId xmlns:a16="http://schemas.microsoft.com/office/drawing/2014/main" id="{00000000-0008-0000-0F00-000099010000}"/>
            </a:ext>
          </a:extLst>
        </xdr:cNvPr>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159512</xdr:rowOff>
    </xdr:from>
    <xdr:to>
      <xdr:col>107</xdr:col>
      <xdr:colOff>101600</xdr:colOff>
      <xdr:row>63</xdr:row>
      <xdr:rowOff>89662</xdr:rowOff>
    </xdr:to>
    <xdr:sp macro="" textlink="">
      <xdr:nvSpPr>
        <xdr:cNvPr id="410" name="楕円 409">
          <a:extLst>
            <a:ext uri="{FF2B5EF4-FFF2-40B4-BE49-F238E27FC236}">
              <a16:creationId xmlns:a16="http://schemas.microsoft.com/office/drawing/2014/main" id="{00000000-0008-0000-0F00-00009A010000}"/>
            </a:ext>
          </a:extLst>
        </xdr:cNvPr>
        <xdr:cNvSpPr/>
      </xdr:nvSpPr>
      <xdr:spPr>
        <a:xfrm>
          <a:off x="20383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38862</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flipV="1">
          <a:off x="20434300" y="10835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76217</xdr:rowOff>
    </xdr:from>
    <xdr:ext cx="469744" cy="259045"/>
    <xdr:sp macro="" textlink="">
      <xdr:nvSpPr>
        <xdr:cNvPr id="412" name="n_1mainValue【保健センター・保健所】&#10;一人当たり面積">
          <a:extLst>
            <a:ext uri="{FF2B5EF4-FFF2-40B4-BE49-F238E27FC236}">
              <a16:creationId xmlns:a16="http://schemas.microsoft.com/office/drawing/2014/main" id="{00000000-0008-0000-0F00-00009C010000}"/>
            </a:ext>
          </a:extLst>
        </xdr:cNvPr>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80789</xdr:rowOff>
    </xdr:from>
    <xdr:ext cx="469744" cy="259045"/>
    <xdr:sp macro="" textlink="">
      <xdr:nvSpPr>
        <xdr:cNvPr id="413" name="n_2mainValue【保健センター・保健所】&#10;一人当たり面積">
          <a:extLst>
            <a:ext uri="{FF2B5EF4-FFF2-40B4-BE49-F238E27FC236}">
              <a16:creationId xmlns:a16="http://schemas.microsoft.com/office/drawing/2014/main" id="{00000000-0008-0000-0F00-00009D010000}"/>
            </a:ext>
          </a:extLst>
        </xdr:cNvPr>
        <xdr:cNvSpPr txBox="1"/>
      </xdr:nvSpPr>
      <xdr:spPr>
        <a:xfrm>
          <a:off x="201994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5" name="【消防施設】&#10;有形固定資産減価償却率グラフ枠">
          <a:extLst>
            <a:ext uri="{FF2B5EF4-FFF2-40B4-BE49-F238E27FC236}">
              <a16:creationId xmlns:a16="http://schemas.microsoft.com/office/drawing/2014/main" id="{00000000-0008-0000-0F00-0000B3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80</xdr:row>
      <xdr:rowOff>140970</xdr:rowOff>
    </xdr:from>
    <xdr:to>
      <xdr:col>85</xdr:col>
      <xdr:colOff>126364</xdr:colOff>
      <xdr:row>86</xdr:row>
      <xdr:rowOff>54102</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flipV="1">
          <a:off x="16318864" y="1385697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57929</xdr:rowOff>
    </xdr:from>
    <xdr:ext cx="405111" cy="259045"/>
    <xdr:sp macro="" textlink="">
      <xdr:nvSpPr>
        <xdr:cNvPr id="437" name="【消防施設】&#10;有形固定資産減価償却率最小値テキスト">
          <a:extLst>
            <a:ext uri="{FF2B5EF4-FFF2-40B4-BE49-F238E27FC236}">
              <a16:creationId xmlns:a16="http://schemas.microsoft.com/office/drawing/2014/main" id="{00000000-0008-0000-0F00-0000B5010000}"/>
            </a:ext>
          </a:extLst>
        </xdr:cNvPr>
        <xdr:cNvSpPr txBox="1"/>
      </xdr:nvSpPr>
      <xdr:spPr>
        <a:xfrm>
          <a:off x="16357600" y="1480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54102</xdr:rowOff>
    </xdr:from>
    <xdr:to>
      <xdr:col>86</xdr:col>
      <xdr:colOff>25400</xdr:colOff>
      <xdr:row>86</xdr:row>
      <xdr:rowOff>54102</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6230600" y="147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87647</xdr:rowOff>
    </xdr:from>
    <xdr:ext cx="405111" cy="259045"/>
    <xdr:sp macro="" textlink="">
      <xdr:nvSpPr>
        <xdr:cNvPr id="439" name="【消防施設】&#10;有形固定資産減価償却率最大値テキスト">
          <a:extLst>
            <a:ext uri="{FF2B5EF4-FFF2-40B4-BE49-F238E27FC236}">
              <a16:creationId xmlns:a16="http://schemas.microsoft.com/office/drawing/2014/main" id="{00000000-0008-0000-0F00-0000B7010000}"/>
            </a:ext>
          </a:extLst>
        </xdr:cNvPr>
        <xdr:cNvSpPr txBox="1"/>
      </xdr:nvSpPr>
      <xdr:spPr>
        <a:xfrm>
          <a:off x="16357600" y="1363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140970</xdr:rowOff>
    </xdr:from>
    <xdr:to>
      <xdr:col>86</xdr:col>
      <xdr:colOff>25400</xdr:colOff>
      <xdr:row>80</xdr:row>
      <xdr:rowOff>140970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62306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45738</xdr:rowOff>
    </xdr:from>
    <xdr:ext cx="405111" cy="259045"/>
    <xdr:sp macro="" textlink="">
      <xdr:nvSpPr>
        <xdr:cNvPr id="441" name="【消防施設】&#10;有形固定資産減価償却率平均値テキスト">
          <a:extLst>
            <a:ext uri="{FF2B5EF4-FFF2-40B4-BE49-F238E27FC236}">
              <a16:creationId xmlns:a16="http://schemas.microsoft.com/office/drawing/2014/main" id="{00000000-0008-0000-0F00-0000B9010000}"/>
            </a:ext>
          </a:extLst>
        </xdr:cNvPr>
        <xdr:cNvSpPr txBox="1"/>
      </xdr:nvSpPr>
      <xdr:spPr>
        <a:xfrm>
          <a:off x="16357600" y="14447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67311</xdr:rowOff>
    </xdr:from>
    <xdr:to>
      <xdr:col>85</xdr:col>
      <xdr:colOff>177800</xdr:colOff>
      <xdr:row>84</xdr:row>
      <xdr:rowOff>168911</xdr:rowOff>
    </xdr:to>
    <xdr:sp macro="" textlink="">
      <xdr:nvSpPr>
        <xdr:cNvPr id="442" name="フローチャート: 判断 441">
          <a:extLst>
            <a:ext uri="{FF2B5EF4-FFF2-40B4-BE49-F238E27FC236}">
              <a16:creationId xmlns:a16="http://schemas.microsoft.com/office/drawing/2014/main" id="{00000000-0008-0000-0F00-0000BA010000}"/>
            </a:ext>
          </a:extLst>
        </xdr:cNvPr>
        <xdr:cNvSpPr/>
      </xdr:nvSpPr>
      <xdr:spPr>
        <a:xfrm>
          <a:off x="162687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124461</xdr:rowOff>
    </xdr:from>
    <xdr:to>
      <xdr:col>81</xdr:col>
      <xdr:colOff>101600</xdr:colOff>
      <xdr:row>85</xdr:row>
      <xdr:rowOff>54611</xdr:rowOff>
    </xdr:to>
    <xdr:sp macro="" textlink="">
      <xdr:nvSpPr>
        <xdr:cNvPr id="443" name="フローチャート: 判断 442">
          <a:extLst>
            <a:ext uri="{FF2B5EF4-FFF2-40B4-BE49-F238E27FC236}">
              <a16:creationId xmlns:a16="http://schemas.microsoft.com/office/drawing/2014/main" id="{00000000-0008-0000-0F00-0000BB010000}"/>
            </a:ext>
          </a:extLst>
        </xdr:cNvPr>
        <xdr:cNvSpPr/>
      </xdr:nvSpPr>
      <xdr:spPr>
        <a:xfrm>
          <a:off x="15430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85</xdr:row>
      <xdr:rowOff>45738</xdr:rowOff>
    </xdr:from>
    <xdr:ext cx="405111" cy="259045"/>
    <xdr:sp macro="" textlink="">
      <xdr:nvSpPr>
        <xdr:cNvPr id="444" name="n_1aveValue【消防施設】&#10;有形固定資産減価償却率">
          <a:extLst>
            <a:ext uri="{FF2B5EF4-FFF2-40B4-BE49-F238E27FC236}">
              <a16:creationId xmlns:a16="http://schemas.microsoft.com/office/drawing/2014/main" id="{00000000-0008-0000-0F00-0000BC010000}"/>
            </a:ext>
          </a:extLst>
        </xdr:cNvPr>
        <xdr:cNvSpPr txBox="1"/>
      </xdr:nvSpPr>
      <xdr:spPr>
        <a:xfrm>
          <a:off x="152660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85</xdr:row>
      <xdr:rowOff>108458</xdr:rowOff>
    </xdr:from>
    <xdr:to>
      <xdr:col>76</xdr:col>
      <xdr:colOff>165100</xdr:colOff>
      <xdr:row>86</xdr:row>
      <xdr:rowOff>38608</xdr:rowOff>
    </xdr:to>
    <xdr:sp macro="" textlink="">
      <xdr:nvSpPr>
        <xdr:cNvPr id="445" name="フローチャート: 判断 444">
          <a:extLst>
            <a:ext uri="{FF2B5EF4-FFF2-40B4-BE49-F238E27FC236}">
              <a16:creationId xmlns:a16="http://schemas.microsoft.com/office/drawing/2014/main" id="{00000000-0008-0000-0F00-0000BD010000}"/>
            </a:ext>
          </a:extLst>
        </xdr:cNvPr>
        <xdr:cNvSpPr/>
      </xdr:nvSpPr>
      <xdr:spPr>
        <a:xfrm>
          <a:off x="14541500" y="146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86</xdr:row>
      <xdr:rowOff>29735</xdr:rowOff>
    </xdr:from>
    <xdr:ext cx="405111" cy="259045"/>
    <xdr:sp macro="" textlink="">
      <xdr:nvSpPr>
        <xdr:cNvPr id="446" name="n_2aveValue【消防施設】&#10;有形固定資産減価償却率">
          <a:extLst>
            <a:ext uri="{FF2B5EF4-FFF2-40B4-BE49-F238E27FC236}">
              <a16:creationId xmlns:a16="http://schemas.microsoft.com/office/drawing/2014/main" id="{00000000-0008-0000-0F00-0000BE010000}"/>
            </a:ext>
          </a:extLst>
        </xdr:cNvPr>
        <xdr:cNvSpPr txBox="1"/>
      </xdr:nvSpPr>
      <xdr:spPr>
        <a:xfrm>
          <a:off x="14389744" y="1477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90170</xdr:rowOff>
    </xdr:from>
    <xdr:to>
      <xdr:col>81</xdr:col>
      <xdr:colOff>101600</xdr:colOff>
      <xdr:row>79</xdr:row>
      <xdr:rowOff>20320</xdr:rowOff>
    </xdr:to>
    <xdr:sp macro="" textlink="">
      <xdr:nvSpPr>
        <xdr:cNvPr id="452" name="楕円 451">
          <a:extLst>
            <a:ext uri="{FF2B5EF4-FFF2-40B4-BE49-F238E27FC236}">
              <a16:creationId xmlns:a16="http://schemas.microsoft.com/office/drawing/2014/main" id="{00000000-0008-0000-0F00-0000C4010000}"/>
            </a:ext>
          </a:extLst>
        </xdr:cNvPr>
        <xdr:cNvSpPr/>
      </xdr:nvSpPr>
      <xdr:spPr>
        <a:xfrm>
          <a:off x="15430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108458</xdr:rowOff>
    </xdr:from>
    <xdr:to>
      <xdr:col>76</xdr:col>
      <xdr:colOff>165100</xdr:colOff>
      <xdr:row>79</xdr:row>
      <xdr:rowOff>38608</xdr:rowOff>
    </xdr:to>
    <xdr:sp macro="" textlink="">
      <xdr:nvSpPr>
        <xdr:cNvPr id="453" name="楕円 452">
          <a:extLst>
            <a:ext uri="{FF2B5EF4-FFF2-40B4-BE49-F238E27FC236}">
              <a16:creationId xmlns:a16="http://schemas.microsoft.com/office/drawing/2014/main" id="{00000000-0008-0000-0F00-0000C5010000}"/>
            </a:ext>
          </a:extLst>
        </xdr:cNvPr>
        <xdr:cNvSpPr/>
      </xdr:nvSpPr>
      <xdr:spPr>
        <a:xfrm>
          <a:off x="14541500" y="134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140970</xdr:rowOff>
    </xdr:from>
    <xdr:to>
      <xdr:col>81</xdr:col>
      <xdr:colOff>50800</xdr:colOff>
      <xdr:row>78</xdr:row>
      <xdr:rowOff>159258</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flipV="1">
          <a:off x="14592300" y="1351407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36847</xdr:rowOff>
    </xdr:from>
    <xdr:ext cx="405111" cy="259045"/>
    <xdr:sp macro="" textlink="">
      <xdr:nvSpPr>
        <xdr:cNvPr id="455" name="n_1mainValue【消防施設】&#10;有形固定資産減価償却率">
          <a:extLst>
            <a:ext uri="{FF2B5EF4-FFF2-40B4-BE49-F238E27FC236}">
              <a16:creationId xmlns:a16="http://schemas.microsoft.com/office/drawing/2014/main" id="{00000000-0008-0000-0F00-0000C7010000}"/>
            </a:ext>
          </a:extLst>
        </xdr:cNvPr>
        <xdr:cNvSpPr txBox="1"/>
      </xdr:nvSpPr>
      <xdr:spPr>
        <a:xfrm>
          <a:off x="1526604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55135</xdr:rowOff>
    </xdr:from>
    <xdr:ext cx="405111" cy="259045"/>
    <xdr:sp macro="" textlink="">
      <xdr:nvSpPr>
        <xdr:cNvPr id="456" name="n_2mainValue【消防施設】&#10;有形固定資産減価償却率">
          <a:extLst>
            <a:ext uri="{FF2B5EF4-FFF2-40B4-BE49-F238E27FC236}">
              <a16:creationId xmlns:a16="http://schemas.microsoft.com/office/drawing/2014/main" id="{00000000-0008-0000-0F00-0000C8010000}"/>
            </a:ext>
          </a:extLst>
        </xdr:cNvPr>
        <xdr:cNvSpPr txBox="1"/>
      </xdr:nvSpPr>
      <xdr:spPr>
        <a:xfrm>
          <a:off x="14389744" y="1325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9" name="【消防施設】&#10;一人当たり面積グラフ枠">
          <a:extLst>
            <a:ext uri="{FF2B5EF4-FFF2-40B4-BE49-F238E27FC236}">
              <a16:creationId xmlns:a16="http://schemas.microsoft.com/office/drawing/2014/main" id="{00000000-0008-0000-0F00-0000DF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85</xdr:row>
      <xdr:rowOff>156211</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22160864" y="132207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160038</xdr:rowOff>
    </xdr:from>
    <xdr:ext cx="469744" cy="259045"/>
    <xdr:sp macro="" textlink="">
      <xdr:nvSpPr>
        <xdr:cNvPr id="481" name="【消防施設】&#10;一人当たり面積最小値テキスト">
          <a:extLst>
            <a:ext uri="{FF2B5EF4-FFF2-40B4-BE49-F238E27FC236}">
              <a16:creationId xmlns:a16="http://schemas.microsoft.com/office/drawing/2014/main" id="{00000000-0008-0000-0F00-0000E1010000}"/>
            </a:ext>
          </a:extLst>
        </xdr:cNvPr>
        <xdr:cNvSpPr txBox="1"/>
      </xdr:nvSpPr>
      <xdr:spPr>
        <a:xfrm>
          <a:off x="22199600"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156211</xdr:rowOff>
    </xdr:from>
    <xdr:to>
      <xdr:col>116</xdr:col>
      <xdr:colOff>152400</xdr:colOff>
      <xdr:row>85</xdr:row>
      <xdr:rowOff>156211</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22072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483" name="【消防施設】&#10;一人当たり面積最大値テキスト">
          <a:extLst>
            <a:ext uri="{FF2B5EF4-FFF2-40B4-BE49-F238E27FC236}">
              <a16:creationId xmlns:a16="http://schemas.microsoft.com/office/drawing/2014/main" id="{00000000-0008-0000-0F00-0000E3010000}"/>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11447</xdr:rowOff>
    </xdr:from>
    <xdr:ext cx="469744" cy="259045"/>
    <xdr:sp macro="" textlink="">
      <xdr:nvSpPr>
        <xdr:cNvPr id="485" name="【消防施設】&#10;一人当たり面積平均値テキスト">
          <a:extLst>
            <a:ext uri="{FF2B5EF4-FFF2-40B4-BE49-F238E27FC236}">
              <a16:creationId xmlns:a16="http://schemas.microsoft.com/office/drawing/2014/main" id="{00000000-0008-0000-0F00-0000E5010000}"/>
            </a:ext>
          </a:extLst>
        </xdr:cNvPr>
        <xdr:cNvSpPr txBox="1"/>
      </xdr:nvSpPr>
      <xdr:spPr>
        <a:xfrm>
          <a:off x="22199600" y="1407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22110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151130</xdr:rowOff>
    </xdr:from>
    <xdr:to>
      <xdr:col>112</xdr:col>
      <xdr:colOff>38100</xdr:colOff>
      <xdr:row>83</xdr:row>
      <xdr:rowOff>81280</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21272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97807</xdr:rowOff>
    </xdr:from>
    <xdr:ext cx="469744" cy="259045"/>
    <xdr:sp macro="" textlink="">
      <xdr:nvSpPr>
        <xdr:cNvPr id="488" name="n_1aveValue【消防施設】&#10;一人当たり面積">
          <a:extLst>
            <a:ext uri="{FF2B5EF4-FFF2-40B4-BE49-F238E27FC236}">
              <a16:creationId xmlns:a16="http://schemas.microsoft.com/office/drawing/2014/main" id="{00000000-0008-0000-0F00-0000E8010000}"/>
            </a:ext>
          </a:extLst>
        </xdr:cNvPr>
        <xdr:cNvSpPr txBox="1"/>
      </xdr:nvSpPr>
      <xdr:spPr>
        <a:xfrm>
          <a:off x="21075727"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147320</xdr:rowOff>
    </xdr:from>
    <xdr:to>
      <xdr:col>107</xdr:col>
      <xdr:colOff>101600</xdr:colOff>
      <xdr:row>83</xdr:row>
      <xdr:rowOff>77470</xdr:rowOff>
    </xdr:to>
    <xdr:sp macro="" textlink="">
      <xdr:nvSpPr>
        <xdr:cNvPr id="489" name="フローチャート: 判断 488">
          <a:extLst>
            <a:ext uri="{FF2B5EF4-FFF2-40B4-BE49-F238E27FC236}">
              <a16:creationId xmlns:a16="http://schemas.microsoft.com/office/drawing/2014/main" id="{00000000-0008-0000-0F00-0000E9010000}"/>
            </a:ext>
          </a:extLst>
        </xdr:cNvPr>
        <xdr:cNvSpPr/>
      </xdr:nvSpPr>
      <xdr:spPr>
        <a:xfrm>
          <a:off x="2038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93997</xdr:rowOff>
    </xdr:from>
    <xdr:ext cx="469744" cy="259045"/>
    <xdr:sp macro="" textlink="">
      <xdr:nvSpPr>
        <xdr:cNvPr id="490" name="n_2aveValue【消防施設】&#10;一人当たり面積">
          <a:extLst>
            <a:ext uri="{FF2B5EF4-FFF2-40B4-BE49-F238E27FC236}">
              <a16:creationId xmlns:a16="http://schemas.microsoft.com/office/drawing/2014/main" id="{00000000-0008-0000-0F00-0000EA010000}"/>
            </a:ext>
          </a:extLst>
        </xdr:cNvPr>
        <xdr:cNvSpPr txBox="1"/>
      </xdr:nvSpPr>
      <xdr:spPr>
        <a:xfrm>
          <a:off x="20199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67311</xdr:rowOff>
    </xdr:from>
    <xdr:to>
      <xdr:col>107</xdr:col>
      <xdr:colOff>101600</xdr:colOff>
      <xdr:row>85</xdr:row>
      <xdr:rowOff>168911</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118111</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flipV="1">
          <a:off x="20434300" y="146875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156227</xdr:rowOff>
    </xdr:from>
    <xdr:ext cx="469744" cy="259045"/>
    <xdr:sp macro="" textlink="">
      <xdr:nvSpPr>
        <xdr:cNvPr id="499" name="n_1mainValue【消防施設】&#10;一人当たり面積">
          <a:extLst>
            <a:ext uri="{FF2B5EF4-FFF2-40B4-BE49-F238E27FC236}">
              <a16:creationId xmlns:a16="http://schemas.microsoft.com/office/drawing/2014/main" id="{00000000-0008-0000-0F00-0000F3010000}"/>
            </a:ext>
          </a:extLst>
        </xdr:cNvPr>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500" name="n_2mainValue【消防施設】&#10;一人当たり面積">
          <a:extLst>
            <a:ext uri="{FF2B5EF4-FFF2-40B4-BE49-F238E27FC236}">
              <a16:creationId xmlns:a16="http://schemas.microsoft.com/office/drawing/2014/main" id="{00000000-0008-0000-0F00-0000F4010000}"/>
            </a:ext>
          </a:extLst>
        </xdr:cNvPr>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4" name="【庁舎】&#10;有形固定資産減価償却率グラフ枠">
          <a:extLst>
            <a:ext uri="{FF2B5EF4-FFF2-40B4-BE49-F238E27FC236}">
              <a16:creationId xmlns:a16="http://schemas.microsoft.com/office/drawing/2014/main" id="{00000000-0008-0000-0F00-00000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28575</xdr:rowOff>
    </xdr:from>
    <xdr:to>
      <xdr:col>85</xdr:col>
      <xdr:colOff>126364</xdr:colOff>
      <xdr:row>109</xdr:row>
      <xdr:rowOff>7620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flipV="1">
          <a:off x="16318864" y="1717357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11447</xdr:rowOff>
    </xdr:from>
    <xdr:ext cx="405111" cy="259045"/>
    <xdr:sp macro="" textlink="">
      <xdr:nvSpPr>
        <xdr:cNvPr id="526" name="【庁舎】&#10;有形固定資産減価償却率最小値テキスト">
          <a:extLst>
            <a:ext uri="{FF2B5EF4-FFF2-40B4-BE49-F238E27FC236}">
              <a16:creationId xmlns:a16="http://schemas.microsoft.com/office/drawing/2014/main" id="{00000000-0008-0000-0F00-00000E020000}"/>
            </a:ext>
          </a:extLst>
        </xdr:cNvPr>
        <xdr:cNvSpPr txBox="1"/>
      </xdr:nvSpPr>
      <xdr:spPr>
        <a:xfrm>
          <a:off x="163576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7620</xdr:rowOff>
    </xdr:from>
    <xdr:to>
      <xdr:col>86</xdr:col>
      <xdr:colOff>25400</xdr:colOff>
      <xdr:row>109</xdr:row>
      <xdr:rowOff>7620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146702</xdr:rowOff>
    </xdr:from>
    <xdr:ext cx="405111" cy="259045"/>
    <xdr:sp macro="" textlink="">
      <xdr:nvSpPr>
        <xdr:cNvPr id="528" name="【庁舎】&#10;有形固定資産減価償却率最大値テキスト">
          <a:extLst>
            <a:ext uri="{FF2B5EF4-FFF2-40B4-BE49-F238E27FC236}">
              <a16:creationId xmlns:a16="http://schemas.microsoft.com/office/drawing/2014/main" id="{00000000-0008-0000-0F00-000010020000}"/>
            </a:ext>
          </a:extLst>
        </xdr:cNvPr>
        <xdr:cNvSpPr txBox="1"/>
      </xdr:nvSpPr>
      <xdr:spPr>
        <a:xfrm>
          <a:off x="16357600" y="1694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28575</xdr:rowOff>
    </xdr:from>
    <xdr:to>
      <xdr:col>86</xdr:col>
      <xdr:colOff>25400</xdr:colOff>
      <xdr:row>100</xdr:row>
      <xdr:rowOff>28575</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6230600" y="1717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530" name="【庁舎】&#10;有形固定資産減価償却率平均値テキスト">
          <a:extLst>
            <a:ext uri="{FF2B5EF4-FFF2-40B4-BE49-F238E27FC236}">
              <a16:creationId xmlns:a16="http://schemas.microsoft.com/office/drawing/2014/main" id="{00000000-0008-0000-0F00-000012020000}"/>
            </a:ext>
          </a:extLst>
        </xdr:cNvPr>
        <xdr:cNvSpPr txBox="1"/>
      </xdr:nvSpPr>
      <xdr:spPr>
        <a:xfrm>
          <a:off x="16357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160655</xdr:rowOff>
    </xdr:from>
    <xdr:to>
      <xdr:col>81</xdr:col>
      <xdr:colOff>101600</xdr:colOff>
      <xdr:row>105</xdr:row>
      <xdr:rowOff>90805</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543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81932</xdr:rowOff>
    </xdr:from>
    <xdr:ext cx="405111" cy="259045"/>
    <xdr:sp macro="" textlink="">
      <xdr:nvSpPr>
        <xdr:cNvPr id="533" name="n_1aveValue【庁舎】&#10;有形固定資産減価償却率">
          <a:extLst>
            <a:ext uri="{FF2B5EF4-FFF2-40B4-BE49-F238E27FC236}">
              <a16:creationId xmlns:a16="http://schemas.microsoft.com/office/drawing/2014/main" id="{00000000-0008-0000-0F00-000015020000}"/>
            </a:ext>
          </a:extLst>
        </xdr:cNvPr>
        <xdr:cNvSpPr txBox="1"/>
      </xdr:nvSpPr>
      <xdr:spPr>
        <a:xfrm>
          <a:off x="152660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109220</xdr:rowOff>
    </xdr:from>
    <xdr:to>
      <xdr:col>76</xdr:col>
      <xdr:colOff>165100</xdr:colOff>
      <xdr:row>106</xdr:row>
      <xdr:rowOff>39370</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4541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106</xdr:row>
      <xdr:rowOff>30497</xdr:rowOff>
    </xdr:from>
    <xdr:ext cx="405111" cy="259045"/>
    <xdr:sp macro="" textlink="">
      <xdr:nvSpPr>
        <xdr:cNvPr id="535" name="n_2aveValue【庁舎】&#10;有形固定資産減価償却率">
          <a:extLst>
            <a:ext uri="{FF2B5EF4-FFF2-40B4-BE49-F238E27FC236}">
              <a16:creationId xmlns:a16="http://schemas.microsoft.com/office/drawing/2014/main" id="{00000000-0008-0000-0F00-000017020000}"/>
            </a:ext>
          </a:extLst>
        </xdr:cNvPr>
        <xdr:cNvSpPr txBox="1"/>
      </xdr:nvSpPr>
      <xdr:spPr>
        <a:xfrm>
          <a:off x="143897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170180</xdr:rowOff>
    </xdr:from>
    <xdr:to>
      <xdr:col>81</xdr:col>
      <xdr:colOff>101600</xdr:colOff>
      <xdr:row>101</xdr:row>
      <xdr:rowOff>100330</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5430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40639</xdr:rowOff>
    </xdr:from>
    <xdr:to>
      <xdr:col>76</xdr:col>
      <xdr:colOff>165100</xdr:colOff>
      <xdr:row>101</xdr:row>
      <xdr:rowOff>142239</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4541500" y="17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49530</xdr:rowOff>
    </xdr:from>
    <xdr:to>
      <xdr:col>81</xdr:col>
      <xdr:colOff>50800</xdr:colOff>
      <xdr:row>101</xdr:row>
      <xdr:rowOff>91439</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flipV="1">
          <a:off x="14592300" y="173659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116857</xdr:rowOff>
    </xdr:from>
    <xdr:ext cx="405111" cy="259045"/>
    <xdr:sp macro="" textlink="">
      <xdr:nvSpPr>
        <xdr:cNvPr id="544" name="n_1mainValue【庁舎】&#10;有形固定資産減価償却率">
          <a:extLst>
            <a:ext uri="{FF2B5EF4-FFF2-40B4-BE49-F238E27FC236}">
              <a16:creationId xmlns:a16="http://schemas.microsoft.com/office/drawing/2014/main" id="{00000000-0008-0000-0F00-000020020000}"/>
            </a:ext>
          </a:extLst>
        </xdr:cNvPr>
        <xdr:cNvSpPr txBox="1"/>
      </xdr:nvSpPr>
      <xdr:spPr>
        <a:xfrm>
          <a:off x="15266044" y="1709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158766</xdr:rowOff>
    </xdr:from>
    <xdr:ext cx="405111" cy="259045"/>
    <xdr:sp macro="" textlink="">
      <xdr:nvSpPr>
        <xdr:cNvPr id="545" name="n_2mainValue【庁舎】&#10;有形固定資産減価償却率">
          <a:extLst>
            <a:ext uri="{FF2B5EF4-FFF2-40B4-BE49-F238E27FC236}">
              <a16:creationId xmlns:a16="http://schemas.microsoft.com/office/drawing/2014/main" id="{00000000-0008-0000-0F00-000021020000}"/>
            </a:ext>
          </a:extLst>
        </xdr:cNvPr>
        <xdr:cNvSpPr txBox="1"/>
      </xdr:nvSpPr>
      <xdr:spPr>
        <a:xfrm>
          <a:off x="14389744" y="1713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7" name="【庁舎】&#10;一人当たり面積グラフ枠">
          <a:extLst>
            <a:ext uri="{FF2B5EF4-FFF2-40B4-BE49-F238E27FC236}">
              <a16:creationId xmlns:a16="http://schemas.microsoft.com/office/drawing/2014/main" id="{00000000-0008-0000-0F00-00003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25908</xdr:rowOff>
    </xdr:from>
    <xdr:to>
      <xdr:col>116</xdr:col>
      <xdr:colOff>62864</xdr:colOff>
      <xdr:row>108</xdr:row>
      <xdr:rowOff>169926</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flipV="1">
          <a:off x="22160864" y="1734235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569" name="【庁舎】&#10;一人当たり面積最小値テキスト">
          <a:extLst>
            <a:ext uri="{FF2B5EF4-FFF2-40B4-BE49-F238E27FC236}">
              <a16:creationId xmlns:a16="http://schemas.microsoft.com/office/drawing/2014/main" id="{00000000-0008-0000-0F00-000039020000}"/>
            </a:ext>
          </a:extLst>
        </xdr:cNvPr>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144035</xdr:rowOff>
    </xdr:from>
    <xdr:ext cx="469744" cy="259045"/>
    <xdr:sp macro="" textlink="">
      <xdr:nvSpPr>
        <xdr:cNvPr id="571" name="【庁舎】&#10;一人当たり面積最大値テキスト">
          <a:extLst>
            <a:ext uri="{FF2B5EF4-FFF2-40B4-BE49-F238E27FC236}">
              <a16:creationId xmlns:a16="http://schemas.microsoft.com/office/drawing/2014/main" id="{00000000-0008-0000-0F00-00003B020000}"/>
            </a:ext>
          </a:extLst>
        </xdr:cNvPr>
        <xdr:cNvSpPr txBox="1"/>
      </xdr:nvSpPr>
      <xdr:spPr>
        <a:xfrm>
          <a:off x="22199600" y="1711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25908</xdr:rowOff>
    </xdr:from>
    <xdr:to>
      <xdr:col>116</xdr:col>
      <xdr:colOff>152400</xdr:colOff>
      <xdr:row>101</xdr:row>
      <xdr:rowOff>25908</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22072600" y="1734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12971</xdr:rowOff>
    </xdr:from>
    <xdr:ext cx="469744" cy="259045"/>
    <xdr:sp macro="" textlink="">
      <xdr:nvSpPr>
        <xdr:cNvPr id="573" name="【庁舎】&#10;一人当たり面積平均値テキスト">
          <a:extLst>
            <a:ext uri="{FF2B5EF4-FFF2-40B4-BE49-F238E27FC236}">
              <a16:creationId xmlns:a16="http://schemas.microsoft.com/office/drawing/2014/main" id="{00000000-0008-0000-0F00-00003D020000}"/>
            </a:ext>
          </a:extLst>
        </xdr:cNvPr>
        <xdr:cNvSpPr txBox="1"/>
      </xdr:nvSpPr>
      <xdr:spPr>
        <a:xfrm>
          <a:off x="22199600" y="1818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34544</xdr:rowOff>
    </xdr:from>
    <xdr:to>
      <xdr:col>116</xdr:col>
      <xdr:colOff>114300</xdr:colOff>
      <xdr:row>106</xdr:row>
      <xdr:rowOff>136144</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22110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57404</xdr:rowOff>
    </xdr:from>
    <xdr:to>
      <xdr:col>112</xdr:col>
      <xdr:colOff>38100</xdr:colOff>
      <xdr:row>106</xdr:row>
      <xdr:rowOff>159004</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21272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4081</xdr:rowOff>
    </xdr:from>
    <xdr:ext cx="469744" cy="259045"/>
    <xdr:sp macro="" textlink="">
      <xdr:nvSpPr>
        <xdr:cNvPr id="576" name="n_1aveValue【庁舎】&#10;一人当たり面積">
          <a:extLst>
            <a:ext uri="{FF2B5EF4-FFF2-40B4-BE49-F238E27FC236}">
              <a16:creationId xmlns:a16="http://schemas.microsoft.com/office/drawing/2014/main" id="{00000000-0008-0000-0F00-000040020000}"/>
            </a:ext>
          </a:extLst>
        </xdr:cNvPr>
        <xdr:cNvSpPr txBox="1"/>
      </xdr:nvSpPr>
      <xdr:spPr>
        <a:xfrm>
          <a:off x="210757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130556</xdr:rowOff>
    </xdr:from>
    <xdr:to>
      <xdr:col>107</xdr:col>
      <xdr:colOff>101600</xdr:colOff>
      <xdr:row>106</xdr:row>
      <xdr:rowOff>60706</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03835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77233</xdr:rowOff>
    </xdr:from>
    <xdr:ext cx="469744" cy="259045"/>
    <xdr:sp macro="" textlink="">
      <xdr:nvSpPr>
        <xdr:cNvPr id="578" name="n_2aveValue【庁舎】&#10;一人当たり面積">
          <a:extLst>
            <a:ext uri="{FF2B5EF4-FFF2-40B4-BE49-F238E27FC236}">
              <a16:creationId xmlns:a16="http://schemas.microsoft.com/office/drawing/2014/main" id="{00000000-0008-0000-0F00-000042020000}"/>
            </a:ext>
          </a:extLst>
        </xdr:cNvPr>
        <xdr:cNvSpPr txBox="1"/>
      </xdr:nvSpPr>
      <xdr:spPr>
        <a:xfrm>
          <a:off x="20199427" y="1790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55118</xdr:rowOff>
    </xdr:from>
    <xdr:to>
      <xdr:col>112</xdr:col>
      <xdr:colOff>38100</xdr:colOff>
      <xdr:row>108</xdr:row>
      <xdr:rowOff>156718</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21272500" y="1857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59689</xdr:rowOff>
    </xdr:from>
    <xdr:to>
      <xdr:col>107</xdr:col>
      <xdr:colOff>101600</xdr:colOff>
      <xdr:row>108</xdr:row>
      <xdr:rowOff>161289</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20383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105918</xdr:rowOff>
    </xdr:from>
    <xdr:to>
      <xdr:col>111</xdr:col>
      <xdr:colOff>177800</xdr:colOff>
      <xdr:row>108</xdr:row>
      <xdr:rowOff>110489</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flipV="1">
          <a:off x="20434300" y="1862251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147845</xdr:rowOff>
    </xdr:from>
    <xdr:ext cx="469744" cy="259045"/>
    <xdr:sp macro="" textlink="">
      <xdr:nvSpPr>
        <xdr:cNvPr id="587" name="n_1mainValue【庁舎】&#10;一人当たり面積">
          <a:extLst>
            <a:ext uri="{FF2B5EF4-FFF2-40B4-BE49-F238E27FC236}">
              <a16:creationId xmlns:a16="http://schemas.microsoft.com/office/drawing/2014/main" id="{00000000-0008-0000-0F00-00004B020000}"/>
            </a:ext>
          </a:extLst>
        </xdr:cNvPr>
        <xdr:cNvSpPr txBox="1"/>
      </xdr:nvSpPr>
      <xdr:spPr>
        <a:xfrm>
          <a:off x="21075727" y="1866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152416</xdr:rowOff>
    </xdr:from>
    <xdr:ext cx="469744" cy="259045"/>
    <xdr:sp macro="" textlink="">
      <xdr:nvSpPr>
        <xdr:cNvPr id="588" name="n_2mainValue【庁舎】&#10;一人当たり面積">
          <a:extLst>
            <a:ext uri="{FF2B5EF4-FFF2-40B4-BE49-F238E27FC236}">
              <a16:creationId xmlns:a16="http://schemas.microsoft.com/office/drawing/2014/main" id="{00000000-0008-0000-0F00-00004C020000}"/>
            </a:ext>
          </a:extLst>
        </xdr:cNvPr>
        <xdr:cNvSpPr txBox="1"/>
      </xdr:nvSpPr>
      <xdr:spPr>
        <a:xfrm>
          <a:off x="20199427"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図書館は平成１７年に新築しており、有形固定資産減価償却率は類似団体と比較して低いが、体育館、市民会館、保健センター、庁舎、消防施設については高くなっている。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体育館については、類似団体との差が縮まっているものの、平均値よりも高く、古い体育館が多いため、利用数や地域のバランス等を考慮しながら廃止を含めた検討が必要となる。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市民会館として機能している農村環境改善センターについては築４０年が経過しており、平成２４年に耐震補強工事を行ったが、今後は大規模改修、立替えなど施設の方向性を検討する必要がある。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保健センターは築３５年が経過しており、今後は改修だけでなく、立替えや複合化なども検討する必要がある。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庁舎については、築５０年が経過しており、平成２０年に耐震補強工事を行ったが、今後は予防保全の観点からの維持補修が必要である。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消防施設については、消防団詰所が町内に２０か所設置してあり、古いもので築３０年以上が経過している。今後は老朽化した施設の立替え、改修が課題となる。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19,722
19,582
130.63
8,740,411
8,488,693
245,111
5,099,712
8,977,793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156633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64558</xdr:rowOff>
    </xdr:from>
    <xdr:to>
      <xdr:col>19</xdr:col>
      <xdr:colOff>184150</xdr:colOff>
      <xdr:row>43</xdr:row>
      <xdr:rowOff>166158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136525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42</xdr:row>
      <xdr:rowOff>45508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45867"/>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46482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7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18559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6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46482</xdr:rowOff>
    </xdr:from>
    <xdr:to>
      <xdr:col>24</xdr:col>
      <xdr:colOff>12700</xdr:colOff>
      <xdr:row>65</xdr:row>
      <xdr:rowOff>46482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19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5842</xdr:rowOff>
    </xdr:from>
    <xdr:to>
      <xdr:col>23</xdr:col>
      <xdr:colOff>133350</xdr:colOff>
      <xdr:row>62</xdr:row>
      <xdr:rowOff>49276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3574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46499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333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29972</xdr:rowOff>
    </xdr:from>
    <xdr:to>
      <xdr:col>19</xdr:col>
      <xdr:colOff>133350</xdr:colOff>
      <xdr:row>62</xdr:row>
      <xdr:rowOff>49276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598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133858</xdr:rowOff>
    </xdr:from>
    <xdr:to>
      <xdr:col>19</xdr:col>
      <xdr:colOff>184150</xdr:colOff>
      <xdr:row>61</xdr:row>
      <xdr:rowOff>64008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74185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29972</xdr:rowOff>
    </xdr:from>
    <xdr:to>
      <xdr:col>15</xdr:col>
      <xdr:colOff>82550</xdr:colOff>
      <xdr:row>62</xdr:row>
      <xdr:rowOff>112014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65987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165354</xdr:rowOff>
    </xdr:from>
    <xdr:to>
      <xdr:col>15</xdr:col>
      <xdr:colOff>133350</xdr:colOff>
      <xdr:row>60</xdr:row>
      <xdr:rowOff>95504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28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105681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29972</xdr:rowOff>
    </xdr:from>
    <xdr:to>
      <xdr:col>11</xdr:col>
      <xdr:colOff>31750</xdr:colOff>
      <xdr:row>62</xdr:row>
      <xdr:rowOff>112014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5987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85598</xdr:rowOff>
    </xdr:from>
    <xdr:to>
      <xdr:col>11</xdr:col>
      <xdr:colOff>82550</xdr:colOff>
      <xdr:row>61</xdr:row>
      <xdr:rowOff>15748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25925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110507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98569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57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169926</xdr:rowOff>
    </xdr:from>
    <xdr:to>
      <xdr:col>19</xdr:col>
      <xdr:colOff>184150</xdr:colOff>
      <xdr:row>62</xdr:row>
      <xdr:rowOff>100076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84853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1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150622</xdr:rowOff>
    </xdr:from>
    <xdr:to>
      <xdr:col>15</xdr:col>
      <xdr:colOff>133350</xdr:colOff>
      <xdr:row>62</xdr:row>
      <xdr:rowOff>80772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65549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61214</xdr:rowOff>
    </xdr:from>
    <xdr:to>
      <xdr:col>11</xdr:col>
      <xdr:colOff>82550</xdr:colOff>
      <xdr:row>62</xdr:row>
      <xdr:rowOff>162814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147591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65549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109378</xdr:rowOff>
    </xdr:from>
    <xdr:to>
      <xdr:col>23</xdr:col>
      <xdr:colOff>133350</xdr:colOff>
      <xdr:row>88</xdr:row>
      <xdr:rowOff>124684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96828"/>
          <a:ext cx="0" cy="1215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96761</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124684</xdr:rowOff>
    </xdr:from>
    <xdr:to>
      <xdr:col>24</xdr:col>
      <xdr:colOff>12700</xdr:colOff>
      <xdr:row>88</xdr:row>
      <xdr:rowOff>124684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1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24305</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109378</xdr:rowOff>
    </xdr:from>
    <xdr:to>
      <xdr:col>24</xdr:col>
      <xdr:colOff>12700</xdr:colOff>
      <xdr:row>81</xdr:row>
      <xdr:rowOff>109378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94749</xdr:rowOff>
    </xdr:from>
    <xdr:to>
      <xdr:col>23</xdr:col>
      <xdr:colOff>133350</xdr:colOff>
      <xdr:row>81</xdr:row>
      <xdr:rowOff>109378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82199"/>
          <a:ext cx="838200" cy="1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2945</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30868</xdr:rowOff>
    </xdr:from>
    <xdr:to>
      <xdr:col>23</xdr:col>
      <xdr:colOff>184150</xdr:colOff>
      <xdr:row>83</xdr:row>
      <xdr:rowOff>132468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79037</xdr:rowOff>
    </xdr:from>
    <xdr:to>
      <xdr:col>19</xdr:col>
      <xdr:colOff>133350</xdr:colOff>
      <xdr:row>81</xdr:row>
      <xdr:rowOff>94749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66487"/>
          <a:ext cx="889000" cy="1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12162</xdr:rowOff>
    </xdr:from>
    <xdr:to>
      <xdr:col>19</xdr:col>
      <xdr:colOff>184150</xdr:colOff>
      <xdr:row>83</xdr:row>
      <xdr:rowOff>113762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98539</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2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51417</xdr:rowOff>
    </xdr:from>
    <xdr:to>
      <xdr:col>15</xdr:col>
      <xdr:colOff>82550</xdr:colOff>
      <xdr:row>81</xdr:row>
      <xdr:rowOff>79037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38867"/>
          <a:ext cx="889000" cy="2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169183</xdr:rowOff>
    </xdr:from>
    <xdr:to>
      <xdr:col>15</xdr:col>
      <xdr:colOff>133350</xdr:colOff>
      <xdr:row>83</xdr:row>
      <xdr:rowOff>99333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2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84110</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1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21506</xdr:rowOff>
    </xdr:from>
    <xdr:to>
      <xdr:col>11</xdr:col>
      <xdr:colOff>31750</xdr:colOff>
      <xdr:row>81</xdr:row>
      <xdr:rowOff>51417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08956"/>
          <a:ext cx="889000" cy="2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44532</xdr:rowOff>
    </xdr:from>
    <xdr:to>
      <xdr:col>11</xdr:col>
      <xdr:colOff>82550</xdr:colOff>
      <xdr:row>82</xdr:row>
      <xdr:rowOff>146132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0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130909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8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169459</xdr:rowOff>
    </xdr:from>
    <xdr:to>
      <xdr:col>7</xdr:col>
      <xdr:colOff>31750</xdr:colOff>
      <xdr:row>82</xdr:row>
      <xdr:rowOff>99609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5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84386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58578</xdr:rowOff>
    </xdr:from>
    <xdr:to>
      <xdr:col>23</xdr:col>
      <xdr:colOff>184150</xdr:colOff>
      <xdr:row>81</xdr:row>
      <xdr:rowOff>160178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4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151305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6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43949</xdr:rowOff>
    </xdr:from>
    <xdr:to>
      <xdr:col>19</xdr:col>
      <xdr:colOff>184150</xdr:colOff>
      <xdr:row>81</xdr:row>
      <xdr:rowOff>145549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3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155726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00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28237</xdr:rowOff>
    </xdr:from>
    <xdr:to>
      <xdr:col>15</xdr:col>
      <xdr:colOff>133350</xdr:colOff>
      <xdr:row>81</xdr:row>
      <xdr:rowOff>129837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140014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84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617</xdr:rowOff>
    </xdr:from>
    <xdr:to>
      <xdr:col>11</xdr:col>
      <xdr:colOff>82550</xdr:colOff>
      <xdr:row>81</xdr:row>
      <xdr:rowOff>102217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8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112394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5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142156</xdr:rowOff>
    </xdr:from>
    <xdr:to>
      <xdr:col>7</xdr:col>
      <xdr:colOff>31750</xdr:colOff>
      <xdr:row>81</xdr:row>
      <xdr:rowOff>72306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5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82483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2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69850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6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84</xdr:row>
      <xdr:rowOff>134257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536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84</xdr:row>
      <xdr:rowOff>134257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5015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134257</xdr:rowOff>
    </xdr:from>
    <xdr:to>
      <xdr:col>77</xdr:col>
      <xdr:colOff>95250</xdr:colOff>
      <xdr:row>84</xdr:row>
      <xdr:rowOff>64407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99786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4154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150586</xdr:rowOff>
    </xdr:from>
    <xdr:to>
      <xdr:col>68</xdr:col>
      <xdr:colOff>152400</xdr:colOff>
      <xdr:row>84</xdr:row>
      <xdr:rowOff>13607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3809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55534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45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134257</xdr:rowOff>
    </xdr:from>
    <xdr:to>
      <xdr:col>68</xdr:col>
      <xdr:colOff>203200</xdr:colOff>
      <xdr:row>84</xdr:row>
      <xdr:rowOff>64407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49184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14713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92146</xdr:rowOff>
    </xdr:from>
    <xdr:to>
      <xdr:col>81</xdr:col>
      <xdr:colOff>44450</xdr:colOff>
      <xdr:row>67</xdr:row>
      <xdr:rowOff>105480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6246"/>
          <a:ext cx="0" cy="1556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77557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105480</xdr:rowOff>
    </xdr:from>
    <xdr:to>
      <xdr:col>81</xdr:col>
      <xdr:colOff>133350</xdr:colOff>
      <xdr:row>67</xdr:row>
      <xdr:rowOff>105480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7073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7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92146</xdr:rowOff>
    </xdr:from>
    <xdr:to>
      <xdr:col>81</xdr:col>
      <xdr:colOff>133350</xdr:colOff>
      <xdr:row>58</xdr:row>
      <xdr:rowOff>92146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81421</xdr:rowOff>
    </xdr:from>
    <xdr:to>
      <xdr:col>81</xdr:col>
      <xdr:colOff>44450</xdr:colOff>
      <xdr:row>58</xdr:row>
      <xdr:rowOff>92146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025521"/>
          <a:ext cx="8382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72831</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100754</xdr:rowOff>
    </xdr:from>
    <xdr:to>
      <xdr:col>81</xdr:col>
      <xdr:colOff>95250</xdr:colOff>
      <xdr:row>62</xdr:row>
      <xdr:rowOff>30904</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72037</xdr:rowOff>
    </xdr:from>
    <xdr:to>
      <xdr:col>77</xdr:col>
      <xdr:colOff>44450</xdr:colOff>
      <xdr:row>58</xdr:row>
      <xdr:rowOff>81421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016137"/>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96731</xdr:rowOff>
    </xdr:from>
    <xdr:to>
      <xdr:col>77</xdr:col>
      <xdr:colOff>95250</xdr:colOff>
      <xdr:row>62</xdr:row>
      <xdr:rowOff>26881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11658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1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41204</xdr:rowOff>
    </xdr:from>
    <xdr:to>
      <xdr:col>72</xdr:col>
      <xdr:colOff>203200</xdr:colOff>
      <xdr:row>58</xdr:row>
      <xdr:rowOff>72037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9985304"/>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112819</xdr:rowOff>
    </xdr:from>
    <xdr:to>
      <xdr:col>73</xdr:col>
      <xdr:colOff>44450</xdr:colOff>
      <xdr:row>62</xdr:row>
      <xdr:rowOff>42969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27746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39864</xdr:rowOff>
    </xdr:from>
    <xdr:to>
      <xdr:col>68</xdr:col>
      <xdr:colOff>152400</xdr:colOff>
      <xdr:row>58</xdr:row>
      <xdr:rowOff>41204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9983964"/>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118762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29704</xdr:rowOff>
    </xdr:from>
    <xdr:to>
      <xdr:col>64</xdr:col>
      <xdr:colOff>152400</xdr:colOff>
      <xdr:row>61</xdr:row>
      <xdr:rowOff>131304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8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116081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57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41346</xdr:rowOff>
    </xdr:from>
    <xdr:to>
      <xdr:col>81</xdr:col>
      <xdr:colOff>95250</xdr:colOff>
      <xdr:row>58</xdr:row>
      <xdr:rowOff>142946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998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134073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990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30621</xdr:rowOff>
    </xdr:from>
    <xdr:to>
      <xdr:col>77</xdr:col>
      <xdr:colOff>95250</xdr:colOff>
      <xdr:row>58</xdr:row>
      <xdr:rowOff>132221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997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142398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743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21237</xdr:rowOff>
    </xdr:from>
    <xdr:to>
      <xdr:col>73</xdr:col>
      <xdr:colOff>44450</xdr:colOff>
      <xdr:row>58</xdr:row>
      <xdr:rowOff>122837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996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133014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73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161854</xdr:rowOff>
    </xdr:from>
    <xdr:to>
      <xdr:col>68</xdr:col>
      <xdr:colOff>203200</xdr:colOff>
      <xdr:row>58</xdr:row>
      <xdr:rowOff>92004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993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102181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7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160514</xdr:rowOff>
    </xdr:from>
    <xdr:to>
      <xdr:col>64</xdr:col>
      <xdr:colOff>152400</xdr:colOff>
      <xdr:row>58</xdr:row>
      <xdr:rowOff>90664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993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100841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70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44</xdr:row>
      <xdr:rowOff>138289</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1363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103011</xdr:rowOff>
    </xdr:from>
    <xdr:to>
      <xdr:col>81</xdr:col>
      <xdr:colOff>44450</xdr:colOff>
      <xdr:row>41</xdr:row>
      <xdr:rowOff>129822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324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79322</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129822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89605</xdr:rowOff>
    </xdr:from>
    <xdr:to>
      <xdr:col>77</xdr:col>
      <xdr:colOff>95250</xdr:colOff>
      <xdr:row>41</xdr:row>
      <xdr:rowOff>19755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29932</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116417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52211</xdr:rowOff>
    </xdr:from>
    <xdr:to>
      <xdr:col>73</xdr:col>
      <xdr:colOff>44450</xdr:colOff>
      <xdr:row>41</xdr:row>
      <xdr:rowOff>153811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163988</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41</xdr:row>
      <xdr:rowOff>143228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458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92428</xdr:rowOff>
    </xdr:from>
    <xdr:to>
      <xdr:col>68</xdr:col>
      <xdr:colOff>203200</xdr:colOff>
      <xdr:row>42</xdr:row>
      <xdr:rowOff>22578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7355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52211</xdr:rowOff>
    </xdr:from>
    <xdr:to>
      <xdr:col>81</xdr:col>
      <xdr:colOff>95250</xdr:colOff>
      <xdr:row>41</xdr:row>
      <xdr:rowOff>153811</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24288</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79022</xdr:rowOff>
    </xdr:from>
    <xdr:to>
      <xdr:col>77</xdr:col>
      <xdr:colOff>95250</xdr:colOff>
      <xdr:row>42</xdr:row>
      <xdr:rowOff>9172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165399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92428</xdr:rowOff>
    </xdr:from>
    <xdr:to>
      <xdr:col>64</xdr:col>
      <xdr:colOff>152400</xdr:colOff>
      <xdr:row>42</xdr:row>
      <xdr:rowOff>22578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32755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114935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16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87012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5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114935</xdr:rowOff>
    </xdr:from>
    <xdr:to>
      <xdr:col>81</xdr:col>
      <xdr:colOff>133350</xdr:colOff>
      <xdr:row>22</xdr:row>
      <xdr:rowOff>114935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8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65052</xdr:rowOff>
    </xdr:from>
    <xdr:to>
      <xdr:col>81</xdr:col>
      <xdr:colOff>44450</xdr:colOff>
      <xdr:row>20</xdr:row>
      <xdr:rowOff>115993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494052"/>
          <a:ext cx="8382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30074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30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79657</xdr:rowOff>
    </xdr:from>
    <xdr:to>
      <xdr:col>77</xdr:col>
      <xdr:colOff>44450</xdr:colOff>
      <xdr:row>20</xdr:row>
      <xdr:rowOff>115993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3337207"/>
          <a:ext cx="889000" cy="20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69850</xdr:rowOff>
    </xdr:from>
    <xdr:to>
      <xdr:col>77</xdr:col>
      <xdr:colOff>95250</xdr:colOff>
      <xdr:row>16</xdr:row>
      <xdr:rowOff>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10177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68933</xdr:rowOff>
    </xdr:from>
    <xdr:to>
      <xdr:col>72</xdr:col>
      <xdr:colOff>203200</xdr:colOff>
      <xdr:row>19</xdr:row>
      <xdr:rowOff>79657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3326483"/>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75353</xdr:rowOff>
    </xdr:from>
    <xdr:to>
      <xdr:col>73</xdr:col>
      <xdr:colOff>44450</xdr:colOff>
      <xdr:row>17</xdr:row>
      <xdr:rowOff>5503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15680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68933</xdr:rowOff>
    </xdr:from>
    <xdr:to>
      <xdr:col>68</xdr:col>
      <xdr:colOff>152400</xdr:colOff>
      <xdr:row>19</xdr:row>
      <xdr:rowOff>165453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32648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33937</xdr:rowOff>
    </xdr:from>
    <xdr:to>
      <xdr:col>68</xdr:col>
      <xdr:colOff>203200</xdr:colOff>
      <xdr:row>17</xdr:row>
      <xdr:rowOff>135537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9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145714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71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100965</xdr:rowOff>
    </xdr:from>
    <xdr:to>
      <xdr:col>64</xdr:col>
      <xdr:colOff>152400</xdr:colOff>
      <xdr:row>18</xdr:row>
      <xdr:rowOff>31115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301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41292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78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14252</xdr:rowOff>
    </xdr:from>
    <xdr:to>
      <xdr:col>81</xdr:col>
      <xdr:colOff>95250</xdr:colOff>
      <xdr:row>20</xdr:row>
      <xdr:rowOff>115852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44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157779</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41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65193</xdr:rowOff>
    </xdr:from>
    <xdr:to>
      <xdr:col>77</xdr:col>
      <xdr:colOff>95250</xdr:colOff>
      <xdr:row>20</xdr:row>
      <xdr:rowOff>166793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49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151570</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58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28857</xdr:rowOff>
    </xdr:from>
    <xdr:to>
      <xdr:col>73</xdr:col>
      <xdr:colOff>44450</xdr:colOff>
      <xdr:row>19</xdr:row>
      <xdr:rowOff>130457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28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115234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372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18133</xdr:rowOff>
    </xdr:from>
    <xdr:to>
      <xdr:col>68</xdr:col>
      <xdr:colOff>203200</xdr:colOff>
      <xdr:row>19</xdr:row>
      <xdr:rowOff>119733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2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104510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36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114653</xdr:rowOff>
    </xdr:from>
    <xdr:to>
      <xdr:col>64</xdr:col>
      <xdr:colOff>152400</xdr:colOff>
      <xdr:row>20</xdr:row>
      <xdr:rowOff>44803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37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29580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45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19,722
19,582
130.63
8,740,411
8,488,693
245,111
5,099,712
8,977,793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76200</xdr:rowOff>
    </xdr:from>
    <xdr:to>
      <xdr:col>24</xdr:col>
      <xdr:colOff>25400</xdr:colOff>
      <xdr:row>41</xdr:row>
      <xdr:rowOff>19050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2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162577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19050</xdr:rowOff>
    </xdr:from>
    <xdr:to>
      <xdr:col>24</xdr:col>
      <xdr:colOff>114300</xdr:colOff>
      <xdr:row>41</xdr:row>
      <xdr:rowOff>19050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162577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76200</xdr:rowOff>
    </xdr:from>
    <xdr:to>
      <xdr:col>24</xdr:col>
      <xdr:colOff>114300</xdr:colOff>
      <xdr:row>32</xdr:row>
      <xdr:rowOff>76200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114300</xdr:rowOff>
    </xdr:from>
    <xdr:to>
      <xdr:col>24</xdr:col>
      <xdr:colOff>25400</xdr:colOff>
      <xdr:row>34</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43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29227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35</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5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146050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7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69850</xdr:rowOff>
    </xdr:from>
    <xdr:to>
      <xdr:col>15</xdr:col>
      <xdr:colOff>149225</xdr:colOff>
      <xdr:row>36</xdr:row>
      <xdr:rowOff>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156227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0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31750</xdr:rowOff>
    </xdr:from>
    <xdr:to>
      <xdr:col>11</xdr:col>
      <xdr:colOff>60325</xdr:colOff>
      <xdr:row>37</xdr:row>
      <xdr:rowOff>133350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118127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63500</xdr:rowOff>
    </xdr:from>
    <xdr:to>
      <xdr:col>24</xdr:col>
      <xdr:colOff>76200</xdr:colOff>
      <xdr:row>34</xdr:row>
      <xdr:rowOff>165100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80027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1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61686</xdr:rowOff>
    </xdr:from>
    <xdr:to>
      <xdr:col>82</xdr:col>
      <xdr:colOff>107950</xdr:colOff>
      <xdr:row>18</xdr:row>
      <xdr:rowOff>143329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147786"/>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167821</xdr:rowOff>
    </xdr:from>
    <xdr:to>
      <xdr:col>78</xdr:col>
      <xdr:colOff>69850</xdr:colOff>
      <xdr:row>18</xdr:row>
      <xdr:rowOff>61686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824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59871</xdr:rowOff>
    </xdr:from>
    <xdr:to>
      <xdr:col>78</xdr:col>
      <xdr:colOff>120650</xdr:colOff>
      <xdr:row>16</xdr:row>
      <xdr:rowOff>161471</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198</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18</xdr:row>
      <xdr:rowOff>12700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824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35379</xdr:rowOff>
    </xdr:from>
    <xdr:to>
      <xdr:col>74</xdr:col>
      <xdr:colOff>31750</xdr:colOff>
      <xdr:row>15</xdr:row>
      <xdr:rowOff>136979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167821</xdr:rowOff>
    </xdr:from>
    <xdr:to>
      <xdr:col>69</xdr:col>
      <xdr:colOff>92075</xdr:colOff>
      <xdr:row>18</xdr:row>
      <xdr:rowOff>12700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824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51707</xdr:rowOff>
    </xdr:from>
    <xdr:to>
      <xdr:col>69</xdr:col>
      <xdr:colOff>142875</xdr:colOff>
      <xdr:row>15</xdr:row>
      <xdr:rowOff>153307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2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163484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39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92529</xdr:rowOff>
    </xdr:from>
    <xdr:to>
      <xdr:col>82</xdr:col>
      <xdr:colOff>158750</xdr:colOff>
      <xdr:row>19</xdr:row>
      <xdr:rowOff>22678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78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64606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10886</xdr:rowOff>
    </xdr:from>
    <xdr:to>
      <xdr:col>78</xdr:col>
      <xdr:colOff>120650</xdr:colOff>
      <xdr:row>18</xdr:row>
      <xdr:rowOff>112486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97263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117021</xdr:rowOff>
    </xdr:from>
    <xdr:to>
      <xdr:col>65</xdr:col>
      <xdr:colOff>53975</xdr:colOff>
      <xdr:row>18</xdr:row>
      <xdr:rowOff>47171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31948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61</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89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4535</xdr:rowOff>
    </xdr:from>
    <xdr:to>
      <xdr:col>24</xdr:col>
      <xdr:colOff>25400</xdr:colOff>
      <xdr:row>61</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4629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166205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127000</xdr:rowOff>
    </xdr:from>
    <xdr:to>
      <xdr:col>19</xdr:col>
      <xdr:colOff>187325</xdr:colOff>
      <xdr:row>61</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414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110672</xdr:rowOff>
    </xdr:from>
    <xdr:to>
      <xdr:col>15</xdr:col>
      <xdr:colOff>98425</xdr:colOff>
      <xdr:row>60</xdr:row>
      <xdr:rowOff>127000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397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45357</xdr:rowOff>
    </xdr:from>
    <xdr:to>
      <xdr:col>11</xdr:col>
      <xdr:colOff>9525</xdr:colOff>
      <xdr:row>60</xdr:row>
      <xdr:rowOff>110672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332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10885</xdr:rowOff>
    </xdr:from>
    <xdr:to>
      <xdr:col>11</xdr:col>
      <xdr:colOff>60325</xdr:colOff>
      <xdr:row>56</xdr:row>
      <xdr:rowOff>112485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122662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125185</xdr:rowOff>
    </xdr:from>
    <xdr:to>
      <xdr:col>24</xdr:col>
      <xdr:colOff>76200</xdr:colOff>
      <xdr:row>61</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33762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3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19050</xdr:rowOff>
    </xdr:from>
    <xdr:to>
      <xdr:col>20</xdr:col>
      <xdr:colOff>38100</xdr:colOff>
      <xdr:row>61</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105427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76200</xdr:rowOff>
    </xdr:from>
    <xdr:to>
      <xdr:col>15</xdr:col>
      <xdr:colOff>149225</xdr:colOff>
      <xdr:row>61</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59872</xdr:rowOff>
    </xdr:from>
    <xdr:to>
      <xdr:col>11</xdr:col>
      <xdr:colOff>60325</xdr:colOff>
      <xdr:row>60</xdr:row>
      <xdr:rowOff>161472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146249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166007</xdr:rowOff>
    </xdr:from>
    <xdr:to>
      <xdr:col>6</xdr:col>
      <xdr:colOff>171450</xdr:colOff>
      <xdr:row>60</xdr:row>
      <xdr:rowOff>96157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80934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63500</xdr:rowOff>
    </xdr:from>
    <xdr:to>
      <xdr:col>82</xdr:col>
      <xdr:colOff>107950</xdr:colOff>
      <xdr:row>58</xdr:row>
      <xdr:rowOff>76200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007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120650</xdr:rowOff>
    </xdr:from>
    <xdr:to>
      <xdr:col>78</xdr:col>
      <xdr:colOff>69850</xdr:colOff>
      <xdr:row>58</xdr:row>
      <xdr:rowOff>63500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93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120650</xdr:rowOff>
    </xdr:from>
    <xdr:to>
      <xdr:col>73</xdr:col>
      <xdr:colOff>180975</xdr:colOff>
      <xdr:row>57</xdr:row>
      <xdr:rowOff>120650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93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50800</xdr:rowOff>
    </xdr:from>
    <xdr:to>
      <xdr:col>74</xdr:col>
      <xdr:colOff>31750</xdr:colOff>
      <xdr:row>56</xdr:row>
      <xdr:rowOff>152400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162577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82550</xdr:rowOff>
    </xdr:from>
    <xdr:to>
      <xdr:col>69</xdr:col>
      <xdr:colOff>92075</xdr:colOff>
      <xdr:row>57</xdr:row>
      <xdr:rowOff>120650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55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82550</xdr:rowOff>
    </xdr:from>
    <xdr:to>
      <xdr:col>69</xdr:col>
      <xdr:colOff>142875</xdr:colOff>
      <xdr:row>56</xdr:row>
      <xdr:rowOff>12700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22877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168927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12700</xdr:rowOff>
    </xdr:from>
    <xdr:to>
      <xdr:col>78</xdr:col>
      <xdr:colOff>120650</xdr:colOff>
      <xdr:row>58</xdr:row>
      <xdr:rowOff>114300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99077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69850</xdr:rowOff>
    </xdr:from>
    <xdr:to>
      <xdr:col>74</xdr:col>
      <xdr:colOff>31750</xdr:colOff>
      <xdr:row>58</xdr:row>
      <xdr:rowOff>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156227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69850</xdr:rowOff>
    </xdr:from>
    <xdr:to>
      <xdr:col>69</xdr:col>
      <xdr:colOff>142875</xdr:colOff>
      <xdr:row>58</xdr:row>
      <xdr:rowOff>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156227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31750</xdr:rowOff>
    </xdr:from>
    <xdr:to>
      <xdr:col>65</xdr:col>
      <xdr:colOff>53975</xdr:colOff>
      <xdr:row>57</xdr:row>
      <xdr:rowOff>133350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118127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142240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362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142240</xdr:rowOff>
    </xdr:from>
    <xdr:to>
      <xdr:col>82</xdr:col>
      <xdr:colOff>107950</xdr:colOff>
      <xdr:row>34</xdr:row>
      <xdr:rowOff>165100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5971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139717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165100</xdr:rowOff>
    </xdr:from>
    <xdr:to>
      <xdr:col>78</xdr:col>
      <xdr:colOff>69850</xdr:colOff>
      <xdr:row>35</xdr:row>
      <xdr:rowOff>16510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599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16510</xdr:rowOff>
    </xdr:from>
    <xdr:to>
      <xdr:col>73</xdr:col>
      <xdr:colOff>180975</xdr:colOff>
      <xdr:row>35</xdr:row>
      <xdr:rowOff>24130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24130</xdr:rowOff>
    </xdr:from>
    <xdr:to>
      <xdr:col>69</xdr:col>
      <xdr:colOff>92075</xdr:colOff>
      <xdr:row>35</xdr:row>
      <xdr:rowOff>62230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024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80010</xdr:rowOff>
    </xdr:from>
    <xdr:to>
      <xdr:col>69</xdr:col>
      <xdr:colOff>142875</xdr:colOff>
      <xdr:row>36</xdr:row>
      <xdr:rowOff>10160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166387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151147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91440</xdr:rowOff>
    </xdr:from>
    <xdr:to>
      <xdr:col>82</xdr:col>
      <xdr:colOff>158750</xdr:colOff>
      <xdr:row>35</xdr:row>
      <xdr:rowOff>21590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107967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114300</xdr:rowOff>
    </xdr:from>
    <xdr:to>
      <xdr:col>78</xdr:col>
      <xdr:colOff>120650</xdr:colOff>
      <xdr:row>35</xdr:row>
      <xdr:rowOff>44450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54627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137160</xdr:rowOff>
    </xdr:from>
    <xdr:to>
      <xdr:col>74</xdr:col>
      <xdr:colOff>31750</xdr:colOff>
      <xdr:row>35</xdr:row>
      <xdr:rowOff>67310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77487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85107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xdr:rowOff>
    </xdr:from>
    <xdr:to>
      <xdr:col>65</xdr:col>
      <xdr:colOff>53975</xdr:colOff>
      <xdr:row>35</xdr:row>
      <xdr:rowOff>113030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123207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169455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670609"/>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141532</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85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169455</xdr:rowOff>
    </xdr:from>
    <xdr:to>
      <xdr:col>24</xdr:col>
      <xdr:colOff>114300</xdr:colOff>
      <xdr:row>80</xdr:row>
      <xdr:rowOff>169455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88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135164</xdr:rowOff>
    </xdr:from>
    <xdr:to>
      <xdr:col>24</xdr:col>
      <xdr:colOff>25400</xdr:colOff>
      <xdr:row>78</xdr:row>
      <xdr:rowOff>9434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333681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100891</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9434</xdr:rowOff>
    </xdr:from>
    <xdr:to>
      <xdr:col>19</xdr:col>
      <xdr:colOff>187325</xdr:colOff>
      <xdr:row>78</xdr:row>
      <xdr:rowOff>35561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382534"/>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100874</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408661"/>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29029</xdr:rowOff>
    </xdr:from>
    <xdr:to>
      <xdr:col>11</xdr:col>
      <xdr:colOff>9525</xdr:colOff>
      <xdr:row>78</xdr:row>
      <xdr:rowOff>100874</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340212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17418</xdr:rowOff>
    </xdr:from>
    <xdr:to>
      <xdr:col>11</xdr:col>
      <xdr:colOff>60325</xdr:colOff>
      <xdr:row>78</xdr:row>
      <xdr:rowOff>119018</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3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129195</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15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63137</xdr:rowOff>
    </xdr:from>
    <xdr:to>
      <xdr:col>6</xdr:col>
      <xdr:colOff>171450</xdr:colOff>
      <xdr:row>78</xdr:row>
      <xdr:rowOff>164737</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43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149514</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5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56441</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130084</xdr:rowOff>
    </xdr:from>
    <xdr:to>
      <xdr:col>20</xdr:col>
      <xdr:colOff>38100</xdr:colOff>
      <xdr:row>78</xdr:row>
      <xdr:rowOff>60234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45011</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50074</xdr:rowOff>
    </xdr:from>
    <xdr:to>
      <xdr:col>11</xdr:col>
      <xdr:colOff>60325</xdr:colOff>
      <xdr:row>78</xdr:row>
      <xdr:rowOff>151674</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136451</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90006</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64136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63142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36213</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92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64136</xdr:rowOff>
    </xdr:from>
    <xdr:to>
      <xdr:col>82</xdr:col>
      <xdr:colOff>196850</xdr:colOff>
      <xdr:row>81</xdr:row>
      <xdr:rowOff>64136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95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92711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34543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104157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46989</xdr:rowOff>
    </xdr:from>
    <xdr:to>
      <xdr:col>78</xdr:col>
      <xdr:colOff>69850</xdr:colOff>
      <xdr:row>78</xdr:row>
      <xdr:rowOff>92711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4200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24764</xdr:rowOff>
    </xdr:from>
    <xdr:to>
      <xdr:col>78</xdr:col>
      <xdr:colOff>120650</xdr:colOff>
      <xdr:row>77</xdr:row>
      <xdr:rowOff>126364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136541</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99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46989</xdr:rowOff>
    </xdr:from>
    <xdr:to>
      <xdr:col>73</xdr:col>
      <xdr:colOff>180975</xdr:colOff>
      <xdr:row>78</xdr:row>
      <xdr:rowOff>86995</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4200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24764</xdr:rowOff>
    </xdr:from>
    <xdr:to>
      <xdr:col>74</xdr:col>
      <xdr:colOff>31750</xdr:colOff>
      <xdr:row>76</xdr:row>
      <xdr:rowOff>126364</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136542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52705</xdr:rowOff>
    </xdr:from>
    <xdr:to>
      <xdr:col>69</xdr:col>
      <xdr:colOff>92075</xdr:colOff>
      <xdr:row>78</xdr:row>
      <xdr:rowOff>86995</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4258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59055</xdr:rowOff>
    </xdr:from>
    <xdr:to>
      <xdr:col>65</xdr:col>
      <xdr:colOff>53975</xdr:colOff>
      <xdr:row>75</xdr:row>
      <xdr:rowOff>160655</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9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170832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6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41911</xdr:rowOff>
    </xdr:from>
    <xdr:to>
      <xdr:col>78</xdr:col>
      <xdr:colOff>120650</xdr:colOff>
      <xdr:row>78</xdr:row>
      <xdr:rowOff>143511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128288</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167639</xdr:rowOff>
    </xdr:from>
    <xdr:to>
      <xdr:col>74</xdr:col>
      <xdr:colOff>31750</xdr:colOff>
      <xdr:row>78</xdr:row>
      <xdr:rowOff>97789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82566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36195</xdr:rowOff>
    </xdr:from>
    <xdr:to>
      <xdr:col>69</xdr:col>
      <xdr:colOff>142875</xdr:colOff>
      <xdr:row>78</xdr:row>
      <xdr:rowOff>137795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122572</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49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1905</xdr:rowOff>
    </xdr:from>
    <xdr:to>
      <xdr:col>65</xdr:col>
      <xdr:colOff>53975</xdr:colOff>
      <xdr:row>78</xdr:row>
      <xdr:rowOff>103505</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88282</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4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118281</xdr:rowOff>
    </xdr:from>
    <xdr:to>
      <xdr:col>29</xdr:col>
      <xdr:colOff>127000</xdr:colOff>
      <xdr:row>20</xdr:row>
      <xdr:rowOff>106611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1856"/>
          <a:ext cx="0" cy="15313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116788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9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106611</xdr:rowOff>
    </xdr:from>
    <xdr:to>
      <xdr:col>30</xdr:col>
      <xdr:colOff>25400</xdr:colOff>
      <xdr:row>20</xdr:row>
      <xdr:rowOff>106611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832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33208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118281</xdr:rowOff>
    </xdr:from>
    <xdr:to>
      <xdr:col>30</xdr:col>
      <xdr:colOff>25400</xdr:colOff>
      <xdr:row>11</xdr:row>
      <xdr:rowOff>118281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1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106611</xdr:rowOff>
    </xdr:from>
    <xdr:to>
      <xdr:col>29</xdr:col>
      <xdr:colOff>127000</xdr:colOff>
      <xdr:row>20</xdr:row>
      <xdr:rowOff>126195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583236"/>
          <a:ext cx="647700" cy="19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27794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11267</xdr:rowOff>
    </xdr:from>
    <xdr:to>
      <xdr:col>29</xdr:col>
      <xdr:colOff>177800</xdr:colOff>
      <xdr:row>17</xdr:row>
      <xdr:rowOff>112867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126195</xdr:rowOff>
    </xdr:from>
    <xdr:to>
      <xdr:col>26</xdr:col>
      <xdr:colOff>50800</xdr:colOff>
      <xdr:row>20</xdr:row>
      <xdr:rowOff>128001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602820"/>
          <a:ext cx="698500" cy="1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20073</xdr:rowOff>
    </xdr:from>
    <xdr:to>
      <xdr:col>26</xdr:col>
      <xdr:colOff>101600</xdr:colOff>
      <xdr:row>17</xdr:row>
      <xdr:rowOff>121673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131850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5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128001</xdr:rowOff>
    </xdr:from>
    <xdr:to>
      <xdr:col>22</xdr:col>
      <xdr:colOff>114300</xdr:colOff>
      <xdr:row>20</xdr:row>
      <xdr:rowOff>133727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604626"/>
          <a:ext cx="698500" cy="5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145422</xdr:rowOff>
    </xdr:from>
    <xdr:to>
      <xdr:col>22</xdr:col>
      <xdr:colOff>165100</xdr:colOff>
      <xdr:row>17</xdr:row>
      <xdr:rowOff>75572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85749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133727</xdr:rowOff>
    </xdr:from>
    <xdr:to>
      <xdr:col>18</xdr:col>
      <xdr:colOff>177800</xdr:colOff>
      <xdr:row>20</xdr:row>
      <xdr:rowOff>168006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610352"/>
          <a:ext cx="698500" cy="34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118404</xdr:rowOff>
    </xdr:from>
    <xdr:to>
      <xdr:col>19</xdr:col>
      <xdr:colOff>38100</xdr:colOff>
      <xdr:row>18</xdr:row>
      <xdr:rowOff>48554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06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58731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161903</xdr:rowOff>
    </xdr:from>
    <xdr:to>
      <xdr:col>15</xdr:col>
      <xdr:colOff>101600</xdr:colOff>
      <xdr:row>18</xdr:row>
      <xdr:rowOff>92053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24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102230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9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55811</xdr:rowOff>
    </xdr:from>
    <xdr:to>
      <xdr:col>29</xdr:col>
      <xdr:colOff>177800</xdr:colOff>
      <xdr:row>20</xdr:row>
      <xdr:rowOff>157411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532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135838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44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75395</xdr:rowOff>
    </xdr:from>
    <xdr:to>
      <xdr:col>26</xdr:col>
      <xdr:colOff>101600</xdr:colOff>
      <xdr:row>21</xdr:row>
      <xdr:rowOff>5545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552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161772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63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77201</xdr:rowOff>
    </xdr:from>
    <xdr:to>
      <xdr:col>22</xdr:col>
      <xdr:colOff>165100</xdr:colOff>
      <xdr:row>21</xdr:row>
      <xdr:rowOff>7351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553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163578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64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82927</xdr:rowOff>
    </xdr:from>
    <xdr:to>
      <xdr:col>19</xdr:col>
      <xdr:colOff>38100</xdr:colOff>
      <xdr:row>21</xdr:row>
      <xdr:rowOff>13077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55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169304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64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117206</xdr:rowOff>
    </xdr:from>
    <xdr:to>
      <xdr:col>15</xdr:col>
      <xdr:colOff>101600</xdr:colOff>
      <xdr:row>21</xdr:row>
      <xdr:rowOff>47356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593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32133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680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155941</xdr:rowOff>
    </xdr:from>
    <xdr:to>
      <xdr:col>29</xdr:col>
      <xdr:colOff>127000</xdr:colOff>
      <xdr:row>37</xdr:row>
      <xdr:rowOff>197729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80491"/>
          <a:ext cx="0" cy="12419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169806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9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197729</xdr:rowOff>
    </xdr:from>
    <xdr:to>
      <xdr:col>30</xdr:col>
      <xdr:colOff>25400</xdr:colOff>
      <xdr:row>37</xdr:row>
      <xdr:rowOff>197729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224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70868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2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155941</xdr:rowOff>
    </xdr:from>
    <xdr:to>
      <xdr:col>30</xdr:col>
      <xdr:colOff>25400</xdr:colOff>
      <xdr:row>33</xdr:row>
      <xdr:rowOff>155941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80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5956</xdr:rowOff>
    </xdr:from>
    <xdr:to>
      <xdr:col>29</xdr:col>
      <xdr:colOff>127000</xdr:colOff>
      <xdr:row>36</xdr:row>
      <xdr:rowOff>13112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59206"/>
          <a:ext cx="647700" cy="7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337969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05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149992</xdr:rowOff>
    </xdr:from>
    <xdr:to>
      <xdr:col>29</xdr:col>
      <xdr:colOff>177800</xdr:colOff>
      <xdr:row>35</xdr:row>
      <xdr:rowOff>251592</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342547</xdr:rowOff>
    </xdr:from>
    <xdr:to>
      <xdr:col>26</xdr:col>
      <xdr:colOff>50800</xdr:colOff>
      <xdr:row>36</xdr:row>
      <xdr:rowOff>13112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52897"/>
          <a:ext cx="698500" cy="13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163228</xdr:rowOff>
    </xdr:from>
    <xdr:to>
      <xdr:col>26</xdr:col>
      <xdr:colOff>101600</xdr:colOff>
      <xdr:row>35</xdr:row>
      <xdr:rowOff>264828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275005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4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336946</xdr:rowOff>
    </xdr:from>
    <xdr:to>
      <xdr:col>22</xdr:col>
      <xdr:colOff>114300</xdr:colOff>
      <xdr:row>35</xdr:row>
      <xdr:rowOff>342547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47296"/>
          <a:ext cx="698500" cy="5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118994</xdr:rowOff>
    </xdr:from>
    <xdr:to>
      <xdr:col>22</xdr:col>
      <xdr:colOff>165100</xdr:colOff>
      <xdr:row>35</xdr:row>
      <xdr:rowOff>220594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230771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336946</xdr:rowOff>
    </xdr:from>
    <xdr:to>
      <xdr:col>18</xdr:col>
      <xdr:colOff>177800</xdr:colOff>
      <xdr:row>36</xdr:row>
      <xdr:rowOff>39904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47296"/>
          <a:ext cx="698500" cy="45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242667</xdr:rowOff>
    </xdr:from>
    <xdr:to>
      <xdr:col>19</xdr:col>
      <xdr:colOff>38100</xdr:colOff>
      <xdr:row>36</xdr:row>
      <xdr:rowOff>1367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53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11544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2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149237</xdr:rowOff>
    </xdr:from>
    <xdr:to>
      <xdr:col>15</xdr:col>
      <xdr:colOff>101600</xdr:colOff>
      <xdr:row>35</xdr:row>
      <xdr:rowOff>250837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759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261014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52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298056</xdr:rowOff>
    </xdr:from>
    <xdr:to>
      <xdr:col>29</xdr:col>
      <xdr:colOff>177800</xdr:colOff>
      <xdr:row>36</xdr:row>
      <xdr:rowOff>56756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08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270133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8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305212</xdr:rowOff>
    </xdr:from>
    <xdr:to>
      <xdr:col>26</xdr:col>
      <xdr:colOff>101600</xdr:colOff>
      <xdr:row>36</xdr:row>
      <xdr:rowOff>63912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15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48689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0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291747</xdr:rowOff>
    </xdr:from>
    <xdr:to>
      <xdr:col>22</xdr:col>
      <xdr:colOff>165100</xdr:colOff>
      <xdr:row>36</xdr:row>
      <xdr:rowOff>50447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02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35224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98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286146</xdr:rowOff>
    </xdr:from>
    <xdr:to>
      <xdr:col>19</xdr:col>
      <xdr:colOff>38100</xdr:colOff>
      <xdr:row>36</xdr:row>
      <xdr:rowOff>44846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96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29623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98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332004</xdr:rowOff>
    </xdr:from>
    <xdr:to>
      <xdr:col>15</xdr:col>
      <xdr:colOff>101600</xdr:colOff>
      <xdr:row>36</xdr:row>
      <xdr:rowOff>90704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42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75481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2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19,722
19,582
130.63
8,740,411
8,488,693
245,111
5,099,712
8,977,793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81936</xdr:rowOff>
    </xdr:from>
    <xdr:to>
      <xdr:col>24</xdr:col>
      <xdr:colOff>62865</xdr:colOff>
      <xdr:row>38</xdr:row>
      <xdr:rowOff>82607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25436"/>
          <a:ext cx="1270" cy="137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86434</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0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82607</xdr:rowOff>
    </xdr:from>
    <xdr:to>
      <xdr:col>24</xdr:col>
      <xdr:colOff>152400</xdr:colOff>
      <xdr:row>38</xdr:row>
      <xdr:rowOff>82607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59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28613</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0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81936</xdr:rowOff>
    </xdr:from>
    <xdr:to>
      <xdr:col>24</xdr:col>
      <xdr:colOff>152400</xdr:colOff>
      <xdr:row>30</xdr:row>
      <xdr:rowOff>81936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2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82607</xdr:rowOff>
    </xdr:from>
    <xdr:to>
      <xdr:col>24</xdr:col>
      <xdr:colOff>63500</xdr:colOff>
      <xdr:row>38</xdr:row>
      <xdr:rowOff>104339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597707"/>
          <a:ext cx="838200" cy="2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79730</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909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56853</xdr:rowOff>
    </xdr:from>
    <xdr:to>
      <xdr:col>24</xdr:col>
      <xdr:colOff>114300</xdr:colOff>
      <xdr:row>35</xdr:row>
      <xdr:rowOff>158453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5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60804</xdr:rowOff>
    </xdr:from>
    <xdr:to>
      <xdr:col>19</xdr:col>
      <xdr:colOff>177800</xdr:colOff>
      <xdr:row>38</xdr:row>
      <xdr:rowOff>104339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6575904"/>
          <a:ext cx="889000" cy="4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55138</xdr:rowOff>
    </xdr:from>
    <xdr:to>
      <xdr:col>20</xdr:col>
      <xdr:colOff>38100</xdr:colOff>
      <xdr:row>35</xdr:row>
      <xdr:rowOff>156738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5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1815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60804</xdr:rowOff>
    </xdr:from>
    <xdr:to>
      <xdr:col>15</xdr:col>
      <xdr:colOff>50800</xdr:colOff>
      <xdr:row>38</xdr:row>
      <xdr:rowOff>63319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575904"/>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156551</xdr:rowOff>
    </xdr:from>
    <xdr:to>
      <xdr:col>15</xdr:col>
      <xdr:colOff>101600</xdr:colOff>
      <xdr:row>35</xdr:row>
      <xdr:rowOff>86701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59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103228</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7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63319</xdr:rowOff>
    </xdr:from>
    <xdr:to>
      <xdr:col>10</xdr:col>
      <xdr:colOff>114300</xdr:colOff>
      <xdr:row>38</xdr:row>
      <xdr:rowOff>97781</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578419"/>
          <a:ext cx="889000" cy="3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72284</xdr:rowOff>
    </xdr:from>
    <xdr:to>
      <xdr:col>10</xdr:col>
      <xdr:colOff>165100</xdr:colOff>
      <xdr:row>36</xdr:row>
      <xdr:rowOff>2434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07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18961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84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94915</xdr:rowOff>
    </xdr:from>
    <xdr:to>
      <xdr:col>6</xdr:col>
      <xdr:colOff>38100</xdr:colOff>
      <xdr:row>36</xdr:row>
      <xdr:rowOff>25065</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09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41592</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8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31807</xdr:rowOff>
    </xdr:from>
    <xdr:to>
      <xdr:col>24</xdr:col>
      <xdr:colOff>114300</xdr:colOff>
      <xdr:row>38</xdr:row>
      <xdr:rowOff>133407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54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118184</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4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53539</xdr:rowOff>
    </xdr:from>
    <xdr:to>
      <xdr:col>20</xdr:col>
      <xdr:colOff>38100</xdr:colOff>
      <xdr:row>38</xdr:row>
      <xdr:rowOff>155139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56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146266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66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10004</xdr:rowOff>
    </xdr:from>
    <xdr:to>
      <xdr:col>15</xdr:col>
      <xdr:colOff>101600</xdr:colOff>
      <xdr:row>38</xdr:row>
      <xdr:rowOff>111604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52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102731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61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12519</xdr:rowOff>
    </xdr:from>
    <xdr:to>
      <xdr:col>10</xdr:col>
      <xdr:colOff>165100</xdr:colOff>
      <xdr:row>38</xdr:row>
      <xdr:rowOff>114119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52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105246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62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46981</xdr:rowOff>
    </xdr:from>
    <xdr:to>
      <xdr:col>6</xdr:col>
      <xdr:colOff>38100</xdr:colOff>
      <xdr:row>38</xdr:row>
      <xdr:rowOff>148581</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56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139708</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65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149362</xdr:rowOff>
    </xdr:from>
    <xdr:to>
      <xdr:col>24</xdr:col>
      <xdr:colOff>62865</xdr:colOff>
      <xdr:row>58</xdr:row>
      <xdr:rowOff>136682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21862"/>
          <a:ext cx="1270" cy="1358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140509</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136682</xdr:rowOff>
    </xdr:from>
    <xdr:to>
      <xdr:col>24</xdr:col>
      <xdr:colOff>152400</xdr:colOff>
      <xdr:row>58</xdr:row>
      <xdr:rowOff>136682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80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96039</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9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149362</xdr:rowOff>
    </xdr:from>
    <xdr:to>
      <xdr:col>24</xdr:col>
      <xdr:colOff>152400</xdr:colOff>
      <xdr:row>50</xdr:row>
      <xdr:rowOff>149362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111651</xdr:rowOff>
    </xdr:from>
    <xdr:to>
      <xdr:col>24</xdr:col>
      <xdr:colOff>63500</xdr:colOff>
      <xdr:row>58</xdr:row>
      <xdr:rowOff>128224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10055751"/>
          <a:ext cx="8382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4830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0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153403</xdr:rowOff>
    </xdr:from>
    <xdr:to>
      <xdr:col>24</xdr:col>
      <xdr:colOff>114300</xdr:colOff>
      <xdr:row>57</xdr:row>
      <xdr:rowOff>83553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128224</xdr:rowOff>
    </xdr:from>
    <xdr:to>
      <xdr:col>19</xdr:col>
      <xdr:colOff>177800</xdr:colOff>
      <xdr:row>58</xdr:row>
      <xdr:rowOff>147000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10072324"/>
          <a:ext cx="889000" cy="1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1628</xdr:rowOff>
    </xdr:from>
    <xdr:to>
      <xdr:col>20</xdr:col>
      <xdr:colOff>38100</xdr:colOff>
      <xdr:row>57</xdr:row>
      <xdr:rowOff>103228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7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119755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4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147000</xdr:rowOff>
    </xdr:from>
    <xdr:to>
      <xdr:col>15</xdr:col>
      <xdr:colOff>50800</xdr:colOff>
      <xdr:row>59</xdr:row>
      <xdr:rowOff>12560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091100"/>
          <a:ext cx="889000" cy="3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54442</xdr:rowOff>
    </xdr:from>
    <xdr:to>
      <xdr:col>15</xdr:col>
      <xdr:colOff>101600</xdr:colOff>
      <xdr:row>57</xdr:row>
      <xdr:rowOff>156042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12560</xdr:rowOff>
    </xdr:from>
    <xdr:to>
      <xdr:col>10</xdr:col>
      <xdr:colOff>114300</xdr:colOff>
      <xdr:row>59</xdr:row>
      <xdr:rowOff>38804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128110"/>
          <a:ext cx="889000" cy="2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31125</xdr:rowOff>
    </xdr:from>
    <xdr:to>
      <xdr:col>10</xdr:col>
      <xdr:colOff>165100</xdr:colOff>
      <xdr:row>58</xdr:row>
      <xdr:rowOff>132725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97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149252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5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73119</xdr:rowOff>
    </xdr:from>
    <xdr:to>
      <xdr:col>6</xdr:col>
      <xdr:colOff>38100</xdr:colOff>
      <xdr:row>59</xdr:row>
      <xdr:rowOff>3269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1001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19796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9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60851</xdr:rowOff>
    </xdr:from>
    <xdr:to>
      <xdr:col>24</xdr:col>
      <xdr:colOff>114300</xdr:colOff>
      <xdr:row>58</xdr:row>
      <xdr:rowOff>162451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1000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147228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91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77424</xdr:rowOff>
    </xdr:from>
    <xdr:to>
      <xdr:col>20</xdr:col>
      <xdr:colOff>38100</xdr:colOff>
      <xdr:row>59</xdr:row>
      <xdr:rowOff>7574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02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170151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11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96200</xdr:rowOff>
    </xdr:from>
    <xdr:to>
      <xdr:col>15</xdr:col>
      <xdr:colOff>101600</xdr:colOff>
      <xdr:row>59</xdr:row>
      <xdr:rowOff>26350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4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17477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13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133210</xdr:rowOff>
    </xdr:from>
    <xdr:to>
      <xdr:col>10</xdr:col>
      <xdr:colOff>165100</xdr:colOff>
      <xdr:row>59</xdr:row>
      <xdr:rowOff>63360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54487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7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159454</xdr:rowOff>
    </xdr:from>
    <xdr:to>
      <xdr:col>6</xdr:col>
      <xdr:colOff>38100</xdr:colOff>
      <xdr:row>59</xdr:row>
      <xdr:rowOff>89604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10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80731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9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113228</xdr:rowOff>
    </xdr:from>
    <xdr:to>
      <xdr:col>24</xdr:col>
      <xdr:colOff>62865</xdr:colOff>
      <xdr:row>78</xdr:row>
      <xdr:rowOff>63348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4728"/>
          <a:ext cx="1270"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67175</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4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63348</xdr:rowOff>
    </xdr:from>
    <xdr:to>
      <xdr:col>24</xdr:col>
      <xdr:colOff>152400</xdr:colOff>
      <xdr:row>78</xdr:row>
      <xdr:rowOff>63348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3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59905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113228</xdr:rowOff>
    </xdr:from>
    <xdr:to>
      <xdr:col>24</xdr:col>
      <xdr:colOff>152400</xdr:colOff>
      <xdr:row>70</xdr:row>
      <xdr:rowOff>113228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64901</xdr:rowOff>
    </xdr:from>
    <xdr:to>
      <xdr:col>24</xdr:col>
      <xdr:colOff>63500</xdr:colOff>
      <xdr:row>77</xdr:row>
      <xdr:rowOff>82048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266551"/>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21389</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880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169962</xdr:rowOff>
    </xdr:from>
    <xdr:to>
      <xdr:col>24</xdr:col>
      <xdr:colOff>114300</xdr:colOff>
      <xdr:row>76</xdr:row>
      <xdr:rowOff>100112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64901</xdr:rowOff>
    </xdr:from>
    <xdr:to>
      <xdr:col>19</xdr:col>
      <xdr:colOff>177800</xdr:colOff>
      <xdr:row>77</xdr:row>
      <xdr:rowOff>102758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66551"/>
          <a:ext cx="889000" cy="3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xdr:rowOff>
    </xdr:from>
    <xdr:to>
      <xdr:col>20</xdr:col>
      <xdr:colOff>38100</xdr:colOff>
      <xdr:row>76</xdr:row>
      <xdr:rowOff>102169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118696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102758</xdr:rowOff>
    </xdr:from>
    <xdr:to>
      <xdr:col>15</xdr:col>
      <xdr:colOff>50800</xdr:colOff>
      <xdr:row>77</xdr:row>
      <xdr:rowOff>121777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04408"/>
          <a:ext cx="8890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8113</xdr:rowOff>
    </xdr:from>
    <xdr:to>
      <xdr:col>15</xdr:col>
      <xdr:colOff>101600</xdr:colOff>
      <xdr:row>76</xdr:row>
      <xdr:rowOff>109713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126240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121777</xdr:rowOff>
    </xdr:from>
    <xdr:to>
      <xdr:col>10</xdr:col>
      <xdr:colOff>114300</xdr:colOff>
      <xdr:row>77</xdr:row>
      <xdr:rowOff>125023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23427"/>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132700</xdr:rowOff>
    </xdr:from>
    <xdr:to>
      <xdr:col>10</xdr:col>
      <xdr:colOff>165100</xdr:colOff>
      <xdr:row>77</xdr:row>
      <xdr:rowOff>62850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6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79377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3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28642</xdr:rowOff>
    </xdr:from>
    <xdr:to>
      <xdr:col>6</xdr:col>
      <xdr:colOff>38100</xdr:colOff>
      <xdr:row>77</xdr:row>
      <xdr:rowOff>130242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3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146769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31248</xdr:rowOff>
    </xdr:from>
    <xdr:to>
      <xdr:col>24</xdr:col>
      <xdr:colOff>114300</xdr:colOff>
      <xdr:row>77</xdr:row>
      <xdr:rowOff>132848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9675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1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14101</xdr:rowOff>
    </xdr:from>
    <xdr:to>
      <xdr:col>20</xdr:col>
      <xdr:colOff>38100</xdr:colOff>
      <xdr:row>77</xdr:row>
      <xdr:rowOff>115701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106828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0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51958</xdr:rowOff>
    </xdr:from>
    <xdr:to>
      <xdr:col>15</xdr:col>
      <xdr:colOff>101600</xdr:colOff>
      <xdr:row>77</xdr:row>
      <xdr:rowOff>153558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144685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70977</xdr:rowOff>
    </xdr:from>
    <xdr:to>
      <xdr:col>10</xdr:col>
      <xdr:colOff>165100</xdr:colOff>
      <xdr:row>78</xdr:row>
      <xdr:rowOff>1127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7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163704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6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74223</xdr:rowOff>
    </xdr:from>
    <xdr:to>
      <xdr:col>6</xdr:col>
      <xdr:colOff>38100</xdr:colOff>
      <xdr:row>78</xdr:row>
      <xdr:rowOff>4373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7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166950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165940</xdr:rowOff>
    </xdr:from>
    <xdr:to>
      <xdr:col>24</xdr:col>
      <xdr:colOff>62865</xdr:colOff>
      <xdr:row>99</xdr:row>
      <xdr:rowOff>26967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96440"/>
          <a:ext cx="1270" cy="140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30794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26967</xdr:rowOff>
    </xdr:from>
    <xdr:to>
      <xdr:col>24</xdr:col>
      <xdr:colOff>152400</xdr:colOff>
      <xdr:row>99</xdr:row>
      <xdr:rowOff>26967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0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112617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7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165940</xdr:rowOff>
    </xdr:from>
    <xdr:to>
      <xdr:col>24</xdr:col>
      <xdr:colOff>152400</xdr:colOff>
      <xdr:row>90</xdr:row>
      <xdr:rowOff>165940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9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133708</xdr:rowOff>
    </xdr:from>
    <xdr:to>
      <xdr:col>24</xdr:col>
      <xdr:colOff>63500</xdr:colOff>
      <xdr:row>94</xdr:row>
      <xdr:rowOff>20109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078558"/>
          <a:ext cx="838200" cy="5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160301</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48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10424</xdr:rowOff>
    </xdr:from>
    <xdr:to>
      <xdr:col>24</xdr:col>
      <xdr:colOff>114300</xdr:colOff>
      <xdr:row>96</xdr:row>
      <xdr:rowOff>112024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133708</xdr:rowOff>
    </xdr:from>
    <xdr:to>
      <xdr:col>19</xdr:col>
      <xdr:colOff>177800</xdr:colOff>
      <xdr:row>94</xdr:row>
      <xdr:rowOff>163703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078558"/>
          <a:ext cx="889000" cy="20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166004</xdr:rowOff>
    </xdr:from>
    <xdr:to>
      <xdr:col>20</xdr:col>
      <xdr:colOff>38100</xdr:colOff>
      <xdr:row>96</xdr:row>
      <xdr:rowOff>96154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87281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163703</xdr:rowOff>
    </xdr:from>
    <xdr:to>
      <xdr:col>15</xdr:col>
      <xdr:colOff>50800</xdr:colOff>
      <xdr:row>95</xdr:row>
      <xdr:rowOff>36846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280003"/>
          <a:ext cx="889000" cy="4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58138</xdr:rowOff>
    </xdr:from>
    <xdr:to>
      <xdr:col>15</xdr:col>
      <xdr:colOff>101600</xdr:colOff>
      <xdr:row>96</xdr:row>
      <xdr:rowOff>159738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150865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36846</xdr:rowOff>
    </xdr:from>
    <xdr:to>
      <xdr:col>10</xdr:col>
      <xdr:colOff>114300</xdr:colOff>
      <xdr:row>95</xdr:row>
      <xdr:rowOff>120628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324596"/>
          <a:ext cx="889000" cy="8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150899</xdr:rowOff>
    </xdr:from>
    <xdr:to>
      <xdr:col>10</xdr:col>
      <xdr:colOff>165100</xdr:colOff>
      <xdr:row>97</xdr:row>
      <xdr:rowOff>81049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1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72176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81242</xdr:rowOff>
    </xdr:from>
    <xdr:to>
      <xdr:col>6</xdr:col>
      <xdr:colOff>38100</xdr:colOff>
      <xdr:row>98</xdr:row>
      <xdr:rowOff>11392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1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2519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80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140759</xdr:rowOff>
    </xdr:from>
    <xdr:to>
      <xdr:col>24</xdr:col>
      <xdr:colOff>114300</xdr:colOff>
      <xdr:row>94</xdr:row>
      <xdr:rowOff>70909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08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163636</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93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82908</xdr:rowOff>
    </xdr:from>
    <xdr:to>
      <xdr:col>20</xdr:col>
      <xdr:colOff>38100</xdr:colOff>
      <xdr:row>94</xdr:row>
      <xdr:rowOff>13058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02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29585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80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112903</xdr:rowOff>
    </xdr:from>
    <xdr:to>
      <xdr:col>15</xdr:col>
      <xdr:colOff>101600</xdr:colOff>
      <xdr:row>95</xdr:row>
      <xdr:rowOff>43053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22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59580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00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157496</xdr:rowOff>
    </xdr:from>
    <xdr:to>
      <xdr:col>10</xdr:col>
      <xdr:colOff>165100</xdr:colOff>
      <xdr:row>95</xdr:row>
      <xdr:rowOff>87646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27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104173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04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69828</xdr:rowOff>
    </xdr:from>
    <xdr:to>
      <xdr:col>6</xdr:col>
      <xdr:colOff>38100</xdr:colOff>
      <xdr:row>95</xdr:row>
      <xdr:rowOff>171428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35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16505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1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139983</xdr:rowOff>
    </xdr:from>
    <xdr:to>
      <xdr:col>54</xdr:col>
      <xdr:colOff>189865</xdr:colOff>
      <xdr:row>37</xdr:row>
      <xdr:rowOff>138987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54933"/>
          <a:ext cx="1270" cy="102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142814</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138987</xdr:rowOff>
    </xdr:from>
    <xdr:to>
      <xdr:col>55</xdr:col>
      <xdr:colOff>88900</xdr:colOff>
      <xdr:row>37</xdr:row>
      <xdr:rowOff>138987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8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86660</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3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139983</xdr:rowOff>
    </xdr:from>
    <xdr:to>
      <xdr:col>55</xdr:col>
      <xdr:colOff>88900</xdr:colOff>
      <xdr:row>31</xdr:row>
      <xdr:rowOff>139983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5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137259</xdr:rowOff>
    </xdr:from>
    <xdr:to>
      <xdr:col>55</xdr:col>
      <xdr:colOff>0</xdr:colOff>
      <xdr:row>37</xdr:row>
      <xdr:rowOff>138987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6480909"/>
          <a:ext cx="838200" cy="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6246</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154819</xdr:rowOff>
    </xdr:from>
    <xdr:to>
      <xdr:col>55</xdr:col>
      <xdr:colOff>50800</xdr:colOff>
      <xdr:row>36</xdr:row>
      <xdr:rowOff>84969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122797</xdr:rowOff>
    </xdr:from>
    <xdr:to>
      <xdr:col>50</xdr:col>
      <xdr:colOff>114300</xdr:colOff>
      <xdr:row>37</xdr:row>
      <xdr:rowOff>137259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466447"/>
          <a:ext cx="889000" cy="1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169152</xdr:rowOff>
    </xdr:from>
    <xdr:to>
      <xdr:col>50</xdr:col>
      <xdr:colOff>165100</xdr:colOff>
      <xdr:row>36</xdr:row>
      <xdr:rowOff>99302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115829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122797</xdr:rowOff>
    </xdr:from>
    <xdr:to>
      <xdr:col>45</xdr:col>
      <xdr:colOff>177800</xdr:colOff>
      <xdr:row>37</xdr:row>
      <xdr:rowOff>147710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466447"/>
          <a:ext cx="889000" cy="2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24682</xdr:rowOff>
    </xdr:from>
    <xdr:to>
      <xdr:col>46</xdr:col>
      <xdr:colOff>38100</xdr:colOff>
      <xdr:row>36</xdr:row>
      <xdr:rowOff>126282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142809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144899</xdr:rowOff>
    </xdr:from>
    <xdr:to>
      <xdr:col>41</xdr:col>
      <xdr:colOff>50800</xdr:colOff>
      <xdr:row>37</xdr:row>
      <xdr:rowOff>147710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488549"/>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160859</xdr:rowOff>
    </xdr:from>
    <xdr:to>
      <xdr:col>41</xdr:col>
      <xdr:colOff>101600</xdr:colOff>
      <xdr:row>37</xdr:row>
      <xdr:rowOff>91009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3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107536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0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6046</xdr:rowOff>
    </xdr:from>
    <xdr:to>
      <xdr:col>36</xdr:col>
      <xdr:colOff>165100</xdr:colOff>
      <xdr:row>37</xdr:row>
      <xdr:rowOff>107646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4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124173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88187</xdr:rowOff>
    </xdr:from>
    <xdr:to>
      <xdr:col>55</xdr:col>
      <xdr:colOff>50800</xdr:colOff>
      <xdr:row>38</xdr:row>
      <xdr:rowOff>18337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3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3114</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86459</xdr:rowOff>
    </xdr:from>
    <xdr:to>
      <xdr:col>50</xdr:col>
      <xdr:colOff>165100</xdr:colOff>
      <xdr:row>38</xdr:row>
      <xdr:rowOff>16608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301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7735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2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71997</xdr:rowOff>
    </xdr:from>
    <xdr:to>
      <xdr:col>46</xdr:col>
      <xdr:colOff>38100</xdr:colOff>
      <xdr:row>38</xdr:row>
      <xdr:rowOff>2147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1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164724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0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96910</xdr:rowOff>
    </xdr:from>
    <xdr:to>
      <xdr:col>41</xdr:col>
      <xdr:colOff>101600</xdr:colOff>
      <xdr:row>38</xdr:row>
      <xdr:rowOff>27060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4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18187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3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94099</xdr:rowOff>
    </xdr:from>
    <xdr:to>
      <xdr:col>36</xdr:col>
      <xdr:colOff>165100</xdr:colOff>
      <xdr:row>38</xdr:row>
      <xdr:rowOff>24248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377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15375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3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91822</xdr:rowOff>
    </xdr:from>
    <xdr:to>
      <xdr:col>54</xdr:col>
      <xdr:colOff>189865</xdr:colOff>
      <xdr:row>58</xdr:row>
      <xdr:rowOff>130794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64322"/>
          <a:ext cx="1270" cy="1410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134621</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130794</xdr:rowOff>
    </xdr:from>
    <xdr:to>
      <xdr:col>55</xdr:col>
      <xdr:colOff>88900</xdr:colOff>
      <xdr:row>58</xdr:row>
      <xdr:rowOff>130794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7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38499</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3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91822</xdr:rowOff>
    </xdr:from>
    <xdr:to>
      <xdr:col>55</xdr:col>
      <xdr:colOff>88900</xdr:colOff>
      <xdr:row>50</xdr:row>
      <xdr:rowOff>91822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6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67756</xdr:rowOff>
    </xdr:from>
    <xdr:to>
      <xdr:col>55</xdr:col>
      <xdr:colOff>0</xdr:colOff>
      <xdr:row>58</xdr:row>
      <xdr:rowOff>111733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840406"/>
          <a:ext cx="838200" cy="21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67673</xdr:rowOff>
    </xdr:from>
    <xdr:ext cx="599010"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688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44796</xdr:rowOff>
    </xdr:from>
    <xdr:to>
      <xdr:col>55</xdr:col>
      <xdr:colOff>50800</xdr:colOff>
      <xdr:row>57</xdr:row>
      <xdr:rowOff>146396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1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67756</xdr:rowOff>
    </xdr:from>
    <xdr:to>
      <xdr:col>50</xdr:col>
      <xdr:colOff>114300</xdr:colOff>
      <xdr:row>58</xdr:row>
      <xdr:rowOff>10401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840406"/>
          <a:ext cx="889000" cy="11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74002</xdr:rowOff>
    </xdr:from>
    <xdr:to>
      <xdr:col>50</xdr:col>
      <xdr:colOff>165100</xdr:colOff>
      <xdr:row>58</xdr:row>
      <xdr:rowOff>4152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84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166729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9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10401</xdr:rowOff>
    </xdr:from>
    <xdr:to>
      <xdr:col>45</xdr:col>
      <xdr:colOff>177800</xdr:colOff>
      <xdr:row>58</xdr:row>
      <xdr:rowOff>114280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954501"/>
          <a:ext cx="889000" cy="10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75396</xdr:rowOff>
    </xdr:from>
    <xdr:to>
      <xdr:col>46</xdr:col>
      <xdr:colOff>38100</xdr:colOff>
      <xdr:row>58</xdr:row>
      <xdr:rowOff>5546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84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22073</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80803</xdr:rowOff>
    </xdr:from>
    <xdr:to>
      <xdr:col>41</xdr:col>
      <xdr:colOff>50800</xdr:colOff>
      <xdr:row>58</xdr:row>
      <xdr:rowOff>114280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10024903"/>
          <a:ext cx="889000" cy="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134437</xdr:rowOff>
    </xdr:from>
    <xdr:to>
      <xdr:col>41</xdr:col>
      <xdr:colOff>101600</xdr:colOff>
      <xdr:row>58</xdr:row>
      <xdr:rowOff>64587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9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81114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8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88254</xdr:rowOff>
    </xdr:from>
    <xdr:to>
      <xdr:col>36</xdr:col>
      <xdr:colOff>165100</xdr:colOff>
      <xdr:row>58</xdr:row>
      <xdr:rowOff>18404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8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34931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60933</xdr:rowOff>
    </xdr:from>
    <xdr:to>
      <xdr:col>55</xdr:col>
      <xdr:colOff>50800</xdr:colOff>
      <xdr:row>58</xdr:row>
      <xdr:rowOff>162533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1000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147310</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9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16956</xdr:rowOff>
    </xdr:from>
    <xdr:to>
      <xdr:col>50</xdr:col>
      <xdr:colOff>165100</xdr:colOff>
      <xdr:row>57</xdr:row>
      <xdr:rowOff>118556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8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135083</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5" y="956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131051</xdr:rowOff>
    </xdr:from>
    <xdr:to>
      <xdr:col>46</xdr:col>
      <xdr:colOff>38100</xdr:colOff>
      <xdr:row>58</xdr:row>
      <xdr:rowOff>61201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0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52328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9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63480</xdr:rowOff>
    </xdr:from>
    <xdr:to>
      <xdr:col>41</xdr:col>
      <xdr:colOff>101600</xdr:colOff>
      <xdr:row>58</xdr:row>
      <xdr:rowOff>165080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1000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156207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10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30003</xdr:rowOff>
    </xdr:from>
    <xdr:to>
      <xdr:col>36</xdr:col>
      <xdr:colOff>165100</xdr:colOff>
      <xdr:row>58</xdr:row>
      <xdr:rowOff>131603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7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122730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6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98133</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99633"/>
          <a:ext cx="1270" cy="1489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44810</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87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98133</xdr:rowOff>
    </xdr:from>
    <xdr:to>
      <xdr:col>55</xdr:col>
      <xdr:colOff>88900</xdr:colOff>
      <xdr:row>70</xdr:row>
      <xdr:rowOff>98133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9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120079</xdr:rowOff>
    </xdr:from>
    <xdr:to>
      <xdr:col>55</xdr:col>
      <xdr:colOff>0</xdr:colOff>
      <xdr:row>79</xdr:row>
      <xdr:rowOff>18295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2293029"/>
          <a:ext cx="838200" cy="12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27328</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57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4451</xdr:rowOff>
    </xdr:from>
    <xdr:to>
      <xdr:col>55</xdr:col>
      <xdr:colOff>50800</xdr:colOff>
      <xdr:row>77</xdr:row>
      <xdr:rowOff>106051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120079</xdr:rowOff>
    </xdr:from>
    <xdr:to>
      <xdr:col>50</xdr:col>
      <xdr:colOff>114300</xdr:colOff>
      <xdr:row>75</xdr:row>
      <xdr:rowOff>30600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2293029"/>
          <a:ext cx="889000" cy="59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167900</xdr:rowOff>
    </xdr:from>
    <xdr:to>
      <xdr:col>50</xdr:col>
      <xdr:colOff>165100</xdr:colOff>
      <xdr:row>76</xdr:row>
      <xdr:rowOff>98050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89177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1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30600</xdr:rowOff>
    </xdr:from>
    <xdr:to>
      <xdr:col>45</xdr:col>
      <xdr:colOff>177800</xdr:colOff>
      <xdr:row>78</xdr:row>
      <xdr:rowOff>39536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889350"/>
          <a:ext cx="889000" cy="52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25750</xdr:rowOff>
    </xdr:from>
    <xdr:to>
      <xdr:col>46</xdr:col>
      <xdr:colOff>38100</xdr:colOff>
      <xdr:row>75</xdr:row>
      <xdr:rowOff>127350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118476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9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153956</xdr:rowOff>
    </xdr:from>
    <xdr:to>
      <xdr:col>41</xdr:col>
      <xdr:colOff>101600</xdr:colOff>
      <xdr:row>77</xdr:row>
      <xdr:rowOff>84106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18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100633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95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138945</xdr:rowOff>
    </xdr:from>
    <xdr:to>
      <xdr:col>55</xdr:col>
      <xdr:colOff>50800</xdr:colOff>
      <xdr:row>79</xdr:row>
      <xdr:rowOff>69095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53872</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2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69279</xdr:rowOff>
    </xdr:from>
    <xdr:to>
      <xdr:col>50</xdr:col>
      <xdr:colOff>165100</xdr:colOff>
      <xdr:row>71</xdr:row>
      <xdr:rowOff>170879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24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15956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151250</xdr:rowOff>
    </xdr:from>
    <xdr:to>
      <xdr:col>46</xdr:col>
      <xdr:colOff>38100</xdr:colOff>
      <xdr:row>75</xdr:row>
      <xdr:rowOff>81400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8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97927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61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160186</xdr:rowOff>
    </xdr:from>
    <xdr:to>
      <xdr:col>41</xdr:col>
      <xdr:colOff>101600</xdr:colOff>
      <xdr:row>78</xdr:row>
      <xdr:rowOff>90336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6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81463</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45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129589</xdr:rowOff>
    </xdr:from>
    <xdr:to>
      <xdr:col>54</xdr:col>
      <xdr:colOff>189865</xdr:colOff>
      <xdr:row>98</xdr:row>
      <xdr:rowOff>106949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60089"/>
          <a:ext cx="1270" cy="134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110776</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1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106949</xdr:rowOff>
    </xdr:from>
    <xdr:to>
      <xdr:col>55</xdr:col>
      <xdr:colOff>88900</xdr:colOff>
      <xdr:row>98</xdr:row>
      <xdr:rowOff>106949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0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76266</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129589</xdr:rowOff>
    </xdr:from>
    <xdr:to>
      <xdr:col>55</xdr:col>
      <xdr:colOff>88900</xdr:colOff>
      <xdr:row>90</xdr:row>
      <xdr:rowOff>129589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100495</xdr:rowOff>
    </xdr:from>
    <xdr:to>
      <xdr:col>55</xdr:col>
      <xdr:colOff>0</xdr:colOff>
      <xdr:row>97</xdr:row>
      <xdr:rowOff>135669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731145"/>
          <a:ext cx="838200" cy="3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97604</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385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74727</xdr:rowOff>
    </xdr:from>
    <xdr:to>
      <xdr:col>55</xdr:col>
      <xdr:colOff>50800</xdr:colOff>
      <xdr:row>97</xdr:row>
      <xdr:rowOff>4877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100495</xdr:rowOff>
    </xdr:from>
    <xdr:to>
      <xdr:col>50</xdr:col>
      <xdr:colOff>114300</xdr:colOff>
      <xdr:row>98</xdr:row>
      <xdr:rowOff>10899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731145"/>
          <a:ext cx="889000" cy="8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122115</xdr:rowOff>
    </xdr:from>
    <xdr:to>
      <xdr:col>50</xdr:col>
      <xdr:colOff>165100</xdr:colOff>
      <xdr:row>97</xdr:row>
      <xdr:rowOff>52265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68792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35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107772</xdr:rowOff>
    </xdr:from>
    <xdr:to>
      <xdr:col>45</xdr:col>
      <xdr:colOff>177800</xdr:colOff>
      <xdr:row>98</xdr:row>
      <xdr:rowOff>10899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738422"/>
          <a:ext cx="889000" cy="7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23582</xdr:rowOff>
    </xdr:from>
    <xdr:to>
      <xdr:col>46</xdr:col>
      <xdr:colOff>38100</xdr:colOff>
      <xdr:row>97</xdr:row>
      <xdr:rowOff>125182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141709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4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146865</xdr:rowOff>
    </xdr:from>
    <xdr:to>
      <xdr:col>41</xdr:col>
      <xdr:colOff>101600</xdr:colOff>
      <xdr:row>97</xdr:row>
      <xdr:rowOff>77015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0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93542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3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84869</xdr:rowOff>
    </xdr:from>
    <xdr:to>
      <xdr:col>55</xdr:col>
      <xdr:colOff>50800</xdr:colOff>
      <xdr:row>98</xdr:row>
      <xdr:rowOff>15019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63296</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49695</xdr:rowOff>
    </xdr:from>
    <xdr:to>
      <xdr:col>50</xdr:col>
      <xdr:colOff>165100</xdr:colOff>
      <xdr:row>97</xdr:row>
      <xdr:rowOff>151295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6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142422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7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131549</xdr:rowOff>
    </xdr:from>
    <xdr:to>
      <xdr:col>46</xdr:col>
      <xdr:colOff>38100</xdr:colOff>
      <xdr:row>98</xdr:row>
      <xdr:rowOff>61699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6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52826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85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56972</xdr:rowOff>
    </xdr:from>
    <xdr:to>
      <xdr:col>41</xdr:col>
      <xdr:colOff>101600</xdr:colOff>
      <xdr:row>97</xdr:row>
      <xdr:rowOff>158572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68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149699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78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38670</xdr:rowOff>
    </xdr:from>
    <xdr:to>
      <xdr:col>85</xdr:col>
      <xdr:colOff>126364</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353620"/>
          <a:ext cx="1269" cy="1431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156797</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2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38670</xdr:rowOff>
    </xdr:from>
    <xdr:to>
      <xdr:col>86</xdr:col>
      <xdr:colOff>25400</xdr:colOff>
      <xdr:row>31</xdr:row>
      <xdr:rowOff>38670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3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70107</xdr:rowOff>
    </xdr:from>
    <xdr:to>
      <xdr:col>85</xdr:col>
      <xdr:colOff>127000</xdr:colOff>
      <xdr:row>39</xdr:row>
      <xdr:rowOff>74059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56657"/>
          <a:ext cx="8382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159631</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03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136754</xdr:rowOff>
    </xdr:from>
    <xdr:to>
      <xdr:col>85</xdr:col>
      <xdr:colOff>177800</xdr:colOff>
      <xdr:row>39</xdr:row>
      <xdr:rowOff>66904</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70107</xdr:rowOff>
    </xdr:from>
    <xdr:to>
      <xdr:col>81</xdr:col>
      <xdr:colOff>50800</xdr:colOff>
      <xdr:row>39</xdr:row>
      <xdr:rowOff>94383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756657"/>
          <a:ext cx="889000" cy="2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170401</xdr:rowOff>
    </xdr:from>
    <xdr:to>
      <xdr:col>81</xdr:col>
      <xdr:colOff>101600</xdr:colOff>
      <xdr:row>39</xdr:row>
      <xdr:rowOff>100551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117078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94383</xdr:rowOff>
    </xdr:from>
    <xdr:to>
      <xdr:col>76</xdr:col>
      <xdr:colOff>114300</xdr:colOff>
      <xdr:row>39</xdr:row>
      <xdr:rowOff>94807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780933"/>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1531</xdr:rowOff>
    </xdr:from>
    <xdr:to>
      <xdr:col>76</xdr:col>
      <xdr:colOff>165100</xdr:colOff>
      <xdr:row>39</xdr:row>
      <xdr:rowOff>103131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119658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94807</xdr:rowOff>
    </xdr:from>
    <xdr:to>
      <xdr:col>71</xdr:col>
      <xdr:colOff>177800</xdr:colOff>
      <xdr:row>39</xdr:row>
      <xdr:rowOff>95472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781357"/>
          <a:ext cx="8890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20854</xdr:rowOff>
    </xdr:from>
    <xdr:to>
      <xdr:col>67</xdr:col>
      <xdr:colOff>101600</xdr:colOff>
      <xdr:row>39</xdr:row>
      <xdr:rowOff>122454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138981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48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23259</xdr:rowOff>
    </xdr:from>
    <xdr:to>
      <xdr:col>85</xdr:col>
      <xdr:colOff>177800</xdr:colOff>
      <xdr:row>39</xdr:row>
      <xdr:rowOff>124859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7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115180</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3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19307</xdr:rowOff>
    </xdr:from>
    <xdr:to>
      <xdr:col>81</xdr:col>
      <xdr:colOff>101600</xdr:colOff>
      <xdr:row>39</xdr:row>
      <xdr:rowOff>120907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70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112034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79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43583</xdr:rowOff>
    </xdr:from>
    <xdr:to>
      <xdr:col>76</xdr:col>
      <xdr:colOff>165100</xdr:colOff>
      <xdr:row>39</xdr:row>
      <xdr:rowOff>145183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73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136310</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822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44007</xdr:rowOff>
    </xdr:from>
    <xdr:to>
      <xdr:col>72</xdr:col>
      <xdr:colOff>38100</xdr:colOff>
      <xdr:row>39</xdr:row>
      <xdr:rowOff>145607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73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136734</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823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44672</xdr:rowOff>
    </xdr:from>
    <xdr:to>
      <xdr:col>67</xdr:col>
      <xdr:colOff>101600</xdr:colOff>
      <xdr:row>39</xdr:row>
      <xdr:rowOff>146272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73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137399</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823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44014</xdr:rowOff>
    </xdr:from>
    <xdr:to>
      <xdr:col>85</xdr:col>
      <xdr:colOff>126364</xdr:colOff>
      <xdr:row>78</xdr:row>
      <xdr:rowOff>29601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45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33428</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29601</xdr:rowOff>
    </xdr:from>
    <xdr:to>
      <xdr:col>86</xdr:col>
      <xdr:colOff>25400</xdr:colOff>
      <xdr:row>78</xdr:row>
      <xdr:rowOff>29601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0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162141</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2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44014</xdr:rowOff>
    </xdr:from>
    <xdr:to>
      <xdr:col>86</xdr:col>
      <xdr:colOff>25400</xdr:colOff>
      <xdr:row>70</xdr:row>
      <xdr:rowOff>44014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45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67571</xdr:rowOff>
    </xdr:from>
    <xdr:to>
      <xdr:col>85</xdr:col>
      <xdr:colOff>127000</xdr:colOff>
      <xdr:row>76</xdr:row>
      <xdr:rowOff>74766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3097771"/>
          <a:ext cx="838200" cy="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104222</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620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81345</xdr:rowOff>
    </xdr:from>
    <xdr:to>
      <xdr:col>85</xdr:col>
      <xdr:colOff>177800</xdr:colOff>
      <xdr:row>75</xdr:row>
      <xdr:rowOff>11495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27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55249</xdr:rowOff>
    </xdr:from>
    <xdr:to>
      <xdr:col>81</xdr:col>
      <xdr:colOff>50800</xdr:colOff>
      <xdr:row>76</xdr:row>
      <xdr:rowOff>67571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3085449"/>
          <a:ext cx="8890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72451</xdr:rowOff>
    </xdr:from>
    <xdr:to>
      <xdr:col>81</xdr:col>
      <xdr:colOff>101600</xdr:colOff>
      <xdr:row>75</xdr:row>
      <xdr:rowOff>2601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19128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53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47596</xdr:rowOff>
    </xdr:from>
    <xdr:to>
      <xdr:col>76</xdr:col>
      <xdr:colOff>114300</xdr:colOff>
      <xdr:row>76</xdr:row>
      <xdr:rowOff>55249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077796"/>
          <a:ext cx="889000" cy="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34896</xdr:rowOff>
    </xdr:from>
    <xdr:to>
      <xdr:col>76</xdr:col>
      <xdr:colOff>165100</xdr:colOff>
      <xdr:row>74</xdr:row>
      <xdr:rowOff>136496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153023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49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47596</xdr:rowOff>
    </xdr:from>
    <xdr:to>
      <xdr:col>71</xdr:col>
      <xdr:colOff>177800</xdr:colOff>
      <xdr:row>76</xdr:row>
      <xdr:rowOff>88743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077796"/>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123723</xdr:rowOff>
    </xdr:from>
    <xdr:to>
      <xdr:col>72</xdr:col>
      <xdr:colOff>38100</xdr:colOff>
      <xdr:row>75</xdr:row>
      <xdr:rowOff>53873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2811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70400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58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88747</xdr:rowOff>
    </xdr:from>
    <xdr:to>
      <xdr:col>67</xdr:col>
      <xdr:colOff>101600</xdr:colOff>
      <xdr:row>75</xdr:row>
      <xdr:rowOff>18897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277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35424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55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23966</xdr:rowOff>
    </xdr:from>
    <xdr:to>
      <xdr:col>85</xdr:col>
      <xdr:colOff>177800</xdr:colOff>
      <xdr:row>76</xdr:row>
      <xdr:rowOff>125566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05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2393</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0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16771</xdr:rowOff>
    </xdr:from>
    <xdr:to>
      <xdr:col>81</xdr:col>
      <xdr:colOff>101600</xdr:colOff>
      <xdr:row>76</xdr:row>
      <xdr:rowOff>118371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04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109498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4449</xdr:rowOff>
    </xdr:from>
    <xdr:to>
      <xdr:col>76</xdr:col>
      <xdr:colOff>165100</xdr:colOff>
      <xdr:row>76</xdr:row>
      <xdr:rowOff>106049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03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97176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12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168246</xdr:rowOff>
    </xdr:from>
    <xdr:to>
      <xdr:col>72</xdr:col>
      <xdr:colOff>38100</xdr:colOff>
      <xdr:row>76</xdr:row>
      <xdr:rowOff>98396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02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89523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1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37943</xdr:rowOff>
    </xdr:from>
    <xdr:to>
      <xdr:col>67</xdr:col>
      <xdr:colOff>101600</xdr:colOff>
      <xdr:row>76</xdr:row>
      <xdr:rowOff>139543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06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130670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16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134358</xdr:rowOff>
    </xdr:from>
    <xdr:to>
      <xdr:col>85</xdr:col>
      <xdr:colOff>126364</xdr:colOff>
      <xdr:row>99</xdr:row>
      <xdr:rowOff>28684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64858"/>
          <a:ext cx="1269" cy="1437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32511</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0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28684</xdr:rowOff>
    </xdr:from>
    <xdr:to>
      <xdr:col>86</xdr:col>
      <xdr:colOff>25400</xdr:colOff>
      <xdr:row>99</xdr:row>
      <xdr:rowOff>28684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0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81035</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134358</xdr:rowOff>
    </xdr:from>
    <xdr:to>
      <xdr:col>86</xdr:col>
      <xdr:colOff>25400</xdr:colOff>
      <xdr:row>90</xdr:row>
      <xdr:rowOff>134358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6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132583</xdr:rowOff>
    </xdr:from>
    <xdr:to>
      <xdr:col>85</xdr:col>
      <xdr:colOff>127000</xdr:colOff>
      <xdr:row>98</xdr:row>
      <xdr:rowOff>169997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934683"/>
          <a:ext cx="838200" cy="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107213</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66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84336</xdr:rowOff>
    </xdr:from>
    <xdr:to>
      <xdr:col>85</xdr:col>
      <xdr:colOff>177800</xdr:colOff>
      <xdr:row>98</xdr:row>
      <xdr:rowOff>14486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61641</xdr:rowOff>
    </xdr:from>
    <xdr:to>
      <xdr:col>81</xdr:col>
      <xdr:colOff>50800</xdr:colOff>
      <xdr:row>98</xdr:row>
      <xdr:rowOff>169997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863741"/>
          <a:ext cx="8890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86613</xdr:rowOff>
    </xdr:from>
    <xdr:to>
      <xdr:col>81</xdr:col>
      <xdr:colOff>101600</xdr:colOff>
      <xdr:row>98</xdr:row>
      <xdr:rowOff>16763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33290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49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61641</xdr:rowOff>
    </xdr:from>
    <xdr:to>
      <xdr:col>76</xdr:col>
      <xdr:colOff>114300</xdr:colOff>
      <xdr:row>98</xdr:row>
      <xdr:rowOff>136378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63741"/>
          <a:ext cx="889000" cy="7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99904</xdr:rowOff>
    </xdr:from>
    <xdr:to>
      <xdr:col>76</xdr:col>
      <xdr:colOff>165100</xdr:colOff>
      <xdr:row>98</xdr:row>
      <xdr:rowOff>30054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46581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5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36326</xdr:rowOff>
    </xdr:from>
    <xdr:to>
      <xdr:col>71</xdr:col>
      <xdr:colOff>177800</xdr:colOff>
      <xdr:row>98</xdr:row>
      <xdr:rowOff>136378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38426"/>
          <a:ext cx="889000" cy="10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8128</xdr:rowOff>
    </xdr:from>
    <xdr:to>
      <xdr:col>72</xdr:col>
      <xdr:colOff>38100</xdr:colOff>
      <xdr:row>98</xdr:row>
      <xdr:rowOff>109728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126255</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171264</xdr:rowOff>
    </xdr:from>
    <xdr:to>
      <xdr:col>67</xdr:col>
      <xdr:colOff>101600</xdr:colOff>
      <xdr:row>98</xdr:row>
      <xdr:rowOff>101414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0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92541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89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81783</xdr:rowOff>
    </xdr:from>
    <xdr:to>
      <xdr:col>85</xdr:col>
      <xdr:colOff>177800</xdr:colOff>
      <xdr:row>99</xdr:row>
      <xdr:rowOff>11933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8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168160</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9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119197</xdr:rowOff>
    </xdr:from>
    <xdr:to>
      <xdr:col>81</xdr:col>
      <xdr:colOff>101600</xdr:colOff>
      <xdr:row>99</xdr:row>
      <xdr:rowOff>49347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92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40474</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701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10841</xdr:rowOff>
    </xdr:from>
    <xdr:to>
      <xdr:col>76</xdr:col>
      <xdr:colOff>165100</xdr:colOff>
      <xdr:row>98</xdr:row>
      <xdr:rowOff>112441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103568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90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85578</xdr:rowOff>
    </xdr:from>
    <xdr:to>
      <xdr:col>72</xdr:col>
      <xdr:colOff>38100</xdr:colOff>
      <xdr:row>99</xdr:row>
      <xdr:rowOff>15728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8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6855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98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156976</xdr:rowOff>
    </xdr:from>
    <xdr:to>
      <xdr:col>67</xdr:col>
      <xdr:colOff>101600</xdr:colOff>
      <xdr:row>98</xdr:row>
      <xdr:rowOff>87126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103653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56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121260</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436210"/>
          <a:ext cx="1269" cy="129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67937</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2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121260</xdr:rowOff>
    </xdr:from>
    <xdr:to>
      <xdr:col>116</xdr:col>
      <xdr:colOff>152400</xdr:colOff>
      <xdr:row>31</xdr:row>
      <xdr:rowOff>121260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436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136618</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08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113741</xdr:rowOff>
    </xdr:from>
    <xdr:to>
      <xdr:col>116</xdr:col>
      <xdr:colOff>114300</xdr:colOff>
      <xdr:row>38</xdr:row>
      <xdr:rowOff>43891</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163652</xdr:rowOff>
    </xdr:from>
    <xdr:to>
      <xdr:col>112</xdr:col>
      <xdr:colOff>38100</xdr:colOff>
      <xdr:row>38</xdr:row>
      <xdr:rowOff>93802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110329</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28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125781</xdr:rowOff>
    </xdr:from>
    <xdr:to>
      <xdr:col>102</xdr:col>
      <xdr:colOff>165100</xdr:colOff>
      <xdr:row>39</xdr:row>
      <xdr:rowOff>55931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64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72458</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416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100864</xdr:rowOff>
    </xdr:from>
    <xdr:to>
      <xdr:col>98</xdr:col>
      <xdr:colOff>38100</xdr:colOff>
      <xdr:row>39</xdr:row>
      <xdr:rowOff>31014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6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47540</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391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12095</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584595"/>
          <a:ext cx="1269" cy="149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130222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12095</xdr:rowOff>
    </xdr:from>
    <xdr:to>
      <xdr:col>116</xdr:col>
      <xdr:colOff>152400</xdr:colOff>
      <xdr:row>50</xdr:row>
      <xdr:rowOff>12095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58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94437</xdr:rowOff>
    </xdr:from>
    <xdr:to>
      <xdr:col>116</xdr:col>
      <xdr:colOff>63500</xdr:colOff>
      <xdr:row>57</xdr:row>
      <xdr:rowOff>90551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9695637"/>
          <a:ext cx="838200" cy="1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87306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59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108879</xdr:rowOff>
    </xdr:from>
    <xdr:to>
      <xdr:col>116</xdr:col>
      <xdr:colOff>114300</xdr:colOff>
      <xdr:row>58</xdr:row>
      <xdr:rowOff>39029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88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94437</xdr:rowOff>
    </xdr:from>
    <xdr:to>
      <xdr:col>111</xdr:col>
      <xdr:colOff>177800</xdr:colOff>
      <xdr:row>56</xdr:row>
      <xdr:rowOff>98461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9695637"/>
          <a:ext cx="889000" cy="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88534</xdr:rowOff>
    </xdr:from>
    <xdr:to>
      <xdr:col>112</xdr:col>
      <xdr:colOff>38100</xdr:colOff>
      <xdr:row>58</xdr:row>
      <xdr:rowOff>18684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9811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95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98461</xdr:rowOff>
    </xdr:from>
    <xdr:to>
      <xdr:col>107</xdr:col>
      <xdr:colOff>50800</xdr:colOff>
      <xdr:row>56</xdr:row>
      <xdr:rowOff>102667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9699661"/>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114823</xdr:rowOff>
    </xdr:from>
    <xdr:to>
      <xdr:col>107</xdr:col>
      <xdr:colOff>101600</xdr:colOff>
      <xdr:row>58</xdr:row>
      <xdr:rowOff>44973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36100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98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102667</xdr:rowOff>
    </xdr:from>
    <xdr:to>
      <xdr:col>102</xdr:col>
      <xdr:colOff>114300</xdr:colOff>
      <xdr:row>56</xdr:row>
      <xdr:rowOff>106096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970386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8067</xdr:rowOff>
    </xdr:from>
    <xdr:to>
      <xdr:col>102</xdr:col>
      <xdr:colOff>165100</xdr:colOff>
      <xdr:row>57</xdr:row>
      <xdr:rowOff>109667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7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100794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87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2718</xdr:rowOff>
    </xdr:from>
    <xdr:to>
      <xdr:col>98</xdr:col>
      <xdr:colOff>38100</xdr:colOff>
      <xdr:row>57</xdr:row>
      <xdr:rowOff>104318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77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95445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8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39751</xdr:rowOff>
    </xdr:from>
    <xdr:to>
      <xdr:col>116</xdr:col>
      <xdr:colOff>114300</xdr:colOff>
      <xdr:row>57</xdr:row>
      <xdr:rowOff>141351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81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62628</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66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43637</xdr:rowOff>
    </xdr:from>
    <xdr:to>
      <xdr:col>112</xdr:col>
      <xdr:colOff>38100</xdr:colOff>
      <xdr:row>56</xdr:row>
      <xdr:rowOff>145237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64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161764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420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47661</xdr:rowOff>
    </xdr:from>
    <xdr:to>
      <xdr:col>107</xdr:col>
      <xdr:colOff>101600</xdr:colOff>
      <xdr:row>56</xdr:row>
      <xdr:rowOff>149261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64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165788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42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51867</xdr:rowOff>
    </xdr:from>
    <xdr:to>
      <xdr:col>102</xdr:col>
      <xdr:colOff>165100</xdr:colOff>
      <xdr:row>56</xdr:row>
      <xdr:rowOff>153467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6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169994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42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55296</xdr:rowOff>
    </xdr:from>
    <xdr:to>
      <xdr:col>98</xdr:col>
      <xdr:colOff>38100</xdr:colOff>
      <xdr:row>56</xdr:row>
      <xdr:rowOff>156896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65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1973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43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136004</xdr:rowOff>
    </xdr:from>
    <xdr:to>
      <xdr:col>116</xdr:col>
      <xdr:colOff>62864</xdr:colOff>
      <xdr:row>79</xdr:row>
      <xdr:rowOff>12942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137504"/>
          <a:ext cx="1269" cy="141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16769</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12942</xdr:rowOff>
    </xdr:from>
    <xdr:to>
      <xdr:col>116</xdr:col>
      <xdr:colOff>152400</xdr:colOff>
      <xdr:row>79</xdr:row>
      <xdr:rowOff>12942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5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82681</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1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136004</xdr:rowOff>
    </xdr:from>
    <xdr:to>
      <xdr:col>116</xdr:col>
      <xdr:colOff>152400</xdr:colOff>
      <xdr:row>70</xdr:row>
      <xdr:rowOff>136004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1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107677</xdr:rowOff>
    </xdr:from>
    <xdr:to>
      <xdr:col>116</xdr:col>
      <xdr:colOff>63500</xdr:colOff>
      <xdr:row>77</xdr:row>
      <xdr:rowOff>114878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309327"/>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20013</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78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168587</xdr:rowOff>
    </xdr:from>
    <xdr:to>
      <xdr:col>116</xdr:col>
      <xdr:colOff>114300</xdr:colOff>
      <xdr:row>76</xdr:row>
      <xdr:rowOff>98737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114878</xdr:rowOff>
    </xdr:from>
    <xdr:to>
      <xdr:col>111</xdr:col>
      <xdr:colOff>177800</xdr:colOff>
      <xdr:row>77</xdr:row>
      <xdr:rowOff>140043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316528"/>
          <a:ext cx="889000" cy="2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104140</xdr:rowOff>
    </xdr:from>
    <xdr:to>
      <xdr:col>112</xdr:col>
      <xdr:colOff>38100</xdr:colOff>
      <xdr:row>76</xdr:row>
      <xdr:rowOff>34289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50817</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7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140043</xdr:rowOff>
    </xdr:from>
    <xdr:to>
      <xdr:col>107</xdr:col>
      <xdr:colOff>50800</xdr:colOff>
      <xdr:row>78</xdr:row>
      <xdr:rowOff>27496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341693"/>
          <a:ext cx="889000" cy="5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62820</xdr:rowOff>
    </xdr:from>
    <xdr:to>
      <xdr:col>107</xdr:col>
      <xdr:colOff>101600</xdr:colOff>
      <xdr:row>75</xdr:row>
      <xdr:rowOff>164421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9497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6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27496</xdr:rowOff>
    </xdr:from>
    <xdr:to>
      <xdr:col>102</xdr:col>
      <xdr:colOff>114300</xdr:colOff>
      <xdr:row>78</xdr:row>
      <xdr:rowOff>65557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400596"/>
          <a:ext cx="889000" cy="3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105530</xdr:rowOff>
    </xdr:from>
    <xdr:to>
      <xdr:col>102</xdr:col>
      <xdr:colOff>165100</xdr:colOff>
      <xdr:row>77</xdr:row>
      <xdr:rowOff>35680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1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52208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91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167272</xdr:rowOff>
    </xdr:from>
    <xdr:to>
      <xdr:col>98</xdr:col>
      <xdr:colOff>38100</xdr:colOff>
      <xdr:row>77</xdr:row>
      <xdr:rowOff>97422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1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113949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9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56877</xdr:rowOff>
    </xdr:from>
    <xdr:to>
      <xdr:col>116</xdr:col>
      <xdr:colOff>114300</xdr:colOff>
      <xdr:row>77</xdr:row>
      <xdr:rowOff>158477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2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35304</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23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64078</xdr:rowOff>
    </xdr:from>
    <xdr:to>
      <xdr:col>112</xdr:col>
      <xdr:colOff>38100</xdr:colOff>
      <xdr:row>77</xdr:row>
      <xdr:rowOff>165678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26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156805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35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89243</xdr:rowOff>
    </xdr:from>
    <xdr:to>
      <xdr:col>107</xdr:col>
      <xdr:colOff>101600</xdr:colOff>
      <xdr:row>78</xdr:row>
      <xdr:rowOff>19393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29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10520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38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148146</xdr:rowOff>
    </xdr:from>
    <xdr:to>
      <xdr:col>102</xdr:col>
      <xdr:colOff>165100</xdr:colOff>
      <xdr:row>78</xdr:row>
      <xdr:rowOff>78296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34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69423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4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14757</xdr:rowOff>
    </xdr:from>
    <xdr:to>
      <xdr:col>98</xdr:col>
      <xdr:colOff>38100</xdr:colOff>
      <xdr:row>78</xdr:row>
      <xdr:rowOff>116357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38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107484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48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19,722
19,582
130.63
8,740,411
8,488,693
245,111
5,099,712
8,977,793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108458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87594"/>
          <a:ext cx="1270" cy="12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112285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108458</xdr:rowOff>
    </xdr:from>
    <xdr:to>
      <xdr:col>24</xdr:col>
      <xdr:colOff>152400</xdr:colOff>
      <xdr:row>38</xdr:row>
      <xdr:rowOff>108458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32258</xdr:rowOff>
    </xdr:from>
    <xdr:to>
      <xdr:col>24</xdr:col>
      <xdr:colOff>63500</xdr:colOff>
      <xdr:row>37</xdr:row>
      <xdr:rowOff>60833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75908"/>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150639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127762</xdr:rowOff>
    </xdr:from>
    <xdr:to>
      <xdr:col>24</xdr:col>
      <xdr:colOff>114300</xdr:colOff>
      <xdr:row>35</xdr:row>
      <xdr:rowOff>57912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105791</xdr:rowOff>
    </xdr:from>
    <xdr:to>
      <xdr:col>19</xdr:col>
      <xdr:colOff>177800</xdr:colOff>
      <xdr:row>37</xdr:row>
      <xdr:rowOff>60833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77991"/>
          <a:ext cx="8890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74439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105791</xdr:rowOff>
    </xdr:from>
    <xdr:to>
      <xdr:col>15</xdr:col>
      <xdr:colOff>50800</xdr:colOff>
      <xdr:row>37</xdr:row>
      <xdr:rowOff>34544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77991"/>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889</xdr:rowOff>
    </xdr:from>
    <xdr:to>
      <xdr:col>15</xdr:col>
      <xdr:colOff>101600</xdr:colOff>
      <xdr:row>34</xdr:row>
      <xdr:rowOff>102489</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119016</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34544</xdr:rowOff>
    </xdr:from>
    <xdr:to>
      <xdr:col>10</xdr:col>
      <xdr:colOff>114300</xdr:colOff>
      <xdr:row>37</xdr:row>
      <xdr:rowOff>77597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78194"/>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77851</xdr:rowOff>
    </xdr:from>
    <xdr:to>
      <xdr:col>10</xdr:col>
      <xdr:colOff>165100</xdr:colOff>
      <xdr:row>38</xdr:row>
      <xdr:rowOff>8001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42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170578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114046</xdr:rowOff>
    </xdr:from>
    <xdr:to>
      <xdr:col>6</xdr:col>
      <xdr:colOff>38100</xdr:colOff>
      <xdr:row>38</xdr:row>
      <xdr:rowOff>44196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35323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55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152908</xdr:rowOff>
    </xdr:from>
    <xdr:to>
      <xdr:col>24</xdr:col>
      <xdr:colOff>114300</xdr:colOff>
      <xdr:row>37</xdr:row>
      <xdr:rowOff>83058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131335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10033</xdr:rowOff>
    </xdr:from>
    <xdr:to>
      <xdr:col>20</xdr:col>
      <xdr:colOff>38100</xdr:colOff>
      <xdr:row>37</xdr:row>
      <xdr:rowOff>111633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102760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4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54991</xdr:rowOff>
    </xdr:from>
    <xdr:to>
      <xdr:col>15</xdr:col>
      <xdr:colOff>101600</xdr:colOff>
      <xdr:row>36</xdr:row>
      <xdr:rowOff>156591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147718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155194</xdr:rowOff>
    </xdr:from>
    <xdr:to>
      <xdr:col>10</xdr:col>
      <xdr:colOff>165100</xdr:colOff>
      <xdr:row>37</xdr:row>
      <xdr:rowOff>85344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101871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26797</xdr:rowOff>
    </xdr:from>
    <xdr:to>
      <xdr:col>6</xdr:col>
      <xdr:colOff>38100</xdr:colOff>
      <xdr:row>37</xdr:row>
      <xdr:rowOff>128397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7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144924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4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6693</xdr:rowOff>
    </xdr:from>
    <xdr:to>
      <xdr:col>24</xdr:col>
      <xdr:colOff>62865</xdr:colOff>
      <xdr:row>59</xdr:row>
      <xdr:rowOff>44877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50643"/>
          <a:ext cx="1270" cy="140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48704</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44877</xdr:rowOff>
    </xdr:from>
    <xdr:to>
      <xdr:col>24</xdr:col>
      <xdr:colOff>152400</xdr:colOff>
      <xdr:row>59</xdr:row>
      <xdr:rowOff>44877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6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124820</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2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6693</xdr:rowOff>
    </xdr:from>
    <xdr:to>
      <xdr:col>24</xdr:col>
      <xdr:colOff>152400</xdr:colOff>
      <xdr:row>51</xdr:row>
      <xdr:rowOff>6693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39329</xdr:rowOff>
    </xdr:from>
    <xdr:to>
      <xdr:col>24</xdr:col>
      <xdr:colOff>63500</xdr:colOff>
      <xdr:row>59</xdr:row>
      <xdr:rowOff>44877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10154879"/>
          <a:ext cx="838200" cy="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150441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80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127564</xdr:rowOff>
    </xdr:from>
    <xdr:to>
      <xdr:col>24</xdr:col>
      <xdr:colOff>114300</xdr:colOff>
      <xdr:row>57</xdr:row>
      <xdr:rowOff>57714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2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117952</xdr:rowOff>
    </xdr:from>
    <xdr:to>
      <xdr:col>19</xdr:col>
      <xdr:colOff>177800</xdr:colOff>
      <xdr:row>59</xdr:row>
      <xdr:rowOff>39329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10062052"/>
          <a:ext cx="889000" cy="9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64005</xdr:rowOff>
    </xdr:from>
    <xdr:to>
      <xdr:col>20</xdr:col>
      <xdr:colOff>38100</xdr:colOff>
      <xdr:row>56</xdr:row>
      <xdr:rowOff>165605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10682</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44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117952</xdr:rowOff>
    </xdr:from>
    <xdr:to>
      <xdr:col>15</xdr:col>
      <xdr:colOff>50800</xdr:colOff>
      <xdr:row>59</xdr:row>
      <xdr:rowOff>58280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62052"/>
          <a:ext cx="889000" cy="11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91735</xdr:rowOff>
    </xdr:from>
    <xdr:to>
      <xdr:col>15</xdr:col>
      <xdr:colOff>101600</xdr:colOff>
      <xdr:row>57</xdr:row>
      <xdr:rowOff>21885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38412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46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144821</xdr:rowOff>
    </xdr:from>
    <xdr:to>
      <xdr:col>10</xdr:col>
      <xdr:colOff>114300</xdr:colOff>
      <xdr:row>59</xdr:row>
      <xdr:rowOff>58280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08892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93281</xdr:rowOff>
    </xdr:from>
    <xdr:to>
      <xdr:col>10</xdr:col>
      <xdr:colOff>165100</xdr:colOff>
      <xdr:row>58</xdr:row>
      <xdr:rowOff>23431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6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39958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64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114777</xdr:rowOff>
    </xdr:from>
    <xdr:to>
      <xdr:col>6</xdr:col>
      <xdr:colOff>38100</xdr:colOff>
      <xdr:row>58</xdr:row>
      <xdr:rowOff>44927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8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61454</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6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165527</xdr:rowOff>
    </xdr:from>
    <xdr:to>
      <xdr:col>24</xdr:col>
      <xdr:colOff>114300</xdr:colOff>
      <xdr:row>59</xdr:row>
      <xdr:rowOff>95677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10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80454</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1002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159979</xdr:rowOff>
    </xdr:from>
    <xdr:to>
      <xdr:col>20</xdr:col>
      <xdr:colOff>38100</xdr:colOff>
      <xdr:row>59</xdr:row>
      <xdr:rowOff>90129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10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81256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19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67152</xdr:rowOff>
    </xdr:from>
    <xdr:to>
      <xdr:col>15</xdr:col>
      <xdr:colOff>101600</xdr:colOff>
      <xdr:row>58</xdr:row>
      <xdr:rowOff>168752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1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159879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7480</xdr:rowOff>
    </xdr:from>
    <xdr:to>
      <xdr:col>10</xdr:col>
      <xdr:colOff>165100</xdr:colOff>
      <xdr:row>59</xdr:row>
      <xdr:rowOff>109080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1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100207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21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94021</xdr:rowOff>
    </xdr:from>
    <xdr:to>
      <xdr:col>6</xdr:col>
      <xdr:colOff>38100</xdr:colOff>
      <xdr:row>59</xdr:row>
      <xdr:rowOff>24171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3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15298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3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160263</xdr:rowOff>
    </xdr:from>
    <xdr:to>
      <xdr:col>24</xdr:col>
      <xdr:colOff>62865</xdr:colOff>
      <xdr:row>78</xdr:row>
      <xdr:rowOff>28253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61763"/>
          <a:ext cx="1270" cy="1239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32080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0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28253</xdr:rowOff>
    </xdr:from>
    <xdr:to>
      <xdr:col>24</xdr:col>
      <xdr:colOff>152400</xdr:colOff>
      <xdr:row>78</xdr:row>
      <xdr:rowOff>28253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0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106940</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3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160263</xdr:rowOff>
    </xdr:from>
    <xdr:to>
      <xdr:col>24</xdr:col>
      <xdr:colOff>152400</xdr:colOff>
      <xdr:row>70</xdr:row>
      <xdr:rowOff>160263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14906</xdr:rowOff>
    </xdr:from>
    <xdr:to>
      <xdr:col>24</xdr:col>
      <xdr:colOff>63500</xdr:colOff>
      <xdr:row>75</xdr:row>
      <xdr:rowOff>52898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873656"/>
          <a:ext cx="838200" cy="3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85848</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601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62971</xdr:rowOff>
    </xdr:from>
    <xdr:to>
      <xdr:col>24</xdr:col>
      <xdr:colOff>114300</xdr:colOff>
      <xdr:row>74</xdr:row>
      <xdr:rowOff>164571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14906</xdr:rowOff>
    </xdr:from>
    <xdr:to>
      <xdr:col>19</xdr:col>
      <xdr:colOff>177800</xdr:colOff>
      <xdr:row>75</xdr:row>
      <xdr:rowOff>106890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873656"/>
          <a:ext cx="889000" cy="9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70493</xdr:rowOff>
    </xdr:from>
    <xdr:to>
      <xdr:col>20</xdr:col>
      <xdr:colOff>38100</xdr:colOff>
      <xdr:row>75</xdr:row>
      <xdr:rowOff>643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17170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106890</xdr:rowOff>
    </xdr:from>
    <xdr:to>
      <xdr:col>15</xdr:col>
      <xdr:colOff>50800</xdr:colOff>
      <xdr:row>76</xdr:row>
      <xdr:rowOff>26009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965640"/>
          <a:ext cx="889000" cy="9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128556</xdr:rowOff>
    </xdr:from>
    <xdr:to>
      <xdr:col>15</xdr:col>
      <xdr:colOff>101600</xdr:colOff>
      <xdr:row>75</xdr:row>
      <xdr:rowOff>58706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75233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26009</xdr:rowOff>
    </xdr:from>
    <xdr:to>
      <xdr:col>10</xdr:col>
      <xdr:colOff>114300</xdr:colOff>
      <xdr:row>76</xdr:row>
      <xdr:rowOff>83955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056209"/>
          <a:ext cx="889000" cy="5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139388</xdr:rowOff>
    </xdr:from>
    <xdr:to>
      <xdr:col>10</xdr:col>
      <xdr:colOff>165100</xdr:colOff>
      <xdr:row>76</xdr:row>
      <xdr:rowOff>69537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981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86065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7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101178</xdr:rowOff>
    </xdr:from>
    <xdr:to>
      <xdr:col>6</xdr:col>
      <xdr:colOff>38100</xdr:colOff>
      <xdr:row>77</xdr:row>
      <xdr:rowOff>31328</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22455</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22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2098</xdr:rowOff>
    </xdr:from>
    <xdr:to>
      <xdr:col>24</xdr:col>
      <xdr:colOff>114300</xdr:colOff>
      <xdr:row>75</xdr:row>
      <xdr:rowOff>103698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86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151975</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83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135556</xdr:rowOff>
    </xdr:from>
    <xdr:to>
      <xdr:col>20</xdr:col>
      <xdr:colOff>38100</xdr:colOff>
      <xdr:row>75</xdr:row>
      <xdr:rowOff>65706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8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56833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91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56090</xdr:rowOff>
    </xdr:from>
    <xdr:to>
      <xdr:col>15</xdr:col>
      <xdr:colOff>101600</xdr:colOff>
      <xdr:row>75</xdr:row>
      <xdr:rowOff>157690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91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148818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00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146659</xdr:rowOff>
    </xdr:from>
    <xdr:to>
      <xdr:col>10</xdr:col>
      <xdr:colOff>165100</xdr:colOff>
      <xdr:row>76</xdr:row>
      <xdr:rowOff>76809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00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67936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09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33155</xdr:rowOff>
    </xdr:from>
    <xdr:to>
      <xdr:col>6</xdr:col>
      <xdr:colOff>38100</xdr:colOff>
      <xdr:row>76</xdr:row>
      <xdr:rowOff>134755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06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151282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83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12903</xdr:rowOff>
    </xdr:from>
    <xdr:to>
      <xdr:col>24</xdr:col>
      <xdr:colOff>62865</xdr:colOff>
      <xdr:row>99</xdr:row>
      <xdr:rowOff>138201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14853"/>
          <a:ext cx="1270" cy="1496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142028</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1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138201</xdr:rowOff>
    </xdr:from>
    <xdr:to>
      <xdr:col>24</xdr:col>
      <xdr:colOff>152400</xdr:colOff>
      <xdr:row>99</xdr:row>
      <xdr:rowOff>138201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11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131030</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9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12903</xdr:rowOff>
    </xdr:from>
    <xdr:to>
      <xdr:col>24</xdr:col>
      <xdr:colOff>152400</xdr:colOff>
      <xdr:row>91</xdr:row>
      <xdr:rowOff>12903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1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42177</xdr:rowOff>
    </xdr:from>
    <xdr:to>
      <xdr:col>24</xdr:col>
      <xdr:colOff>63500</xdr:colOff>
      <xdr:row>99</xdr:row>
      <xdr:rowOff>51460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7015727"/>
          <a:ext cx="838200" cy="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44087</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503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21210</xdr:rowOff>
    </xdr:from>
    <xdr:to>
      <xdr:col>24</xdr:col>
      <xdr:colOff>114300</xdr:colOff>
      <xdr:row>97</xdr:row>
      <xdr:rowOff>122810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51460</xdr:rowOff>
    </xdr:from>
    <xdr:to>
      <xdr:col>19</xdr:col>
      <xdr:colOff>177800</xdr:colOff>
      <xdr:row>99</xdr:row>
      <xdr:rowOff>58089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702501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6629</xdr:rowOff>
    </xdr:from>
    <xdr:to>
      <xdr:col>20</xdr:col>
      <xdr:colOff>38100</xdr:colOff>
      <xdr:row>97</xdr:row>
      <xdr:rowOff>108229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124756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4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58089</xdr:rowOff>
    </xdr:from>
    <xdr:to>
      <xdr:col>15</xdr:col>
      <xdr:colOff>50800</xdr:colOff>
      <xdr:row>99</xdr:row>
      <xdr:rowOff>65863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7031639"/>
          <a:ext cx="889000" cy="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6262</xdr:rowOff>
    </xdr:from>
    <xdr:to>
      <xdr:col>15</xdr:col>
      <xdr:colOff>101600</xdr:colOff>
      <xdr:row>97</xdr:row>
      <xdr:rowOff>107862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124389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65863</xdr:rowOff>
    </xdr:from>
    <xdr:to>
      <xdr:col>10</xdr:col>
      <xdr:colOff>114300</xdr:colOff>
      <xdr:row>99</xdr:row>
      <xdr:rowOff>71349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703941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168135</xdr:rowOff>
    </xdr:from>
    <xdr:to>
      <xdr:col>10</xdr:col>
      <xdr:colOff>165100</xdr:colOff>
      <xdr:row>98</xdr:row>
      <xdr:rowOff>98285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79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114812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7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16726</xdr:rowOff>
    </xdr:from>
    <xdr:to>
      <xdr:col>6</xdr:col>
      <xdr:colOff>38100</xdr:colOff>
      <xdr:row>98</xdr:row>
      <xdr:rowOff>118326</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1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134853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59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162827</xdr:rowOff>
    </xdr:from>
    <xdr:to>
      <xdr:col>24</xdr:col>
      <xdr:colOff>114300</xdr:colOff>
      <xdr:row>99</xdr:row>
      <xdr:rowOff>92977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96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77754</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87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660</xdr:rowOff>
    </xdr:from>
    <xdr:to>
      <xdr:col>20</xdr:col>
      <xdr:colOff>38100</xdr:colOff>
      <xdr:row>99</xdr:row>
      <xdr:rowOff>102260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97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93387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706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7289</xdr:rowOff>
    </xdr:from>
    <xdr:to>
      <xdr:col>15</xdr:col>
      <xdr:colOff>101600</xdr:colOff>
      <xdr:row>99</xdr:row>
      <xdr:rowOff>108889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98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100016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707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15063</xdr:rowOff>
    </xdr:from>
    <xdr:to>
      <xdr:col>10</xdr:col>
      <xdr:colOff>165100</xdr:colOff>
      <xdr:row>99</xdr:row>
      <xdr:rowOff>116663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98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107790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708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20549</xdr:rowOff>
    </xdr:from>
    <xdr:to>
      <xdr:col>6</xdr:col>
      <xdr:colOff>38100</xdr:colOff>
      <xdr:row>99</xdr:row>
      <xdr:rowOff>122149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99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113276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708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144653</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91330</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89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144653</xdr:rowOff>
    </xdr:from>
    <xdr:to>
      <xdr:col>55</xdr:col>
      <xdr:colOff>88900</xdr:colOff>
      <xdr:row>29</xdr:row>
      <xdr:rowOff>144653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131699</xdr:rowOff>
    </xdr:from>
    <xdr:to>
      <xdr:col>55</xdr:col>
      <xdr:colOff>0</xdr:colOff>
      <xdr:row>37</xdr:row>
      <xdr:rowOff>134747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475349"/>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20845</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5359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42418</xdr:rowOff>
    </xdr:from>
    <xdr:to>
      <xdr:col>55</xdr:col>
      <xdr:colOff>50800</xdr:colOff>
      <xdr:row>38</xdr:row>
      <xdr:rowOff>144018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134747</xdr:rowOff>
    </xdr:from>
    <xdr:to>
      <xdr:col>50</xdr:col>
      <xdr:colOff>114300</xdr:colOff>
      <xdr:row>37</xdr:row>
      <xdr:rowOff>137795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47839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104521</xdr:rowOff>
    </xdr:from>
    <xdr:to>
      <xdr:col>50</xdr:col>
      <xdr:colOff>165100</xdr:colOff>
      <xdr:row>38</xdr:row>
      <xdr:rowOff>34671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25798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40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94742</xdr:rowOff>
    </xdr:from>
    <xdr:to>
      <xdr:col>45</xdr:col>
      <xdr:colOff>177800</xdr:colOff>
      <xdr:row>37</xdr:row>
      <xdr:rowOff>137795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438392"/>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30607</xdr:rowOff>
    </xdr:from>
    <xdr:to>
      <xdr:col>46</xdr:col>
      <xdr:colOff>38100</xdr:colOff>
      <xdr:row>37</xdr:row>
      <xdr:rowOff>132207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148734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69215</xdr:rowOff>
    </xdr:from>
    <xdr:to>
      <xdr:col>41</xdr:col>
      <xdr:colOff>50800</xdr:colOff>
      <xdr:row>37</xdr:row>
      <xdr:rowOff>94742</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5898515"/>
          <a:ext cx="889000" cy="53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71010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07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79519</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80899</xdr:rowOff>
    </xdr:from>
    <xdr:to>
      <xdr:col>55</xdr:col>
      <xdr:colOff>50800</xdr:colOff>
      <xdr:row>38</xdr:row>
      <xdr:rowOff>11049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4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103776</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83947</xdr:rowOff>
    </xdr:from>
    <xdr:to>
      <xdr:col>50</xdr:col>
      <xdr:colOff>165100</xdr:colOff>
      <xdr:row>38</xdr:row>
      <xdr:rowOff>14097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42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30624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202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86995</xdr:rowOff>
    </xdr:from>
    <xdr:to>
      <xdr:col>46</xdr:col>
      <xdr:colOff>38100</xdr:colOff>
      <xdr:row>38</xdr:row>
      <xdr:rowOff>17145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4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8272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523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43942</xdr:rowOff>
    </xdr:from>
    <xdr:to>
      <xdr:col>41</xdr:col>
      <xdr:colOff>101600</xdr:colOff>
      <xdr:row>37</xdr:row>
      <xdr:rowOff>145542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3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136669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48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18415</xdr:rowOff>
    </xdr:from>
    <xdr:to>
      <xdr:col>36</xdr:col>
      <xdr:colOff>165100</xdr:colOff>
      <xdr:row>34</xdr:row>
      <xdr:rowOff>120015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84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136542</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62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137932</xdr:rowOff>
    </xdr:from>
    <xdr:to>
      <xdr:col>54</xdr:col>
      <xdr:colOff>189865</xdr:colOff>
      <xdr:row>58</xdr:row>
      <xdr:rowOff>137696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38982"/>
          <a:ext cx="1270" cy="154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141523</xdr:rowOff>
    </xdr:from>
    <xdr:ext cx="534377"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137696</xdr:rowOff>
    </xdr:from>
    <xdr:to>
      <xdr:col>55</xdr:col>
      <xdr:colOff>88900</xdr:colOff>
      <xdr:row>58</xdr:row>
      <xdr:rowOff>137696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8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84609</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1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137932</xdr:rowOff>
    </xdr:from>
    <xdr:to>
      <xdr:col>55</xdr:col>
      <xdr:colOff>88900</xdr:colOff>
      <xdr:row>49</xdr:row>
      <xdr:rowOff>137932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38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54303</xdr:rowOff>
    </xdr:from>
    <xdr:to>
      <xdr:col>55</xdr:col>
      <xdr:colOff>0</xdr:colOff>
      <xdr:row>58</xdr:row>
      <xdr:rowOff>75619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998403"/>
          <a:ext cx="838200" cy="2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91219</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9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68342</xdr:rowOff>
    </xdr:from>
    <xdr:to>
      <xdr:col>55</xdr:col>
      <xdr:colOff>50800</xdr:colOff>
      <xdr:row>57</xdr:row>
      <xdr:rowOff>169942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84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75619</xdr:rowOff>
    </xdr:from>
    <xdr:to>
      <xdr:col>50</xdr:col>
      <xdr:colOff>114300</xdr:colOff>
      <xdr:row>58</xdr:row>
      <xdr:rowOff>85602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019719"/>
          <a:ext cx="8890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109486</xdr:rowOff>
    </xdr:from>
    <xdr:to>
      <xdr:col>50</xdr:col>
      <xdr:colOff>165100</xdr:colOff>
      <xdr:row>58</xdr:row>
      <xdr:rowOff>39636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8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56163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6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85602</xdr:rowOff>
    </xdr:from>
    <xdr:to>
      <xdr:col>45</xdr:col>
      <xdr:colOff>177800</xdr:colOff>
      <xdr:row>58</xdr:row>
      <xdr:rowOff>118425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029702"/>
          <a:ext cx="889000" cy="3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100604</xdr:rowOff>
    </xdr:from>
    <xdr:to>
      <xdr:col>46</xdr:col>
      <xdr:colOff>38100</xdr:colOff>
      <xdr:row>58</xdr:row>
      <xdr:rowOff>30754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7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47281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64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75033</xdr:rowOff>
    </xdr:from>
    <xdr:to>
      <xdr:col>41</xdr:col>
      <xdr:colOff>50800</xdr:colOff>
      <xdr:row>58</xdr:row>
      <xdr:rowOff>118425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019133"/>
          <a:ext cx="889000" cy="4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3145</xdr:rowOff>
    </xdr:from>
    <xdr:to>
      <xdr:col>41</xdr:col>
      <xdr:colOff>101600</xdr:colOff>
      <xdr:row>58</xdr:row>
      <xdr:rowOff>104745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121272</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140697</xdr:rowOff>
    </xdr:from>
    <xdr:to>
      <xdr:col>36</xdr:col>
      <xdr:colOff>165100</xdr:colOff>
      <xdr:row>58</xdr:row>
      <xdr:rowOff>70847</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1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87374</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68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3503</xdr:rowOff>
    </xdr:from>
    <xdr:to>
      <xdr:col>55</xdr:col>
      <xdr:colOff>50800</xdr:colOff>
      <xdr:row>58</xdr:row>
      <xdr:rowOff>105103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4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89880</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86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24819</xdr:rowOff>
    </xdr:from>
    <xdr:to>
      <xdr:col>50</xdr:col>
      <xdr:colOff>165100</xdr:colOff>
      <xdr:row>58</xdr:row>
      <xdr:rowOff>126419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6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117546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1006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34802</xdr:rowOff>
    </xdr:from>
    <xdr:to>
      <xdr:col>46</xdr:col>
      <xdr:colOff>38100</xdr:colOff>
      <xdr:row>58</xdr:row>
      <xdr:rowOff>136402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7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127529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07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67625</xdr:rowOff>
    </xdr:from>
    <xdr:to>
      <xdr:col>41</xdr:col>
      <xdr:colOff>101600</xdr:colOff>
      <xdr:row>58</xdr:row>
      <xdr:rowOff>169225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1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160352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1010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24233</xdr:rowOff>
    </xdr:from>
    <xdr:to>
      <xdr:col>36</xdr:col>
      <xdr:colOff>165100</xdr:colOff>
      <xdr:row>58</xdr:row>
      <xdr:rowOff>125833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6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116960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06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132652</xdr:rowOff>
    </xdr:from>
    <xdr:to>
      <xdr:col>54</xdr:col>
      <xdr:colOff>189865</xdr:colOff>
      <xdr:row>79</xdr:row>
      <xdr:rowOff>37619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305602"/>
          <a:ext cx="1270" cy="127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41446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8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37619</xdr:rowOff>
    </xdr:from>
    <xdr:to>
      <xdr:col>55</xdr:col>
      <xdr:colOff>88900</xdr:colOff>
      <xdr:row>79</xdr:row>
      <xdr:rowOff>37619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8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79329</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8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336,850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132652</xdr:rowOff>
    </xdr:from>
    <xdr:to>
      <xdr:col>55</xdr:col>
      <xdr:colOff>88900</xdr:colOff>
      <xdr:row>71</xdr:row>
      <xdr:rowOff>132652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6606</xdr:rowOff>
    </xdr:from>
    <xdr:to>
      <xdr:col>55</xdr:col>
      <xdr:colOff>0</xdr:colOff>
      <xdr:row>79</xdr:row>
      <xdr:rowOff>17990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551156"/>
          <a:ext cx="8382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72843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7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49966</xdr:rowOff>
    </xdr:from>
    <xdr:to>
      <xdr:col>55</xdr:col>
      <xdr:colOff>50800</xdr:colOff>
      <xdr:row>78</xdr:row>
      <xdr:rowOff>151566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4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14027</xdr:rowOff>
    </xdr:from>
    <xdr:to>
      <xdr:col>50</xdr:col>
      <xdr:colOff>114300</xdr:colOff>
      <xdr:row>79</xdr:row>
      <xdr:rowOff>17990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558577"/>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104800</xdr:rowOff>
    </xdr:from>
    <xdr:to>
      <xdr:col>50</xdr:col>
      <xdr:colOff>165100</xdr:colOff>
      <xdr:row>79</xdr:row>
      <xdr:rowOff>34950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4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51477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2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13844</xdr:rowOff>
    </xdr:from>
    <xdr:to>
      <xdr:col>45</xdr:col>
      <xdr:colOff>177800</xdr:colOff>
      <xdr:row>79</xdr:row>
      <xdr:rowOff>14027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55839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99633</xdr:rowOff>
    </xdr:from>
    <xdr:to>
      <xdr:col>46</xdr:col>
      <xdr:colOff>38100</xdr:colOff>
      <xdr:row>79</xdr:row>
      <xdr:rowOff>29783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46310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24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13844</xdr:rowOff>
    </xdr:from>
    <xdr:to>
      <xdr:col>41</xdr:col>
      <xdr:colOff>50800</xdr:colOff>
      <xdr:row>79</xdr:row>
      <xdr:rowOff>14374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558394"/>
          <a:ext cx="889000" cy="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128532</xdr:rowOff>
    </xdr:from>
    <xdr:to>
      <xdr:col>41</xdr:col>
      <xdr:colOff>101600</xdr:colOff>
      <xdr:row>79</xdr:row>
      <xdr:rowOff>58682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50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75209</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27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126284</xdr:rowOff>
    </xdr:from>
    <xdr:to>
      <xdr:col>36</xdr:col>
      <xdr:colOff>165100</xdr:colOff>
      <xdr:row>79</xdr:row>
      <xdr:rowOff>56434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9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72961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27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127256</xdr:rowOff>
    </xdr:from>
    <xdr:to>
      <xdr:col>55</xdr:col>
      <xdr:colOff>50800</xdr:colOff>
      <xdr:row>79</xdr:row>
      <xdr:rowOff>57406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50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42183</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41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138640</xdr:rowOff>
    </xdr:from>
    <xdr:to>
      <xdr:col>50</xdr:col>
      <xdr:colOff>165100</xdr:colOff>
      <xdr:row>79</xdr:row>
      <xdr:rowOff>68790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5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59917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60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134677</xdr:rowOff>
    </xdr:from>
    <xdr:to>
      <xdr:col>46</xdr:col>
      <xdr:colOff>38100</xdr:colOff>
      <xdr:row>79</xdr:row>
      <xdr:rowOff>64827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50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55954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60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134494</xdr:rowOff>
    </xdr:from>
    <xdr:to>
      <xdr:col>41</xdr:col>
      <xdr:colOff>101600</xdr:colOff>
      <xdr:row>79</xdr:row>
      <xdr:rowOff>64644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5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55771</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60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135024</xdr:rowOff>
    </xdr:from>
    <xdr:to>
      <xdr:col>36</xdr:col>
      <xdr:colOff>165100</xdr:colOff>
      <xdr:row>79</xdr:row>
      <xdr:rowOff>65174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50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56301</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600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144413</xdr:rowOff>
    </xdr:from>
    <xdr:to>
      <xdr:col>54</xdr:col>
      <xdr:colOff>189865</xdr:colOff>
      <xdr:row>98</xdr:row>
      <xdr:rowOff>131688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74913"/>
          <a:ext cx="1270" cy="1358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135515</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131688</xdr:rowOff>
    </xdr:from>
    <xdr:to>
      <xdr:col>55</xdr:col>
      <xdr:colOff>88900</xdr:colOff>
      <xdr:row>98</xdr:row>
      <xdr:rowOff>131688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91090</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5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144413</xdr:rowOff>
    </xdr:from>
    <xdr:to>
      <xdr:col>55</xdr:col>
      <xdr:colOff>88900</xdr:colOff>
      <xdr:row>90</xdr:row>
      <xdr:rowOff>144413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74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81973</xdr:rowOff>
    </xdr:from>
    <xdr:to>
      <xdr:col>55</xdr:col>
      <xdr:colOff>0</xdr:colOff>
      <xdr:row>97</xdr:row>
      <xdr:rowOff>44766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5855373"/>
          <a:ext cx="838200" cy="82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141571</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257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118694</xdr:rowOff>
    </xdr:from>
    <xdr:to>
      <xdr:col>55</xdr:col>
      <xdr:colOff>50800</xdr:colOff>
      <xdr:row>96</xdr:row>
      <xdr:rowOff>48844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40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81973</xdr:rowOff>
    </xdr:from>
    <xdr:to>
      <xdr:col>50</xdr:col>
      <xdr:colOff>114300</xdr:colOff>
      <xdr:row>94</xdr:row>
      <xdr:rowOff>113564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5855373"/>
          <a:ext cx="889000" cy="37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81694</xdr:rowOff>
    </xdr:from>
    <xdr:to>
      <xdr:col>50</xdr:col>
      <xdr:colOff>165100</xdr:colOff>
      <xdr:row>96</xdr:row>
      <xdr:rowOff>11844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36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2971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113564</xdr:rowOff>
    </xdr:from>
    <xdr:to>
      <xdr:col>45</xdr:col>
      <xdr:colOff>177800</xdr:colOff>
      <xdr:row>96</xdr:row>
      <xdr:rowOff>153155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229864"/>
          <a:ext cx="889000" cy="38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92754</xdr:rowOff>
    </xdr:from>
    <xdr:to>
      <xdr:col>46</xdr:col>
      <xdr:colOff>38100</xdr:colOff>
      <xdr:row>96</xdr:row>
      <xdr:rowOff>22904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14031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47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153155</xdr:rowOff>
    </xdr:from>
    <xdr:to>
      <xdr:col>41</xdr:col>
      <xdr:colOff>50800</xdr:colOff>
      <xdr:row>97</xdr:row>
      <xdr:rowOff>22712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612355"/>
          <a:ext cx="889000" cy="4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107831</xdr:rowOff>
    </xdr:from>
    <xdr:to>
      <xdr:col>41</xdr:col>
      <xdr:colOff>101600</xdr:colOff>
      <xdr:row>97</xdr:row>
      <xdr:rowOff>37981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5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29108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65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33672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3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165416</xdr:rowOff>
    </xdr:from>
    <xdr:to>
      <xdr:col>55</xdr:col>
      <xdr:colOff>50800</xdr:colOff>
      <xdr:row>97</xdr:row>
      <xdr:rowOff>95566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62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143843</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60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31173</xdr:rowOff>
    </xdr:from>
    <xdr:to>
      <xdr:col>50</xdr:col>
      <xdr:colOff>165100</xdr:colOff>
      <xdr:row>92</xdr:row>
      <xdr:rowOff>132773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580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149300</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39795" y="1557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62764</xdr:rowOff>
    </xdr:from>
    <xdr:to>
      <xdr:col>46</xdr:col>
      <xdr:colOff>38100</xdr:colOff>
      <xdr:row>94</xdr:row>
      <xdr:rowOff>164364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1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9441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595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102355</xdr:rowOff>
    </xdr:from>
    <xdr:to>
      <xdr:col>41</xdr:col>
      <xdr:colOff>101600</xdr:colOff>
      <xdr:row>97</xdr:row>
      <xdr:rowOff>32505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56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49032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33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143362</xdr:rowOff>
    </xdr:from>
    <xdr:to>
      <xdr:col>36</xdr:col>
      <xdr:colOff>165100</xdr:colOff>
      <xdr:row>97</xdr:row>
      <xdr:rowOff>73512</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60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64639</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69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109068</xdr:rowOff>
    </xdr:from>
    <xdr:to>
      <xdr:col>85</xdr:col>
      <xdr:colOff>126364</xdr:colOff>
      <xdr:row>38</xdr:row>
      <xdr:rowOff>157531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252568"/>
          <a:ext cx="1269" cy="1420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161358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6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157531</xdr:rowOff>
    </xdr:from>
    <xdr:to>
      <xdr:col>86</xdr:col>
      <xdr:colOff>25400</xdr:colOff>
      <xdr:row>38</xdr:row>
      <xdr:rowOff>157531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67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55745</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02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109068</xdr:rowOff>
    </xdr:from>
    <xdr:to>
      <xdr:col>86</xdr:col>
      <xdr:colOff>25400</xdr:colOff>
      <xdr:row>30</xdr:row>
      <xdr:rowOff>109068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25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125265</xdr:rowOff>
    </xdr:from>
    <xdr:to>
      <xdr:col>85</xdr:col>
      <xdr:colOff>127000</xdr:colOff>
      <xdr:row>38</xdr:row>
      <xdr:rowOff>157531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640365"/>
          <a:ext cx="838200" cy="3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71903</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5901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49026</xdr:rowOff>
    </xdr:from>
    <xdr:to>
      <xdr:col>85</xdr:col>
      <xdr:colOff>177800</xdr:colOff>
      <xdr:row>35</xdr:row>
      <xdr:rowOff>150626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125265</xdr:rowOff>
    </xdr:from>
    <xdr:to>
      <xdr:col>81</xdr:col>
      <xdr:colOff>50800</xdr:colOff>
      <xdr:row>38</xdr:row>
      <xdr:rowOff>170136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640365"/>
          <a:ext cx="889000" cy="4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12417</xdr:rowOff>
    </xdr:from>
    <xdr:to>
      <xdr:col>81</xdr:col>
      <xdr:colOff>101600</xdr:colOff>
      <xdr:row>35</xdr:row>
      <xdr:rowOff>114017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130544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170136</xdr:rowOff>
    </xdr:from>
    <xdr:to>
      <xdr:col>76</xdr:col>
      <xdr:colOff>114300</xdr:colOff>
      <xdr:row>39</xdr:row>
      <xdr:rowOff>24551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685236"/>
          <a:ext cx="889000" cy="2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132432</xdr:rowOff>
    </xdr:from>
    <xdr:to>
      <xdr:col>76</xdr:col>
      <xdr:colOff>165100</xdr:colOff>
      <xdr:row>36</xdr:row>
      <xdr:rowOff>62582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79109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59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2344</xdr:rowOff>
    </xdr:from>
    <xdr:to>
      <xdr:col>71</xdr:col>
      <xdr:colOff>177800</xdr:colOff>
      <xdr:row>39</xdr:row>
      <xdr:rowOff>24551</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688894"/>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77731</xdr:rowOff>
    </xdr:from>
    <xdr:to>
      <xdr:col>72</xdr:col>
      <xdr:colOff>38100</xdr:colOff>
      <xdr:row>36</xdr:row>
      <xdr:rowOff>7881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0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24408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8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126358</xdr:rowOff>
    </xdr:from>
    <xdr:to>
      <xdr:col>67</xdr:col>
      <xdr:colOff>101600</xdr:colOff>
      <xdr:row>36</xdr:row>
      <xdr:rowOff>56508</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1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73035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90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106731</xdr:rowOff>
    </xdr:from>
    <xdr:to>
      <xdr:col>85</xdr:col>
      <xdr:colOff>177800</xdr:colOff>
      <xdr:row>39</xdr:row>
      <xdr:rowOff>36881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62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21658</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53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74465</xdr:rowOff>
    </xdr:from>
    <xdr:to>
      <xdr:col>81</xdr:col>
      <xdr:colOff>101600</xdr:colOff>
      <xdr:row>39</xdr:row>
      <xdr:rowOff>4615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5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167192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68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119336</xdr:rowOff>
    </xdr:from>
    <xdr:to>
      <xdr:col>76</xdr:col>
      <xdr:colOff>165100</xdr:colOff>
      <xdr:row>39</xdr:row>
      <xdr:rowOff>49486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63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40613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72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145201</xdr:rowOff>
    </xdr:from>
    <xdr:to>
      <xdr:col>72</xdr:col>
      <xdr:colOff>38100</xdr:colOff>
      <xdr:row>39</xdr:row>
      <xdr:rowOff>75351</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6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66478</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75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122994</xdr:rowOff>
    </xdr:from>
    <xdr:to>
      <xdr:col>67</xdr:col>
      <xdr:colOff>101600</xdr:colOff>
      <xdr:row>39</xdr:row>
      <xdr:rowOff>53144</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63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44271</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73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141325</xdr:rowOff>
    </xdr:from>
    <xdr:to>
      <xdr:col>85</xdr:col>
      <xdr:colOff>126364</xdr:colOff>
      <xdr:row>59</xdr:row>
      <xdr:rowOff>635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542375"/>
          <a:ext cx="1269" cy="15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4462</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1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635</xdr:rowOff>
    </xdr:from>
    <xdr:to>
      <xdr:col>86</xdr:col>
      <xdr:colOff>25400</xdr:colOff>
      <xdr:row>59</xdr:row>
      <xdr:rowOff>635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11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88002</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31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141325</xdr:rowOff>
    </xdr:from>
    <xdr:to>
      <xdr:col>86</xdr:col>
      <xdr:colOff>25400</xdr:colOff>
      <xdr:row>49</xdr:row>
      <xdr:rowOff>141325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54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635</xdr:rowOff>
    </xdr:from>
    <xdr:to>
      <xdr:col>85</xdr:col>
      <xdr:colOff>127000</xdr:colOff>
      <xdr:row>59</xdr:row>
      <xdr:rowOff>79363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5481300" y="10116185"/>
          <a:ext cx="838200" cy="7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101516</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531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78639</xdr:rowOff>
    </xdr:from>
    <xdr:to>
      <xdr:col>85</xdr:col>
      <xdr:colOff>177800</xdr:colOff>
      <xdr:row>57</xdr:row>
      <xdr:rowOff>8789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67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50419</xdr:rowOff>
    </xdr:from>
    <xdr:to>
      <xdr:col>81</xdr:col>
      <xdr:colOff>50800</xdr:colOff>
      <xdr:row>59</xdr:row>
      <xdr:rowOff>79363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4592300" y="10165969"/>
          <a:ext cx="889000" cy="2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67590</xdr:rowOff>
    </xdr:from>
    <xdr:to>
      <xdr:col>81</xdr:col>
      <xdr:colOff>101600</xdr:colOff>
      <xdr:row>56</xdr:row>
      <xdr:rowOff>169190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66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14267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44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97206</xdr:rowOff>
    </xdr:from>
    <xdr:to>
      <xdr:col>76</xdr:col>
      <xdr:colOff>114300</xdr:colOff>
      <xdr:row>59</xdr:row>
      <xdr:rowOff>50419</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3703300" y="10041306"/>
          <a:ext cx="889000" cy="12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111036</xdr:rowOff>
    </xdr:from>
    <xdr:to>
      <xdr:col>76</xdr:col>
      <xdr:colOff>165100</xdr:colOff>
      <xdr:row>57</xdr:row>
      <xdr:rowOff>41186</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57713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4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97206</xdr:rowOff>
    </xdr:from>
    <xdr:to>
      <xdr:col>71</xdr:col>
      <xdr:colOff>177800</xdr:colOff>
      <xdr:row>58</xdr:row>
      <xdr:rowOff>147854</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10041306"/>
          <a:ext cx="889000" cy="5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25159</xdr:rowOff>
    </xdr:from>
    <xdr:to>
      <xdr:col>72</xdr:col>
      <xdr:colOff>38100</xdr:colOff>
      <xdr:row>57</xdr:row>
      <xdr:rowOff>126759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79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143286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57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18897</xdr:rowOff>
    </xdr:from>
    <xdr:to>
      <xdr:col>67</xdr:col>
      <xdr:colOff>101600</xdr:colOff>
      <xdr:row>57</xdr:row>
      <xdr:rowOff>120497</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79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137024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56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121285</xdr:rowOff>
    </xdr:from>
    <xdr:to>
      <xdr:col>85</xdr:col>
      <xdr:colOff>177800</xdr:colOff>
      <xdr:row>59</xdr:row>
      <xdr:rowOff>51435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1006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36212</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98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28563</xdr:rowOff>
    </xdr:from>
    <xdr:to>
      <xdr:col>81</xdr:col>
      <xdr:colOff>101600</xdr:colOff>
      <xdr:row>59</xdr:row>
      <xdr:rowOff>130163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1014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121290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1023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171069</xdr:rowOff>
    </xdr:from>
    <xdr:to>
      <xdr:col>76</xdr:col>
      <xdr:colOff>165100</xdr:colOff>
      <xdr:row>59</xdr:row>
      <xdr:rowOff>101219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101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92346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102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46406</xdr:rowOff>
    </xdr:from>
    <xdr:to>
      <xdr:col>72</xdr:col>
      <xdr:colOff>38100</xdr:colOff>
      <xdr:row>58</xdr:row>
      <xdr:rowOff>148006</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99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139133</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1008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97054</xdr:rowOff>
    </xdr:from>
    <xdr:to>
      <xdr:col>67</xdr:col>
      <xdr:colOff>101600</xdr:colOff>
      <xdr:row>59</xdr:row>
      <xdr:rowOff>27204</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1004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18331</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1013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38670</xdr:rowOff>
    </xdr:from>
    <xdr:to>
      <xdr:col>85</xdr:col>
      <xdr:colOff>126364</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11620"/>
          <a:ext cx="1269" cy="143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156797</xdr:rowOff>
    </xdr:from>
    <xdr:ext cx="599010"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198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38670</xdr:rowOff>
    </xdr:from>
    <xdr:to>
      <xdr:col>86</xdr:col>
      <xdr:colOff>25400</xdr:colOff>
      <xdr:row>71</xdr:row>
      <xdr:rowOff>38670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1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70107</xdr:rowOff>
    </xdr:from>
    <xdr:to>
      <xdr:col>85</xdr:col>
      <xdr:colOff>127000</xdr:colOff>
      <xdr:row>79</xdr:row>
      <xdr:rowOff>74059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614657"/>
          <a:ext cx="8382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159630</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361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136753</xdr:rowOff>
    </xdr:from>
    <xdr:to>
      <xdr:col>85</xdr:col>
      <xdr:colOff>177800</xdr:colOff>
      <xdr:row>79</xdr:row>
      <xdr:rowOff>66903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70107</xdr:rowOff>
    </xdr:from>
    <xdr:to>
      <xdr:col>81</xdr:col>
      <xdr:colOff>50800</xdr:colOff>
      <xdr:row>79</xdr:row>
      <xdr:rowOff>94383</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4592300" y="13614657"/>
          <a:ext cx="889000" cy="2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170402</xdr:rowOff>
    </xdr:from>
    <xdr:to>
      <xdr:col>81</xdr:col>
      <xdr:colOff>101600</xdr:colOff>
      <xdr:row>79</xdr:row>
      <xdr:rowOff>100552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117079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94383</xdr:rowOff>
    </xdr:from>
    <xdr:to>
      <xdr:col>76</xdr:col>
      <xdr:colOff>114300</xdr:colOff>
      <xdr:row>79</xdr:row>
      <xdr:rowOff>94807</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638933"/>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1400</xdr:rowOff>
    </xdr:from>
    <xdr:to>
      <xdr:col>76</xdr:col>
      <xdr:colOff>165100</xdr:colOff>
      <xdr:row>79</xdr:row>
      <xdr:rowOff>103000</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119527</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94807</xdr:rowOff>
    </xdr:from>
    <xdr:to>
      <xdr:col>71</xdr:col>
      <xdr:colOff>177800</xdr:colOff>
      <xdr:row>79</xdr:row>
      <xdr:rowOff>95472</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639357"/>
          <a:ext cx="8890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19025</xdr:rowOff>
    </xdr:from>
    <xdr:to>
      <xdr:col>72</xdr:col>
      <xdr:colOff>38100</xdr:colOff>
      <xdr:row>79</xdr:row>
      <xdr:rowOff>120625</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5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137152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3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20853</xdr:rowOff>
    </xdr:from>
    <xdr:to>
      <xdr:col>67</xdr:col>
      <xdr:colOff>101600</xdr:colOff>
      <xdr:row>79</xdr:row>
      <xdr:rowOff>122453</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6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138980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34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23259</xdr:rowOff>
    </xdr:from>
    <xdr:to>
      <xdr:col>85</xdr:col>
      <xdr:colOff>177800</xdr:colOff>
      <xdr:row>79</xdr:row>
      <xdr:rowOff>124859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6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115180</xdr:rowOff>
    </xdr:from>
    <xdr:ext cx="469744"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8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19307</xdr:rowOff>
    </xdr:from>
    <xdr:to>
      <xdr:col>81</xdr:col>
      <xdr:colOff>101600</xdr:colOff>
      <xdr:row>79</xdr:row>
      <xdr:rowOff>120907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6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112034</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46428" y="1365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43583</xdr:rowOff>
    </xdr:from>
    <xdr:to>
      <xdr:col>76</xdr:col>
      <xdr:colOff>165100</xdr:colOff>
      <xdr:row>79</xdr:row>
      <xdr:rowOff>145183</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58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136310</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403017" y="13680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44007</xdr:rowOff>
    </xdr:from>
    <xdr:to>
      <xdr:col>72</xdr:col>
      <xdr:colOff>38100</xdr:colOff>
      <xdr:row>79</xdr:row>
      <xdr:rowOff>145607</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136734</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14017" y="13681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44672</xdr:rowOff>
    </xdr:from>
    <xdr:to>
      <xdr:col>67</xdr:col>
      <xdr:colOff>101600</xdr:colOff>
      <xdr:row>79</xdr:row>
      <xdr:rowOff>146272</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8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137399</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25017" y="13681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44014</xdr:rowOff>
    </xdr:from>
    <xdr:to>
      <xdr:col>85</xdr:col>
      <xdr:colOff>126364</xdr:colOff>
      <xdr:row>98</xdr:row>
      <xdr:rowOff>29601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474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33428</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68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29601</xdr:rowOff>
    </xdr:from>
    <xdr:to>
      <xdr:col>86</xdr:col>
      <xdr:colOff>25400</xdr:colOff>
      <xdr:row>98</xdr:row>
      <xdr:rowOff>29601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68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162141</xdr:rowOff>
    </xdr:from>
    <xdr:ext cx="599010"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24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44014</xdr:rowOff>
    </xdr:from>
    <xdr:to>
      <xdr:col>86</xdr:col>
      <xdr:colOff>25400</xdr:colOff>
      <xdr:row>90</xdr:row>
      <xdr:rowOff>44014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4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67571</xdr:rowOff>
    </xdr:from>
    <xdr:to>
      <xdr:col>85</xdr:col>
      <xdr:colOff>127000</xdr:colOff>
      <xdr:row>96</xdr:row>
      <xdr:rowOff>74766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5481300" y="16526771"/>
          <a:ext cx="838200" cy="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104190</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04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81313</xdr:rowOff>
    </xdr:from>
    <xdr:to>
      <xdr:col>85</xdr:col>
      <xdr:colOff>177800</xdr:colOff>
      <xdr:row>95</xdr:row>
      <xdr:rowOff>11463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19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55249</xdr:rowOff>
    </xdr:from>
    <xdr:to>
      <xdr:col>81</xdr:col>
      <xdr:colOff>50800</xdr:colOff>
      <xdr:row>96</xdr:row>
      <xdr:rowOff>67571</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4592300" y="16514449"/>
          <a:ext cx="8890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72441</xdr:rowOff>
    </xdr:from>
    <xdr:to>
      <xdr:col>81</xdr:col>
      <xdr:colOff>101600</xdr:colOff>
      <xdr:row>95</xdr:row>
      <xdr:rowOff>2591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19118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59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47596</xdr:rowOff>
    </xdr:from>
    <xdr:to>
      <xdr:col>76</xdr:col>
      <xdr:colOff>114300</xdr:colOff>
      <xdr:row>96</xdr:row>
      <xdr:rowOff>55249</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3703300" y="16506796"/>
          <a:ext cx="889000" cy="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34896</xdr:rowOff>
    </xdr:from>
    <xdr:to>
      <xdr:col>76</xdr:col>
      <xdr:colOff>165100</xdr:colOff>
      <xdr:row>94</xdr:row>
      <xdr:rowOff>136496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153023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592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47596</xdr:rowOff>
    </xdr:from>
    <xdr:to>
      <xdr:col>71</xdr:col>
      <xdr:colOff>177800</xdr:colOff>
      <xdr:row>96</xdr:row>
      <xdr:rowOff>88743</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2814300" y="16506796"/>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123723</xdr:rowOff>
    </xdr:from>
    <xdr:to>
      <xdr:col>72</xdr:col>
      <xdr:colOff>38100</xdr:colOff>
      <xdr:row>95</xdr:row>
      <xdr:rowOff>53873</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2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70400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0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88737</xdr:rowOff>
    </xdr:from>
    <xdr:to>
      <xdr:col>67</xdr:col>
      <xdr:colOff>101600</xdr:colOff>
      <xdr:row>95</xdr:row>
      <xdr:rowOff>18887</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20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35414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59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23966</xdr:rowOff>
    </xdr:from>
    <xdr:to>
      <xdr:col>85</xdr:col>
      <xdr:colOff>177800</xdr:colOff>
      <xdr:row>96</xdr:row>
      <xdr:rowOff>125566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648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2393</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4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16771</xdr:rowOff>
    </xdr:from>
    <xdr:to>
      <xdr:col>81</xdr:col>
      <xdr:colOff>101600</xdr:colOff>
      <xdr:row>96</xdr:row>
      <xdr:rowOff>118371</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647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109498</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65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4449</xdr:rowOff>
    </xdr:from>
    <xdr:to>
      <xdr:col>76</xdr:col>
      <xdr:colOff>165100</xdr:colOff>
      <xdr:row>96</xdr:row>
      <xdr:rowOff>106049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646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97176</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655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168246</xdr:rowOff>
    </xdr:from>
    <xdr:to>
      <xdr:col>72</xdr:col>
      <xdr:colOff>38100</xdr:colOff>
      <xdr:row>96</xdr:row>
      <xdr:rowOff>98396</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645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89523</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6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37943</xdr:rowOff>
    </xdr:from>
    <xdr:to>
      <xdr:col>67</xdr:col>
      <xdr:colOff>101600</xdr:colOff>
      <xdr:row>96</xdr:row>
      <xdr:rowOff>139543</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649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130670</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65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xdr:rowOff>
    </xdr:from>
    <xdr:to>
      <xdr:col>116</xdr:col>
      <xdr:colOff>62864</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132097</xdr:rowOff>
    </xdr:from>
    <xdr:ext cx="378565"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13970</xdr:rowOff>
    </xdr:from>
    <xdr:to>
      <xdr:col>116</xdr:col>
      <xdr:colOff>152400</xdr:colOff>
      <xdr:row>31</xdr:row>
      <xdr:rowOff>13970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62247</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405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62230</xdr:rowOff>
    </xdr:from>
    <xdr:to>
      <xdr:col>107</xdr:col>
      <xdr:colOff>101600</xdr:colOff>
      <xdr:row>38</xdr:row>
      <xdr:rowOff>163830</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8907</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3525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107950</xdr:rowOff>
    </xdr:from>
    <xdr:to>
      <xdr:col>102</xdr:col>
      <xdr:colOff>165100</xdr:colOff>
      <xdr:row>37</xdr:row>
      <xdr:rowOff>38100</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54627</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6017" y="605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85090</xdr:rowOff>
    </xdr:from>
    <xdr:to>
      <xdr:col>98</xdr:col>
      <xdr:colOff>38100</xdr:colOff>
      <xdr:row>38</xdr:row>
      <xdr:rowOff>15240</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4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31767</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203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2">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8740411</v>
      </c>
      <c r="BO4" s="410"/>
      <c r="BP4" s="410"/>
      <c r="BQ4" s="410"/>
      <c r="BR4" s="410"/>
      <c r="BS4" s="410"/>
      <c r="BT4" s="410"/>
      <c r="BU4" s="411"/>
      <c r="BV4" s="409">
        <v>10218309</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4.8</v>
      </c>
      <c r="CU4" s="416"/>
      <c r="CV4" s="416"/>
      <c r="CW4" s="416"/>
      <c r="CX4" s="416"/>
      <c r="CY4" s="416"/>
      <c r="CZ4" s="416"/>
      <c r="DA4" s="417"/>
      <c r="DB4" s="415">
        <v>4.7</v>
      </c>
      <c r="DC4" s="416"/>
      <c r="DD4" s="416"/>
      <c r="DE4" s="416"/>
      <c r="DF4" s="416"/>
      <c r="DG4" s="416"/>
      <c r="DH4" s="416"/>
      <c r="DI4" s="417"/>
      <c r="DJ4" s="165"/>
      <c r="DK4" s="165"/>
      <c r="DL4" s="165"/>
      <c r="DM4" s="165"/>
      <c r="DN4" s="165"/>
      <c r="DO4" s="165"/>
    </row>
    <row r="5" spans="1:119" ht="18.75" customHeight="1" x14ac:dyDescent="0.2">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8488693</v>
      </c>
      <c r="BO5" s="447"/>
      <c r="BP5" s="447"/>
      <c r="BQ5" s="447"/>
      <c r="BR5" s="447"/>
      <c r="BS5" s="447"/>
      <c r="BT5" s="447"/>
      <c r="BU5" s="448"/>
      <c r="BV5" s="446">
        <v>9908289</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91.7</v>
      </c>
      <c r="CU5" s="444"/>
      <c r="CV5" s="444"/>
      <c r="CW5" s="444"/>
      <c r="CX5" s="444"/>
      <c r="CY5" s="444"/>
      <c r="CZ5" s="444"/>
      <c r="DA5" s="445"/>
      <c r="DB5" s="443">
        <v>92.6</v>
      </c>
      <c r="DC5" s="444"/>
      <c r="DD5" s="444"/>
      <c r="DE5" s="444"/>
      <c r="DF5" s="444"/>
      <c r="DG5" s="444"/>
      <c r="DH5" s="444"/>
      <c r="DI5" s="445"/>
      <c r="DJ5" s="165"/>
      <c r="DK5" s="165"/>
      <c r="DL5" s="165"/>
      <c r="DM5" s="165"/>
      <c r="DN5" s="165"/>
      <c r="DO5" s="165"/>
    </row>
    <row r="6" spans="1:119" ht="18.75" customHeight="1" x14ac:dyDescent="0.2">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251718</v>
      </c>
      <c r="BO6" s="447"/>
      <c r="BP6" s="447"/>
      <c r="BQ6" s="447"/>
      <c r="BR6" s="447"/>
      <c r="BS6" s="447"/>
      <c r="BT6" s="447"/>
      <c r="BU6" s="448"/>
      <c r="BV6" s="446">
        <v>310020</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97.8</v>
      </c>
      <c r="CU6" s="484"/>
      <c r="CV6" s="484"/>
      <c r="CW6" s="484"/>
      <c r="CX6" s="484"/>
      <c r="CY6" s="484"/>
      <c r="CZ6" s="484"/>
      <c r="DA6" s="485"/>
      <c r="DB6" s="483">
        <v>98.5</v>
      </c>
      <c r="DC6" s="484"/>
      <c r="DD6" s="484"/>
      <c r="DE6" s="484"/>
      <c r="DF6" s="484"/>
      <c r="DG6" s="484"/>
      <c r="DH6" s="484"/>
      <c r="DI6" s="485"/>
      <c r="DJ6" s="165"/>
      <c r="DK6" s="165"/>
      <c r="DL6" s="165"/>
      <c r="DM6" s="165"/>
      <c r="DN6" s="165"/>
      <c r="DO6" s="165"/>
    </row>
    <row r="7" spans="1:119" ht="18.75" customHeight="1" x14ac:dyDescent="0.2">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6607</v>
      </c>
      <c r="BO7" s="447"/>
      <c r="BP7" s="447"/>
      <c r="BQ7" s="447"/>
      <c r="BR7" s="447"/>
      <c r="BS7" s="447"/>
      <c r="BT7" s="447"/>
      <c r="BU7" s="448"/>
      <c r="BV7" s="446">
        <v>67460</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5099712</v>
      </c>
      <c r="CU7" s="447"/>
      <c r="CV7" s="447"/>
      <c r="CW7" s="447"/>
      <c r="CX7" s="447"/>
      <c r="CY7" s="447"/>
      <c r="CZ7" s="447"/>
      <c r="DA7" s="448"/>
      <c r="DB7" s="446">
        <v>5129052</v>
      </c>
      <c r="DC7" s="447"/>
      <c r="DD7" s="447"/>
      <c r="DE7" s="447"/>
      <c r="DF7" s="447"/>
      <c r="DG7" s="447"/>
      <c r="DH7" s="447"/>
      <c r="DI7" s="448"/>
      <c r="DJ7" s="165"/>
      <c r="DK7" s="165"/>
      <c r="DL7" s="165"/>
      <c r="DM7" s="165"/>
      <c r="DN7" s="165"/>
      <c r="DO7" s="165"/>
    </row>
    <row r="8" spans="1:119" ht="18.75" customHeight="1" thickBot="1" x14ac:dyDescent="0.25">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245111</v>
      </c>
      <c r="BO8" s="447"/>
      <c r="BP8" s="447"/>
      <c r="BQ8" s="447"/>
      <c r="BR8" s="447"/>
      <c r="BS8" s="447"/>
      <c r="BT8" s="447"/>
      <c r="BU8" s="448"/>
      <c r="BV8" s="446">
        <v>242560</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0.5</v>
      </c>
      <c r="CU8" s="487"/>
      <c r="CV8" s="487"/>
      <c r="CW8" s="487"/>
      <c r="CX8" s="487"/>
      <c r="CY8" s="487"/>
      <c r="CZ8" s="487"/>
      <c r="DA8" s="488"/>
      <c r="DB8" s="486">
        <v>0.5</v>
      </c>
      <c r="DC8" s="487"/>
      <c r="DD8" s="487"/>
      <c r="DE8" s="487"/>
      <c r="DF8" s="487"/>
      <c r="DG8" s="487"/>
      <c r="DH8" s="487"/>
      <c r="DI8" s="488"/>
      <c r="DJ8" s="165"/>
      <c r="DK8" s="165"/>
      <c r="DL8" s="165"/>
      <c r="DM8" s="165"/>
      <c r="DN8" s="165"/>
      <c r="DO8" s="165"/>
    </row>
    <row r="9" spans="1:119" ht="18.75" customHeight="1" thickBot="1" x14ac:dyDescent="0.25">
      <c r="A9" s="166"/>
      <c r="B9" s="440" t="s">
        <v>106</v>
      </c>
      <c r="C9" s="441"/>
      <c r="D9" s="441"/>
      <c r="E9" s="441"/>
      <c r="F9" s="441"/>
      <c r="G9" s="441"/>
      <c r="H9" s="441"/>
      <c r="I9" s="441"/>
      <c r="J9" s="441"/>
      <c r="K9" s="489"/>
      <c r="L9" s="490" t="s">
        <v>107</v>
      </c>
      <c r="M9" s="491"/>
      <c r="N9" s="491"/>
      <c r="O9" s="491"/>
      <c r="P9" s="491"/>
      <c r="Q9" s="492"/>
      <c r="R9" s="493">
        <v>19606</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2551</v>
      </c>
      <c r="BO9" s="447"/>
      <c r="BP9" s="447"/>
      <c r="BQ9" s="447"/>
      <c r="BR9" s="447"/>
      <c r="BS9" s="447"/>
      <c r="BT9" s="447"/>
      <c r="BU9" s="448"/>
      <c r="BV9" s="446">
        <v>-28119</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16.2</v>
      </c>
      <c r="CU9" s="444"/>
      <c r="CV9" s="444"/>
      <c r="CW9" s="444"/>
      <c r="CX9" s="444"/>
      <c r="CY9" s="444"/>
      <c r="CZ9" s="444"/>
      <c r="DA9" s="445"/>
      <c r="DB9" s="443">
        <v>16.7</v>
      </c>
      <c r="DC9" s="444"/>
      <c r="DD9" s="444"/>
      <c r="DE9" s="444"/>
      <c r="DF9" s="444"/>
      <c r="DG9" s="444"/>
      <c r="DH9" s="444"/>
      <c r="DI9" s="445"/>
      <c r="DJ9" s="165"/>
      <c r="DK9" s="165"/>
      <c r="DL9" s="165"/>
      <c r="DM9" s="165"/>
      <c r="DN9" s="165"/>
      <c r="DO9" s="165"/>
    </row>
    <row r="10" spans="1:119" ht="18.75" customHeight="1" thickBot="1" x14ac:dyDescent="0.25">
      <c r="A10" s="166"/>
      <c r="B10" s="440"/>
      <c r="C10" s="441"/>
      <c r="D10" s="441"/>
      <c r="E10" s="441"/>
      <c r="F10" s="441"/>
      <c r="G10" s="441"/>
      <c r="H10" s="441"/>
      <c r="I10" s="441"/>
      <c r="J10" s="441"/>
      <c r="K10" s="489"/>
      <c r="L10" s="496" t="s">
        <v>113</v>
      </c>
      <c r="M10" s="476"/>
      <c r="N10" s="476"/>
      <c r="O10" s="476"/>
      <c r="P10" s="476"/>
      <c r="Q10" s="477"/>
      <c r="R10" s="497">
        <v>20909</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103</v>
      </c>
      <c r="AV10" s="479"/>
      <c r="AW10" s="479"/>
      <c r="AX10" s="479"/>
      <c r="AY10" s="480" t="s">
        <v>115</v>
      </c>
      <c r="AZ10" s="481"/>
      <c r="BA10" s="481"/>
      <c r="BB10" s="481"/>
      <c r="BC10" s="481"/>
      <c r="BD10" s="481"/>
      <c r="BE10" s="481"/>
      <c r="BF10" s="481"/>
      <c r="BG10" s="481"/>
      <c r="BH10" s="481"/>
      <c r="BI10" s="481"/>
      <c r="BJ10" s="481"/>
      <c r="BK10" s="481"/>
      <c r="BL10" s="481"/>
      <c r="BM10" s="482"/>
      <c r="BN10" s="446">
        <v>160000</v>
      </c>
      <c r="BO10" s="447"/>
      <c r="BP10" s="447"/>
      <c r="BQ10" s="447"/>
      <c r="BR10" s="447"/>
      <c r="BS10" s="447"/>
      <c r="BT10" s="447"/>
      <c r="BU10" s="448"/>
      <c r="BV10" s="446">
        <v>90000</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2">
      <c r="A12" s="166"/>
      <c r="B12" s="506" t="s">
        <v>124</v>
      </c>
      <c r="C12" s="507"/>
      <c r="D12" s="507"/>
      <c r="E12" s="507"/>
      <c r="F12" s="507"/>
      <c r="G12" s="507"/>
      <c r="H12" s="507"/>
      <c r="I12" s="507"/>
      <c r="J12" s="507"/>
      <c r="K12" s="508"/>
      <c r="L12" s="515" t="s">
        <v>125</v>
      </c>
      <c r="M12" s="516"/>
      <c r="N12" s="516"/>
      <c r="O12" s="516"/>
      <c r="P12" s="516"/>
      <c r="Q12" s="517"/>
      <c r="R12" s="518">
        <v>19722</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283000</v>
      </c>
      <c r="BO12" s="447"/>
      <c r="BP12" s="447"/>
      <c r="BQ12" s="447"/>
      <c r="BR12" s="447"/>
      <c r="BS12" s="447"/>
      <c r="BT12" s="447"/>
      <c r="BU12" s="448"/>
      <c r="BV12" s="446">
        <v>300000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2">
      <c r="A13" s="166"/>
      <c r="B13" s="509"/>
      <c r="C13" s="510"/>
      <c r="D13" s="510"/>
      <c r="E13" s="510"/>
      <c r="F13" s="510"/>
      <c r="G13" s="510"/>
      <c r="H13" s="510"/>
      <c r="I13" s="510"/>
      <c r="J13" s="510"/>
      <c r="K13" s="511"/>
      <c r="L13" s="176"/>
      <c r="M13" s="534" t="s">
        <v>133</v>
      </c>
      <c r="N13" s="535"/>
      <c r="O13" s="535"/>
      <c r="P13" s="535"/>
      <c r="Q13" s="536"/>
      <c r="R13" s="527">
        <v>19582</v>
      </c>
      <c r="S13" s="528"/>
      <c r="T13" s="528"/>
      <c r="U13" s="528"/>
      <c r="V13" s="529"/>
      <c r="W13" s="462" t="s">
        <v>134</v>
      </c>
      <c r="X13" s="463"/>
      <c r="Y13" s="463"/>
      <c r="Z13" s="463"/>
      <c r="AA13" s="463"/>
      <c r="AB13" s="453"/>
      <c r="AC13" s="497">
        <v>1970</v>
      </c>
      <c r="AD13" s="498"/>
      <c r="AE13" s="498"/>
      <c r="AF13" s="498"/>
      <c r="AG13" s="537"/>
      <c r="AH13" s="497">
        <v>2219</v>
      </c>
      <c r="AI13" s="498"/>
      <c r="AJ13" s="498"/>
      <c r="AK13" s="498"/>
      <c r="AL13" s="499"/>
      <c r="AM13" s="475" t="s">
        <v>135</v>
      </c>
      <c r="AN13" s="476"/>
      <c r="AO13" s="476"/>
      <c r="AP13" s="476"/>
      <c r="AQ13" s="476"/>
      <c r="AR13" s="476"/>
      <c r="AS13" s="476"/>
      <c r="AT13" s="477"/>
      <c r="AU13" s="478" t="s">
        <v>129</v>
      </c>
      <c r="AV13" s="479"/>
      <c r="AW13" s="479"/>
      <c r="AX13" s="479"/>
      <c r="AY13" s="480" t="s">
        <v>136</v>
      </c>
      <c r="AZ13" s="481"/>
      <c r="BA13" s="481"/>
      <c r="BB13" s="481"/>
      <c r="BC13" s="481"/>
      <c r="BD13" s="481"/>
      <c r="BE13" s="481"/>
      <c r="BF13" s="481"/>
      <c r="BG13" s="481"/>
      <c r="BH13" s="481"/>
      <c r="BI13" s="481"/>
      <c r="BJ13" s="481"/>
      <c r="BK13" s="481"/>
      <c r="BL13" s="481"/>
      <c r="BM13" s="482"/>
      <c r="BN13" s="446">
        <v>-120449</v>
      </c>
      <c r="BO13" s="447"/>
      <c r="BP13" s="447"/>
      <c r="BQ13" s="447"/>
      <c r="BR13" s="447"/>
      <c r="BS13" s="447"/>
      <c r="BT13" s="447"/>
      <c r="BU13" s="448"/>
      <c r="BV13" s="446">
        <v>-238119</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10.1</v>
      </c>
      <c r="CU13" s="444"/>
      <c r="CV13" s="444"/>
      <c r="CW13" s="444"/>
      <c r="CX13" s="444"/>
      <c r="CY13" s="444"/>
      <c r="CZ13" s="444"/>
      <c r="DA13" s="445"/>
      <c r="DB13" s="443">
        <v>10.3</v>
      </c>
      <c r="DC13" s="444"/>
      <c r="DD13" s="444"/>
      <c r="DE13" s="444"/>
      <c r="DF13" s="444"/>
      <c r="DG13" s="444"/>
      <c r="DH13" s="444"/>
      <c r="DI13" s="445"/>
      <c r="DJ13" s="165"/>
      <c r="DK13" s="165"/>
      <c r="DL13" s="165"/>
      <c r="DM13" s="165"/>
      <c r="DN13" s="165"/>
      <c r="DO13" s="165"/>
    </row>
    <row r="14" spans="1:119" ht="18.75" customHeight="1" thickBot="1" x14ac:dyDescent="0.25">
      <c r="A14" s="166"/>
      <c r="B14" s="509"/>
      <c r="C14" s="510"/>
      <c r="D14" s="510"/>
      <c r="E14" s="510"/>
      <c r="F14" s="510"/>
      <c r="G14" s="510"/>
      <c r="H14" s="510"/>
      <c r="I14" s="510"/>
      <c r="J14" s="510"/>
      <c r="K14" s="511"/>
      <c r="L14" s="524" t="s">
        <v>138</v>
      </c>
      <c r="M14" s="525"/>
      <c r="N14" s="525"/>
      <c r="O14" s="525"/>
      <c r="P14" s="525"/>
      <c r="Q14" s="526"/>
      <c r="R14" s="527">
        <v>19961</v>
      </c>
      <c r="S14" s="528"/>
      <c r="T14" s="528"/>
      <c r="U14" s="528"/>
      <c r="V14" s="529"/>
      <c r="W14" s="436"/>
      <c r="X14" s="437"/>
      <c r="Y14" s="437"/>
      <c r="Z14" s="437"/>
      <c r="AA14" s="437"/>
      <c r="AB14" s="426"/>
      <c r="AC14" s="530">
        <v>20.399999999999999</v>
      </c>
      <c r="AD14" s="531"/>
      <c r="AE14" s="531"/>
      <c r="AF14" s="531"/>
      <c r="AG14" s="532"/>
      <c r="AH14" s="530">
        <v>21.7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83.8</v>
      </c>
      <c r="CU14" s="542"/>
      <c r="CV14" s="542"/>
      <c r="CW14" s="542"/>
      <c r="CX14" s="542"/>
      <c r="CY14" s="542"/>
      <c r="CZ14" s="542"/>
      <c r="DA14" s="543"/>
      <c r="DB14" s="541">
        <v>87.6</v>
      </c>
      <c r="DC14" s="542"/>
      <c r="DD14" s="542"/>
      <c r="DE14" s="542"/>
      <c r="DF14" s="542"/>
      <c r="DG14" s="542"/>
      <c r="DH14" s="542"/>
      <c r="DI14" s="543"/>
      <c r="DJ14" s="165"/>
      <c r="DK14" s="165"/>
      <c r="DL14" s="165"/>
      <c r="DM14" s="165"/>
      <c r="DN14" s="165"/>
      <c r="DO14" s="165"/>
    </row>
    <row r="15" spans="1:119" ht="18.75" customHeight="1" x14ac:dyDescent="0.2">
      <c r="A15" s="166"/>
      <c r="B15" s="509"/>
      <c r="C15" s="510"/>
      <c r="D15" s="510"/>
      <c r="E15" s="510"/>
      <c r="F15" s="510"/>
      <c r="G15" s="510"/>
      <c r="H15" s="510"/>
      <c r="I15" s="510"/>
      <c r="J15" s="510"/>
      <c r="K15" s="511"/>
      <c r="L15" s="176"/>
      <c r="M15" s="534" t="s">
        <v>140</v>
      </c>
      <c r="N15" s="535"/>
      <c r="O15" s="535"/>
      <c r="P15" s="535"/>
      <c r="Q15" s="536"/>
      <c r="R15" s="527">
        <v>19855</v>
      </c>
      <c r="S15" s="528"/>
      <c r="T15" s="528"/>
      <c r="U15" s="528"/>
      <c r="V15" s="529"/>
      <c r="W15" s="462" t="s">
        <v>141</v>
      </c>
      <c r="X15" s="463"/>
      <c r="Y15" s="463"/>
      <c r="Z15" s="463"/>
      <c r="AA15" s="463"/>
      <c r="AB15" s="453"/>
      <c r="AC15" s="497">
        <v>2153</v>
      </c>
      <c r="AD15" s="498"/>
      <c r="AE15" s="498"/>
      <c r="AF15" s="498"/>
      <c r="AG15" s="537"/>
      <c r="AH15" s="497">
        <v>2336</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2120104</v>
      </c>
      <c r="BO15" s="410"/>
      <c r="BP15" s="410"/>
      <c r="BQ15" s="410"/>
      <c r="BR15" s="410"/>
      <c r="BS15" s="410"/>
      <c r="BT15" s="410"/>
      <c r="BU15" s="411"/>
      <c r="BV15" s="409">
        <v>2077097</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22.3</v>
      </c>
      <c r="AD16" s="531"/>
      <c r="AE16" s="531"/>
      <c r="AF16" s="531"/>
      <c r="AG16" s="532"/>
      <c r="AH16" s="530">
        <v>22.8</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4214058</v>
      </c>
      <c r="BO16" s="447"/>
      <c r="BP16" s="447"/>
      <c r="BQ16" s="447"/>
      <c r="BR16" s="447"/>
      <c r="BS16" s="447"/>
      <c r="BT16" s="447"/>
      <c r="BU16" s="448"/>
      <c r="BV16" s="446">
        <v>4281454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5">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5551</v>
      </c>
      <c r="AD17" s="498"/>
      <c r="AE17" s="498"/>
      <c r="AF17" s="498"/>
      <c r="AG17" s="537"/>
      <c r="AH17" s="497">
        <v>5677</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2689188</v>
      </c>
      <c r="BO17" s="447"/>
      <c r="BP17" s="447"/>
      <c r="BQ17" s="447"/>
      <c r="BR17" s="447"/>
      <c r="BS17" s="447"/>
      <c r="BT17" s="447"/>
      <c r="BU17" s="448"/>
      <c r="BV17" s="446">
        <v>2624519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5">
      <c r="A18" s="166"/>
      <c r="B18" s="557" t="s">
        <v>151</v>
      </c>
      <c r="C18" s="489"/>
      <c r="D18" s="489"/>
      <c r="E18" s="558"/>
      <c r="F18" s="558"/>
      <c r="G18" s="558"/>
      <c r="H18" s="558"/>
      <c r="I18" s="558"/>
      <c r="J18" s="558"/>
      <c r="K18" s="558"/>
      <c r="L18" s="559">
        <v>130.63</v>
      </c>
      <c r="M18" s="559"/>
      <c r="N18" s="559"/>
      <c r="O18" s="559"/>
      <c r="P18" s="559"/>
      <c r="Q18" s="559"/>
      <c r="R18" s="560"/>
      <c r="S18" s="560"/>
      <c r="T18" s="560"/>
      <c r="U18" s="560"/>
      <c r="V18" s="561"/>
      <c r="W18" s="464"/>
      <c r="X18" s="465"/>
      <c r="Y18" s="465"/>
      <c r="Z18" s="465"/>
      <c r="AA18" s="465"/>
      <c r="AB18" s="456"/>
      <c r="AC18" s="562">
        <v>57.4</v>
      </c>
      <c r="AD18" s="563"/>
      <c r="AE18" s="563"/>
      <c r="AF18" s="563"/>
      <c r="AG18" s="564"/>
      <c r="AH18" s="562">
        <v>55.5</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4729308</v>
      </c>
      <c r="BO18" s="447"/>
      <c r="BP18" s="447"/>
      <c r="BQ18" s="447"/>
      <c r="BR18" s="447"/>
      <c r="BS18" s="447"/>
      <c r="BT18" s="447"/>
      <c r="BU18" s="448"/>
      <c r="BV18" s="446">
        <v>4704535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5">
      <c r="A19" s="166"/>
      <c r="B19" s="557" t="s">
        <v>153</v>
      </c>
      <c r="C19" s="489"/>
      <c r="D19" s="489"/>
      <c r="E19" s="558"/>
      <c r="F19" s="558"/>
      <c r="G19" s="558"/>
      <c r="H19" s="558"/>
      <c r="I19" s="558"/>
      <c r="J19" s="558"/>
      <c r="K19" s="558"/>
      <c r="L19" s="566">
        <v>150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5907305</v>
      </c>
      <c r="BO19" s="447"/>
      <c r="BP19" s="447"/>
      <c r="BQ19" s="447"/>
      <c r="BR19" s="447"/>
      <c r="BS19" s="447"/>
      <c r="BT19" s="447"/>
      <c r="BU19" s="448"/>
      <c r="BV19" s="446">
        <v>5851328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5">
      <c r="A20" s="166"/>
      <c r="B20" s="557" t="s">
        <v>155</v>
      </c>
      <c r="C20" s="489"/>
      <c r="D20" s="489"/>
      <c r="E20" s="558"/>
      <c r="F20" s="558"/>
      <c r="G20" s="558"/>
      <c r="H20" s="558"/>
      <c r="I20" s="558"/>
      <c r="J20" s="558"/>
      <c r="K20" s="558"/>
      <c r="L20" s="566">
        <v>7606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2">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5">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6" t="s">
        <v>161</v>
      </c>
      <c r="AI22" s="463"/>
      <c r="AJ22" s="463"/>
      <c r="AK22" s="463"/>
      <c r="AL22" s="453"/>
      <c r="AM22" s="606" t="s">
        <v>162</v>
      </c>
      <c r="AN22" s="607"/>
      <c r="AO22" s="607"/>
      <c r="AP22" s="607"/>
      <c r="AQ22" s="607"/>
      <c r="AR22" s="608"/>
      <c r="AS22" s="589" t="s">
        <v>159</v>
      </c>
      <c r="AT22" s="590"/>
      <c r="AU22" s="590"/>
      <c r="AV22" s="590"/>
      <c r="AW22" s="590"/>
      <c r="AX22" s="612"/>
      <c r="AY22" s="614"/>
      <c r="AZ22" s="615"/>
      <c r="BA22" s="615"/>
      <c r="BB22" s="615"/>
      <c r="BC22" s="615"/>
      <c r="BD22" s="615"/>
      <c r="BE22" s="615"/>
      <c r="BF22" s="615"/>
      <c r="BG22" s="615"/>
      <c r="BH22" s="615"/>
      <c r="BI22" s="615"/>
      <c r="BJ22" s="615"/>
      <c r="BK22" s="615"/>
      <c r="BL22" s="615"/>
      <c r="BM22" s="616"/>
      <c r="BN22" s="617"/>
      <c r="BO22" s="618"/>
      <c r="BP22" s="618"/>
      <c r="BQ22" s="618"/>
      <c r="BR22" s="618"/>
      <c r="BS22" s="618"/>
      <c r="BT22" s="618"/>
      <c r="BU22" s="619"/>
      <c r="BV22" s="617"/>
      <c r="BW22" s="618"/>
      <c r="BX22" s="618"/>
      <c r="BY22" s="618"/>
      <c r="BZ22" s="618"/>
      <c r="CA22" s="618"/>
      <c r="CB22" s="618"/>
      <c r="CC22" s="619"/>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2">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09"/>
      <c r="AN23" s="610"/>
      <c r="AO23" s="610"/>
      <c r="AP23" s="610"/>
      <c r="AQ23" s="610"/>
      <c r="AR23" s="611"/>
      <c r="AS23" s="592"/>
      <c r="AT23" s="593"/>
      <c r="AU23" s="593"/>
      <c r="AV23" s="593"/>
      <c r="AW23" s="593"/>
      <c r="AX23" s="613"/>
      <c r="AY23" s="406" t="s">
        <v>163</v>
      </c>
      <c r="AZ23" s="407"/>
      <c r="BA23" s="407"/>
      <c r="BB23" s="407"/>
      <c r="BC23" s="407"/>
      <c r="BD23" s="407"/>
      <c r="BE23" s="407"/>
      <c r="BF23" s="407"/>
      <c r="BG23" s="407"/>
      <c r="BH23" s="407"/>
      <c r="BI23" s="407"/>
      <c r="BJ23" s="407"/>
      <c r="BK23" s="407"/>
      <c r="BL23" s="407"/>
      <c r="BM23" s="408"/>
      <c r="BN23" s="446">
        <v>8977793</v>
      </c>
      <c r="BO23" s="447"/>
      <c r="BP23" s="447"/>
      <c r="BQ23" s="447"/>
      <c r="BR23" s="447"/>
      <c r="BS23" s="447"/>
      <c r="BT23" s="447"/>
      <c r="BU23" s="448"/>
      <c r="BV23" s="446">
        <v>9291078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5">
      <c r="A24" s="166"/>
      <c r="B24" s="583"/>
      <c r="C24" s="584"/>
      <c r="D24" s="585"/>
      <c r="E24" s="496" t="s">
        <v>164</v>
      </c>
      <c r="F24" s="476"/>
      <c r="G24" s="476"/>
      <c r="H24" s="476"/>
      <c r="I24" s="476"/>
      <c r="J24" s="476"/>
      <c r="K24" s="477"/>
      <c r="L24" s="497">
        <v>1</v>
      </c>
      <c r="M24" s="498"/>
      <c r="N24" s="498"/>
      <c r="O24" s="498"/>
      <c r="P24" s="537"/>
      <c r="Q24" s="497">
        <v>7220</v>
      </c>
      <c r="R24" s="498"/>
      <c r="S24" s="498"/>
      <c r="T24" s="498"/>
      <c r="U24" s="498"/>
      <c r="V24" s="537"/>
      <c r="W24" s="596"/>
      <c r="X24" s="584"/>
      <c r="Y24" s="585"/>
      <c r="Z24" s="496" t="s">
        <v>165</v>
      </c>
      <c r="AA24" s="476"/>
      <c r="AB24" s="476"/>
      <c r="AC24" s="476"/>
      <c r="AD24" s="476"/>
      <c r="AE24" s="476"/>
      <c r="AF24" s="476"/>
      <c r="AG24" s="477"/>
      <c r="AH24" s="497">
        <v>125</v>
      </c>
      <c r="AI24" s="498"/>
      <c r="AJ24" s="498"/>
      <c r="AK24" s="498"/>
      <c r="AL24" s="537"/>
      <c r="AM24" s="497">
        <v>396250</v>
      </c>
      <c r="AN24" s="498"/>
      <c r="AO24" s="498"/>
      <c r="AP24" s="498"/>
      <c r="AQ24" s="498"/>
      <c r="AR24" s="537"/>
      <c r="AS24" s="497">
        <v>3170</v>
      </c>
      <c r="AT24" s="498"/>
      <c r="AU24" s="498"/>
      <c r="AV24" s="498"/>
      <c r="AW24" s="498"/>
      <c r="AX24" s="499"/>
      <c r="AY24" s="614" t="s">
        <v>166</v>
      </c>
      <c r="AZ24" s="615"/>
      <c r="BA24" s="615"/>
      <c r="BB24" s="615"/>
      <c r="BC24" s="615"/>
      <c r="BD24" s="615"/>
      <c r="BE24" s="615"/>
      <c r="BF24" s="615"/>
      <c r="BG24" s="615"/>
      <c r="BH24" s="615"/>
      <c r="BI24" s="615"/>
      <c r="BJ24" s="615"/>
      <c r="BK24" s="615"/>
      <c r="BL24" s="615"/>
      <c r="BM24" s="616"/>
      <c r="BN24" s="446">
        <v>8742157</v>
      </c>
      <c r="BO24" s="447"/>
      <c r="BP24" s="447"/>
      <c r="BQ24" s="447"/>
      <c r="BR24" s="447"/>
      <c r="BS24" s="447"/>
      <c r="BT24" s="447"/>
      <c r="BU24" s="448"/>
      <c r="BV24" s="446">
        <v>9061178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2">
      <c r="A25" s="166"/>
      <c r="B25" s="583"/>
      <c r="C25" s="584"/>
      <c r="D25" s="585"/>
      <c r="E25" s="496" t="s">
        <v>167</v>
      </c>
      <c r="F25" s="476"/>
      <c r="G25" s="476"/>
      <c r="H25" s="476"/>
      <c r="I25" s="476"/>
      <c r="J25" s="476"/>
      <c r="K25" s="477"/>
      <c r="L25" s="497">
        <v>1</v>
      </c>
      <c r="M25" s="498"/>
      <c r="N25" s="498"/>
      <c r="O25" s="498"/>
      <c r="P25" s="537"/>
      <c r="Q25" s="497">
        <v>5790</v>
      </c>
      <c r="R25" s="498"/>
      <c r="S25" s="498"/>
      <c r="T25" s="498"/>
      <c r="U25" s="498"/>
      <c r="V25" s="537"/>
      <c r="W25" s="596"/>
      <c r="X25" s="584"/>
      <c r="Y25" s="585"/>
      <c r="Z25" s="496" t="s">
        <v>168</v>
      </c>
      <c r="AA25" s="476"/>
      <c r="AB25" s="476"/>
      <c r="AC25" s="476"/>
      <c r="AD25" s="476"/>
      <c r="AE25" s="476"/>
      <c r="AF25" s="476"/>
      <c r="AG25" s="477"/>
      <c r="AH25" s="497" t="s">
        <v>169</v>
      </c>
      <c r="AI25" s="498"/>
      <c r="AJ25" s="498"/>
      <c r="AK25" s="498"/>
      <c r="AL25" s="537"/>
      <c r="AM25" s="497" t="s">
        <v>170</v>
      </c>
      <c r="AN25" s="498"/>
      <c r="AO25" s="498"/>
      <c r="AP25" s="498"/>
      <c r="AQ25" s="498"/>
      <c r="AR25" s="537"/>
      <c r="AS25" s="497" t="s">
        <v>169</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214334</v>
      </c>
      <c r="BO25" s="410"/>
      <c r="BP25" s="410"/>
      <c r="BQ25" s="410"/>
      <c r="BR25" s="410"/>
      <c r="BS25" s="410"/>
      <c r="BT25" s="410"/>
      <c r="BU25" s="411"/>
      <c r="BV25" s="409">
        <v>213464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2">
      <c r="A26" s="166"/>
      <c r="B26" s="583"/>
      <c r="C26" s="584"/>
      <c r="D26" s="585"/>
      <c r="E26" s="496" t="s">
        <v>172</v>
      </c>
      <c r="F26" s="476"/>
      <c r="G26" s="476"/>
      <c r="H26" s="476"/>
      <c r="I26" s="476"/>
      <c r="J26" s="476"/>
      <c r="K26" s="477"/>
      <c r="L26" s="497">
        <v>1</v>
      </c>
      <c r="M26" s="498"/>
      <c r="N26" s="498"/>
      <c r="O26" s="498"/>
      <c r="P26" s="537"/>
      <c r="Q26" s="497">
        <v>5520</v>
      </c>
      <c r="R26" s="498"/>
      <c r="S26" s="498"/>
      <c r="T26" s="498"/>
      <c r="U26" s="498"/>
      <c r="V26" s="537"/>
      <c r="W26" s="596"/>
      <c r="X26" s="584"/>
      <c r="Y26" s="585"/>
      <c r="Z26" s="496" t="s">
        <v>173</v>
      </c>
      <c r="AA26" s="620"/>
      <c r="AB26" s="620"/>
      <c r="AC26" s="620"/>
      <c r="AD26" s="620"/>
      <c r="AE26" s="620"/>
      <c r="AF26" s="620"/>
      <c r="AG26" s="621"/>
      <c r="AH26" s="497" t="s">
        <v>170</v>
      </c>
      <c r="AI26" s="498"/>
      <c r="AJ26" s="498"/>
      <c r="AK26" s="498"/>
      <c r="AL26" s="537"/>
      <c r="AM26" s="497" t="s">
        <v>132</v>
      </c>
      <c r="AN26" s="498"/>
      <c r="AO26" s="498"/>
      <c r="AP26" s="498"/>
      <c r="AQ26" s="498"/>
      <c r="AR26" s="537"/>
      <c r="AS26" s="497" t="s">
        <v>132</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170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5">
      <c r="A27" s="166"/>
      <c r="B27" s="583"/>
      <c r="C27" s="584"/>
      <c r="D27" s="585"/>
      <c r="E27" s="496" t="s">
        <v>175</v>
      </c>
      <c r="F27" s="476"/>
      <c r="G27" s="476"/>
      <c r="H27" s="476"/>
      <c r="I27" s="476"/>
      <c r="J27" s="476"/>
      <c r="K27" s="477"/>
      <c r="L27" s="497">
        <v>1</v>
      </c>
      <c r="M27" s="498"/>
      <c r="N27" s="498"/>
      <c r="O27" s="498"/>
      <c r="P27" s="537"/>
      <c r="Q27" s="497">
        <v>3210</v>
      </c>
      <c r="R27" s="498"/>
      <c r="S27" s="498"/>
      <c r="T27" s="498"/>
      <c r="U27" s="498"/>
      <c r="V27" s="537"/>
      <c r="W27" s="596"/>
      <c r="X27" s="584"/>
      <c r="Y27" s="585"/>
      <c r="Z27" s="496" t="s">
        <v>176</v>
      </c>
      <c r="AA27" s="476"/>
      <c r="AB27" s="476"/>
      <c r="AC27" s="476"/>
      <c r="AD27" s="476"/>
      <c r="AE27" s="476"/>
      <c r="AF27" s="476"/>
      <c r="AG27" s="477"/>
      <c r="AH27" s="497" t="s">
        <v>132</v>
      </c>
      <c r="AI27" s="498"/>
      <c r="AJ27" s="498"/>
      <c r="AK27" s="498"/>
      <c r="AL27" s="537"/>
      <c r="AM27" s="497" t="s">
        <v>170</v>
      </c>
      <c r="AN27" s="498"/>
      <c r="AO27" s="498"/>
      <c r="AP27" s="498"/>
      <c r="AQ27" s="498"/>
      <c r="AR27" s="537"/>
      <c r="AS27" s="497" t="s">
        <v>170</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7">
        <v>225760</v>
      </c>
      <c r="BO27" s="618"/>
      <c r="BP27" s="618"/>
      <c r="BQ27" s="618"/>
      <c r="BR27" s="618"/>
      <c r="BS27" s="618"/>
      <c r="BT27" s="618"/>
      <c r="BU27" s="619"/>
      <c r="BV27" s="617">
        <v>225760</v>
      </c>
      <c r="BW27" s="618"/>
      <c r="BX27" s="618"/>
      <c r="BY27" s="618"/>
      <c r="BZ27" s="618"/>
      <c r="CA27" s="618"/>
      <c r="CB27" s="618"/>
      <c r="CC27" s="619"/>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2">
      <c r="A28" s="166"/>
      <c r="B28" s="583"/>
      <c r="C28" s="584"/>
      <c r="D28" s="585"/>
      <c r="E28" s="496" t="s">
        <v>178</v>
      </c>
      <c r="F28" s="476"/>
      <c r="G28" s="476"/>
      <c r="H28" s="476"/>
      <c r="I28" s="476"/>
      <c r="J28" s="476"/>
      <c r="K28" s="477"/>
      <c r="L28" s="497">
        <v>1</v>
      </c>
      <c r="M28" s="498"/>
      <c r="N28" s="498"/>
      <c r="O28" s="498"/>
      <c r="P28" s="537"/>
      <c r="Q28" s="497">
        <v>2570</v>
      </c>
      <c r="R28" s="498"/>
      <c r="S28" s="498"/>
      <c r="T28" s="498"/>
      <c r="U28" s="498"/>
      <c r="V28" s="537"/>
      <c r="W28" s="596"/>
      <c r="X28" s="584"/>
      <c r="Y28" s="585"/>
      <c r="Z28" s="496" t="s">
        <v>179</v>
      </c>
      <c r="AA28" s="476"/>
      <c r="AB28" s="476"/>
      <c r="AC28" s="476"/>
      <c r="AD28" s="476"/>
      <c r="AE28" s="476"/>
      <c r="AF28" s="476"/>
      <c r="AG28" s="477"/>
      <c r="AH28" s="497" t="s">
        <v>170</v>
      </c>
      <c r="AI28" s="498"/>
      <c r="AJ28" s="498"/>
      <c r="AK28" s="498"/>
      <c r="AL28" s="537"/>
      <c r="AM28" s="497" t="s">
        <v>169</v>
      </c>
      <c r="AN28" s="498"/>
      <c r="AO28" s="498"/>
      <c r="AP28" s="498"/>
      <c r="AQ28" s="498"/>
      <c r="AR28" s="537"/>
      <c r="AS28" s="497" t="s">
        <v>170</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1243966</v>
      </c>
      <c r="BO28" s="410"/>
      <c r="BP28" s="410"/>
      <c r="BQ28" s="410"/>
      <c r="BR28" s="410"/>
      <c r="BS28" s="410"/>
      <c r="BT28" s="410"/>
      <c r="BU28" s="411"/>
      <c r="BV28" s="409">
        <v>1244966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2">
      <c r="A29" s="166"/>
      <c r="B29" s="583"/>
      <c r="C29" s="584"/>
      <c r="D29" s="585"/>
      <c r="E29" s="496" t="s">
        <v>181</v>
      </c>
      <c r="F29" s="476"/>
      <c r="G29" s="476"/>
      <c r="H29" s="476"/>
      <c r="I29" s="476"/>
      <c r="J29" s="476"/>
      <c r="K29" s="477"/>
      <c r="L29" s="497">
        <v>11</v>
      </c>
      <c r="M29" s="498"/>
      <c r="N29" s="498"/>
      <c r="O29" s="498"/>
      <c r="P29" s="537"/>
      <c r="Q29" s="497">
        <v>2320</v>
      </c>
      <c r="R29" s="498"/>
      <c r="S29" s="498"/>
      <c r="T29" s="498"/>
      <c r="U29" s="498"/>
      <c r="V29" s="537"/>
      <c r="W29" s="597"/>
      <c r="X29" s="598"/>
      <c r="Y29" s="599"/>
      <c r="Z29" s="496" t="s">
        <v>182</v>
      </c>
      <c r="AA29" s="476"/>
      <c r="AB29" s="476"/>
      <c r="AC29" s="476"/>
      <c r="AD29" s="476"/>
      <c r="AE29" s="476"/>
      <c r="AF29" s="476"/>
      <c r="AG29" s="477"/>
      <c r="AH29" s="497">
        <v>125</v>
      </c>
      <c r="AI29" s="498"/>
      <c r="AJ29" s="498"/>
      <c r="AK29" s="498"/>
      <c r="AL29" s="537"/>
      <c r="AM29" s="497">
        <v>396250</v>
      </c>
      <c r="AN29" s="498"/>
      <c r="AO29" s="498"/>
      <c r="AP29" s="498"/>
      <c r="AQ29" s="498"/>
      <c r="AR29" s="537"/>
      <c r="AS29" s="497">
        <v>3170</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69359</v>
      </c>
      <c r="BO29" s="447"/>
      <c r="BP29" s="447"/>
      <c r="BQ29" s="447"/>
      <c r="BR29" s="447"/>
      <c r="BS29" s="447"/>
      <c r="BT29" s="447"/>
      <c r="BU29" s="448"/>
      <c r="BV29" s="446">
        <v>82517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5">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96.6</v>
      </c>
      <c r="AI30" s="563"/>
      <c r="AJ30" s="563"/>
      <c r="AK30" s="563"/>
      <c r="AL30" s="563"/>
      <c r="AM30" s="563"/>
      <c r="AN30" s="563"/>
      <c r="AO30" s="563"/>
      <c r="AP30" s="563"/>
      <c r="AQ30" s="563"/>
      <c r="AR30" s="563"/>
      <c r="AS30" s="563"/>
      <c r="AT30" s="563"/>
      <c r="AU30" s="563"/>
      <c r="AV30" s="563"/>
      <c r="AW30" s="563"/>
      <c r="AX30" s="565"/>
      <c r="AY30" s="628"/>
      <c r="AZ30" s="629"/>
      <c r="BA30" s="629"/>
      <c r="BB30" s="630"/>
      <c r="BC30" s="614" t="s">
        <v>44</v>
      </c>
      <c r="BD30" s="615"/>
      <c r="BE30" s="615"/>
      <c r="BF30" s="615"/>
      <c r="BG30" s="615"/>
      <c r="BH30" s="615"/>
      <c r="BI30" s="615"/>
      <c r="BJ30" s="615"/>
      <c r="BK30" s="615"/>
      <c r="BL30" s="615"/>
      <c r="BM30" s="616"/>
      <c r="BN30" s="617">
        <v>251399</v>
      </c>
      <c r="BO30" s="618"/>
      <c r="BP30" s="618"/>
      <c r="BQ30" s="618"/>
      <c r="BR30" s="618"/>
      <c r="BS30" s="618"/>
      <c r="BT30" s="618"/>
      <c r="BU30" s="619"/>
      <c r="BV30" s="617">
        <v>315989</v>
      </c>
      <c r="BW30" s="618"/>
      <c r="BX30" s="618"/>
      <c r="BY30" s="618"/>
      <c r="BZ30" s="618"/>
      <c r="CA30" s="618"/>
      <c r="CB30" s="618"/>
      <c r="CC30" s="619"/>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191</v>
      </c>
      <c r="V33" s="470"/>
      <c r="W33" s="435" t="s">
        <v>193</v>
      </c>
      <c r="X33" s="435"/>
      <c r="Y33" s="435"/>
      <c r="Z33" s="435"/>
      <c r="AA33" s="435"/>
      <c r="AB33" s="435"/>
      <c r="AC33" s="435"/>
      <c r="AD33" s="435"/>
      <c r="AE33" s="435"/>
      <c r="AF33" s="435"/>
      <c r="AG33" s="435"/>
      <c r="AH33" s="435"/>
      <c r="AI33" s="435"/>
      <c r="AJ33" s="435"/>
      <c r="AK33" s="435"/>
      <c r="AL33" s="195"/>
      <c r="AM33" s="470" t="s">
        <v>194</v>
      </c>
      <c r="AN33" s="470"/>
      <c r="AO33" s="435" t="s">
        <v>193</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198</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x14ac:dyDescent="0.2">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公共下水道事業特別会計</v>
      </c>
      <c r="BH34" s="633"/>
      <c r="BI34" s="633"/>
      <c r="BJ34" s="633"/>
      <c r="BK34" s="633"/>
      <c r="BL34" s="633"/>
      <c r="BM34" s="633"/>
      <c r="BN34" s="633"/>
      <c r="BO34" s="633"/>
      <c r="BP34" s="633"/>
      <c r="BQ34" s="633"/>
      <c r="BR34" s="633"/>
      <c r="BS34" s="633"/>
      <c r="BT34" s="633"/>
      <c r="BU34" s="633"/>
      <c r="BV34" s="193"/>
      <c r="BW34" s="632" t="str">
        <f>IF(BY34="","",MAX(C34:D43,U34:V43,AM34:AN43,BE34:BF43)+1)</f>
        <v/>
      </c>
      <c r="BX34" s="632"/>
      <c r="BY34" s="633" t="str">
        <f>IF('各会計、関係団体の財政状況及び健全化判断比率'!B68="","",'各会計、関係団体の財政状況及び健全化判断比率'!B68)</f>
        <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2">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t="str">
        <f t="shared" ref="BW35:BW43" si="2">IF(BY35="","",BW34+1)</f>
        <v/>
      </c>
      <c r="BX35" s="632"/>
      <c r="BY35" s="633" t="str">
        <f>IF('各会計、関係団体の財政状況及び健全化判断比率'!B69="","",'各会計、関係団体の財政状況及び健全化判断比率'!B69)</f>
        <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2">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t="str">
        <f t="shared" si="2"/>
        <v/>
      </c>
      <c r="BX36" s="632"/>
      <c r="BY36" s="633" t="str">
        <f>IF('各会計、関係団体の財政状況及び健全化判断比率'!B70="","",'各会計、関係団体の財政状況及び健全化判断比率'!B70)</f>
        <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2">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2">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2">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2">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2">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2">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2">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205</v>
      </c>
    </row>
    <row r="50" spans="5:5" x14ac:dyDescent="0.2">
      <c r="E50" s="167" t="s">
        <v>206</v>
      </c>
    </row>
    <row r="51" spans="5:5" x14ac:dyDescent="0.2">
      <c r="E51" s="167" t="s">
        <v>207</v>
      </c>
    </row>
    <row r="52" spans="5:5" x14ac:dyDescent="0.2">
      <c r="E52" s="167" t="s">
        <v>208</v>
      </c>
    </row>
    <row r="53" spans="5:5" x14ac:dyDescent="0.2">
      <c r="E53" s="167" t="s">
        <v>209</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2I1Aq9T6wUqK7r2t0hcWAa1qofrklzz6y511Es3T8PfrWfllabMehbl3O8DDy36yJDUHS/3vb3q2Kw54FlQOuQ==" saltValue="bp5WOEefwrH+pmgNRSICD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224" t="s">
        <v>564</v>
      </c>
      <c r="D34" s="1224"/>
      <c r="E34" s="1225"/>
      <c r="F34" s="32">
        <v>7.72</v>
      </c>
      <c r="G34" s="33">
        <v>5.61</v>
      </c>
      <c r="H34" s="33">
        <v>5.18</v>
      </c>
      <c r="I34" s="33">
        <v>4.72</v>
      </c>
      <c r="J34" s="34">
        <v>4.8</v>
      </c>
      <c r="K34" s="22"/>
      <c r="L34" s="22"/>
      <c r="M34" s="22"/>
      <c r="N34" s="22"/>
      <c r="O34" s="22"/>
      <c r="P34" s="22"/>
    </row>
    <row r="35" spans="1:16" ht="39" customHeight="1" x14ac:dyDescent="0.2">
      <c r="A35" s="22"/>
      <c r="B35" s="35"/>
      <c r="C35" s="1218" t="s">
        <v>565</v>
      </c>
      <c r="D35" s="1219"/>
      <c r="E35" s="1220"/>
      <c r="F35" s="36">
        <v>4.1399999999999997</v>
      </c>
      <c r="G35" s="37">
        <v>3.35</v>
      </c>
      <c r="H35" s="37">
        <v>2.77</v>
      </c>
      <c r="I35" s="37">
        <v>4.8099999999999996</v>
      </c>
      <c r="J35" s="38">
        <v>3.77</v>
      </c>
      <c r="K35" s="22"/>
      <c r="L35" s="22"/>
      <c r="M35" s="22"/>
      <c r="N35" s="22"/>
      <c r="O35" s="22"/>
      <c r="P35" s="22"/>
    </row>
    <row r="36" spans="1:16" ht="39" customHeight="1" x14ac:dyDescent="0.2">
      <c r="A36" s="22"/>
      <c r="B36" s="35"/>
      <c r="C36" s="1218" t="s">
        <v>566</v>
      </c>
      <c r="D36" s="1219"/>
      <c r="E36" s="1220"/>
      <c r="F36" s="36">
        <v>3.01</v>
      </c>
      <c r="G36" s="37">
        <v>2.81</v>
      </c>
      <c r="H36" s="37">
        <v>2.37</v>
      </c>
      <c r="I36" s="37">
        <v>3.33</v>
      </c>
      <c r="J36" s="38">
        <v>3.64</v>
      </c>
      <c r="K36" s="22"/>
      <c r="L36" s="22"/>
      <c r="M36" s="22"/>
      <c r="N36" s="22"/>
      <c r="O36" s="22"/>
      <c r="P36" s="22"/>
    </row>
    <row r="37" spans="1:16" ht="39" customHeight="1" x14ac:dyDescent="0.2">
      <c r="A37" s="22"/>
      <c r="B37" s="35"/>
      <c r="C37" s="1218" t="s">
        <v>567</v>
      </c>
      <c r="D37" s="1219"/>
      <c r="E37" s="1220"/>
      <c r="F37" s="36">
        <v>0.56999999999999995</v>
      </c>
      <c r="G37" s="37">
        <v>1.24</v>
      </c>
      <c r="H37" s="37">
        <v>0.62</v>
      </c>
      <c r="I37" s="37">
        <v>0.41</v>
      </c>
      <c r="J37" s="38">
        <v>0.93</v>
      </c>
      <c r="K37" s="22"/>
      <c r="L37" s="22"/>
      <c r="M37" s="22"/>
      <c r="N37" s="22"/>
      <c r="O37" s="22"/>
      <c r="P37" s="22"/>
    </row>
    <row r="38" spans="1:16" ht="39" customHeight="1" x14ac:dyDescent="0.2">
      <c r="A38" s="22"/>
      <c r="B38" s="35"/>
      <c r="C38" s="1218" t="s">
        <v>568</v>
      </c>
      <c r="D38" s="1219"/>
      <c r="E38" s="1220"/>
      <c r="F38" s="36">
        <v>0.44</v>
      </c>
      <c r="G38" s="37">
        <v>0.32</v>
      </c>
      <c r="H38" s="37">
        <v>0.26</v>
      </c>
      <c r="I38" s="37">
        <v>0.27</v>
      </c>
      <c r="J38" s="38">
        <v>0.17</v>
      </c>
      <c r="K38" s="22"/>
      <c r="L38" s="22"/>
      <c r="M38" s="22"/>
      <c r="N38" s="22"/>
      <c r="O38" s="22"/>
      <c r="P38" s="22"/>
    </row>
    <row r="39" spans="1:16" ht="39" customHeight="1" x14ac:dyDescent="0.2">
      <c r="A39" s="22"/>
      <c r="B39" s="35"/>
      <c r="C39" s="1218" t="s">
        <v>569</v>
      </c>
      <c r="D39" s="1219"/>
      <c r="E39" s="1220"/>
      <c r="F39" s="36">
        <v>0.09</v>
      </c>
      <c r="G39" s="37">
        <v>0.04</v>
      </c>
      <c r="H39" s="37">
        <v>0.03</v>
      </c>
      <c r="I39" s="37">
        <v>0.03</v>
      </c>
      <c r="J39" s="38">
        <v>0.05</v>
      </c>
      <c r="K39" s="22"/>
      <c r="L39" s="22"/>
      <c r="M39" s="22"/>
      <c r="N39" s="22"/>
      <c r="O39" s="22"/>
      <c r="P39" s="22"/>
    </row>
    <row r="40" spans="1:16" ht="39" customHeight="1" x14ac:dyDescent="0.2">
      <c r="A40" s="22"/>
      <c r="B40" s="35"/>
      <c r="C40" s="1218"/>
      <c r="D40" s="1219"/>
      <c r="E40" s="1220"/>
      <c r="F40" s="36"/>
      <c r="G40" s="37"/>
      <c r="H40" s="37"/>
      <c r="I40" s="37"/>
      <c r="J40" s="38"/>
      <c r="K40" s="22"/>
      <c r="L40" s="22"/>
      <c r="M40" s="22"/>
      <c r="N40" s="22"/>
      <c r="O40" s="22"/>
      <c r="P40" s="22"/>
    </row>
    <row r="41" spans="1:16" ht="39" customHeight="1" x14ac:dyDescent="0.2">
      <c r="A41" s="22"/>
      <c r="B41" s="35"/>
      <c r="C41" s="1218"/>
      <c r="D41" s="1219"/>
      <c r="E41" s="1220"/>
      <c r="F41" s="36"/>
      <c r="G41" s="37"/>
      <c r="H41" s="37"/>
      <c r="I41" s="37"/>
      <c r="J41" s="38"/>
      <c r="K41" s="22"/>
      <c r="L41" s="22"/>
      <c r="M41" s="22"/>
      <c r="N41" s="22"/>
      <c r="O41" s="22"/>
      <c r="P41" s="22"/>
    </row>
    <row r="42" spans="1:16" ht="39" customHeight="1" x14ac:dyDescent="0.2">
      <c r="A42" s="22"/>
      <c r="B42" s="39"/>
      <c r="C42" s="1218" t="s">
        <v>570</v>
      </c>
      <c r="D42" s="1219"/>
      <c r="E42" s="1220"/>
      <c r="F42" s="36" t="s">
        <v>512</v>
      </c>
      <c r="G42" s="37" t="s">
        <v>512</v>
      </c>
      <c r="H42" s="37" t="s">
        <v>512</v>
      </c>
      <c r="I42" s="37" t="s">
        <v>512</v>
      </c>
      <c r="J42" s="38" t="s">
        <v>512</v>
      </c>
      <c r="K42" s="22"/>
      <c r="L42" s="22"/>
      <c r="M42" s="22"/>
      <c r="N42" s="22"/>
      <c r="O42" s="22"/>
      <c r="P42" s="22"/>
    </row>
    <row r="43" spans="1:16" ht="39" customHeight="1" thickBot="1" x14ac:dyDescent="0.25">
      <c r="A43" s="22"/>
      <c r="B43" s="40"/>
      <c r="C43" s="1221" t="s">
        <v>571</v>
      </c>
      <c r="D43" s="1222"/>
      <c r="E43" s="1223"/>
      <c r="F43" s="41">
        <v>0.04</v>
      </c>
      <c r="G43" s="42">
        <v>0.06</v>
      </c>
      <c r="H43" s="42">
        <v>0.1</v>
      </c>
      <c r="I43" s="42" t="s">
        <v>512</v>
      </c>
      <c r="J43" s="43" t="s">
        <v>512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9lKs8qmS2Zi/y0nQF54WCvyueGXAbx7lfu+sRaldxXP9NCFc1oiiWofuJU5O0aZvYqX8kh6OmsNXugfb5SVqdw==" saltValue="FgAWSC79jUYe4HglrRa3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997</v>
      </c>
      <c r="L45" s="60">
        <v>1063</v>
      </c>
      <c r="M45" s="60">
        <v>1036</v>
      </c>
      <c r="N45" s="60">
        <v>1001</v>
      </c>
      <c r="O45" s="61">
        <v>976</v>
      </c>
      <c r="P45" s="48"/>
      <c r="Q45" s="48"/>
      <c r="R45" s="48"/>
      <c r="S45" s="48"/>
      <c r="T45" s="48"/>
      <c r="U45" s="48"/>
    </row>
    <row r="46" spans="1:21" ht="30.75" customHeight="1" x14ac:dyDescent="0.2">
      <c r="A46" s="48"/>
      <c r="B46" s="1236"/>
      <c r="C46" s="1237"/>
      <c r="D46" s="62"/>
      <c r="E46" s="1228" t="s">
        <v>13</v>
      </c>
      <c r="F46" s="1228"/>
      <c r="G46" s="1228"/>
      <c r="H46" s="1228"/>
      <c r="I46" s="1228"/>
      <c r="J46" s="1229"/>
      <c r="K46" s="63" t="s">
        <v>512</v>
      </c>
      <c r="L46" s="64" t="s">
        <v>512</v>
      </c>
      <c r="M46" s="64" t="s">
        <v>512</v>
      </c>
      <c r="N46" s="64" t="s">
        <v>512</v>
      </c>
      <c r="O46" s="65" t="s">
        <v>512</v>
      </c>
      <c r="P46" s="48"/>
      <c r="Q46" s="48"/>
      <c r="R46" s="48"/>
      <c r="S46" s="48"/>
      <c r="T46" s="48"/>
      <c r="U46" s="48"/>
    </row>
    <row r="47" spans="1:21" ht="30.75" customHeight="1" x14ac:dyDescent="0.2">
      <c r="A47" s="48"/>
      <c r="B47" s="1236"/>
      <c r="C47" s="1237"/>
      <c r="D47" s="62"/>
      <c r="E47" s="1228" t="s">
        <v>14</v>
      </c>
      <c r="F47" s="1228"/>
      <c r="G47" s="1228"/>
      <c r="H47" s="1228"/>
      <c r="I47" s="1228"/>
      <c r="J47" s="1229"/>
      <c r="K47" s="63" t="s">
        <v>512</v>
      </c>
      <c r="L47" s="64" t="s">
        <v>512</v>
      </c>
      <c r="M47" s="64" t="s">
        <v>512</v>
      </c>
      <c r="N47" s="64" t="s">
        <v>512</v>
      </c>
      <c r="O47" s="65" t="s">
        <v>512</v>
      </c>
      <c r="P47" s="48"/>
      <c r="Q47" s="48"/>
      <c r="R47" s="48"/>
      <c r="S47" s="48"/>
      <c r="T47" s="48"/>
      <c r="U47" s="48"/>
    </row>
    <row r="48" spans="1:21" ht="30.75" customHeight="1" x14ac:dyDescent="0.2">
      <c r="A48" s="48"/>
      <c r="B48" s="1236"/>
      <c r="C48" s="1237"/>
      <c r="D48" s="62"/>
      <c r="E48" s="1228" t="s">
        <v>15</v>
      </c>
      <c r="F48" s="1228"/>
      <c r="G48" s="1228"/>
      <c r="H48" s="1228"/>
      <c r="I48" s="1228"/>
      <c r="J48" s="1229"/>
      <c r="K48" s="63">
        <v>140</v>
      </c>
      <c r="L48" s="64">
        <v>132</v>
      </c>
      <c r="M48" s="64">
        <v>143</v>
      </c>
      <c r="N48" s="64">
        <v>155</v>
      </c>
      <c r="O48" s="65">
        <v>151</v>
      </c>
      <c r="P48" s="48"/>
      <c r="Q48" s="48"/>
      <c r="R48" s="48"/>
      <c r="S48" s="48"/>
      <c r="T48" s="48"/>
      <c r="U48" s="48"/>
    </row>
    <row r="49" spans="1:21" ht="30.75" customHeight="1" x14ac:dyDescent="0.2">
      <c r="A49" s="48"/>
      <c r="B49" s="1236"/>
      <c r="C49" s="1237"/>
      <c r="D49" s="62"/>
      <c r="E49" s="1228" t="s">
        <v>16</v>
      </c>
      <c r="F49" s="1228"/>
      <c r="G49" s="1228"/>
      <c r="H49" s="1228"/>
      <c r="I49" s="1228"/>
      <c r="J49" s="1229"/>
      <c r="K49" s="63">
        <v>22</v>
      </c>
      <c r="L49" s="64">
        <v>22</v>
      </c>
      <c r="M49" s="64" t="s">
        <v>512</v>
      </c>
      <c r="N49" s="64" t="s">
        <v>512</v>
      </c>
      <c r="O49" s="65" t="s">
        <v>512</v>
      </c>
      <c r="P49" s="48"/>
      <c r="Q49" s="48"/>
      <c r="R49" s="48"/>
      <c r="S49" s="48"/>
      <c r="T49" s="48"/>
      <c r="U49" s="48"/>
    </row>
    <row r="50" spans="1:21" ht="30.75" customHeight="1" x14ac:dyDescent="0.2">
      <c r="A50" s="48"/>
      <c r="B50" s="1236"/>
      <c r="C50" s="1237"/>
      <c r="D50" s="62"/>
      <c r="E50" s="1228" t="s">
        <v>17</v>
      </c>
      <c r="F50" s="1228"/>
      <c r="G50" s="1228"/>
      <c r="H50" s="1228"/>
      <c r="I50" s="1228"/>
      <c r="J50" s="1229"/>
      <c r="K50" s="63" t="s">
        <v>512</v>
      </c>
      <c r="L50" s="64" t="s">
        <v>512</v>
      </c>
      <c r="M50" s="64" t="s">
        <v>512</v>
      </c>
      <c r="N50" s="64" t="s">
        <v>512</v>
      </c>
      <c r="O50" s="65" t="s">
        <v>512</v>
      </c>
      <c r="P50" s="48"/>
      <c r="Q50" s="48"/>
      <c r="R50" s="48"/>
      <c r="S50" s="48"/>
      <c r="T50" s="48"/>
      <c r="U50" s="48"/>
    </row>
    <row r="51" spans="1:21" ht="30.75" customHeight="1" x14ac:dyDescent="0.2">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x14ac:dyDescent="0.2">
      <c r="A52" s="48"/>
      <c r="B52" s="1226" t="s">
        <v>19</v>
      </c>
      <c r="C52" s="1227"/>
      <c r="D52" s="66"/>
      <c r="E52" s="1228" t="s">
        <v>20</v>
      </c>
      <c r="F52" s="1228"/>
      <c r="G52" s="1228"/>
      <c r="H52" s="1228"/>
      <c r="I52" s="1228"/>
      <c r="J52" s="1229"/>
      <c r="K52" s="63">
        <v>717</v>
      </c>
      <c r="L52" s="64">
        <v>740</v>
      </c>
      <c r="M52" s="64">
        <v>712</v>
      </c>
      <c r="N52" s="64">
        <v>708</v>
      </c>
      <c r="O52" s="65">
        <v>677</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442</v>
      </c>
      <c r="L53" s="69">
        <v>477</v>
      </c>
      <c r="M53" s="69">
        <v>467</v>
      </c>
      <c r="N53" s="69">
        <v>448</v>
      </c>
      <c r="O53" s="70">
        <v>450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1f4ptzxhjpnr4tzQ8sbseDX09L3G+kwH/PQaUsoixDBhTqPbOlu0TELWWXhxZVloh1SDhmQw6T446gHbrqXKEA==" saltValue="unBk36SMECsnxkGXaD/Md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555</v>
      </c>
      <c r="J40" s="79" t="s">
        <v>556</v>
      </c>
      <c r="K40" s="79" t="s">
        <v>557</v>
      </c>
      <c r="L40" s="79" t="s">
        <v>558</v>
      </c>
      <c r="M40" s="80" t="s">
        <v>559</v>
      </c>
    </row>
    <row r="41" spans="2:13" ht="27.75" customHeight="1" x14ac:dyDescent="0.2">
      <c r="B41" s="1242" t="s">
        <v>24</v>
      </c>
      <c r="C41" s="1243"/>
      <c r="D41" s="81"/>
      <c r="E41" s="1248" t="s">
        <v>25</v>
      </c>
      <c r="F41" s="1248"/>
      <c r="G41" s="1248"/>
      <c r="H41" s="1249"/>
      <c r="I41" s="82">
        <v>8927</v>
      </c>
      <c r="J41" s="83">
        <v>8598</v>
      </c>
      <c r="K41" s="83">
        <v>8773</v>
      </c>
      <c r="L41" s="83">
        <v>9291</v>
      </c>
      <c r="M41" s="84">
        <v>8978</v>
      </c>
    </row>
    <row r="42" spans="2:13" ht="27.75" customHeight="1" x14ac:dyDescent="0.2">
      <c r="B42" s="1244"/>
      <c r="C42" s="1245"/>
      <c r="D42" s="85"/>
      <c r="E42" s="1250" t="s">
        <v>26</v>
      </c>
      <c r="F42" s="1250"/>
      <c r="G42" s="1250"/>
      <c r="H42" s="1251"/>
      <c r="I42" s="86" t="s">
        <v>512</v>
      </c>
      <c r="J42" s="87" t="s">
        <v>512</v>
      </c>
      <c r="K42" s="87" t="s">
        <v>512</v>
      </c>
      <c r="L42" s="87" t="s">
        <v>512</v>
      </c>
      <c r="M42" s="88" t="s">
        <v>512</v>
      </c>
    </row>
    <row r="43" spans="2:13" ht="27.75" customHeight="1" x14ac:dyDescent="0.2">
      <c r="B43" s="1244"/>
      <c r="C43" s="1245"/>
      <c r="D43" s="85"/>
      <c r="E43" s="1250" t="s">
        <v>27</v>
      </c>
      <c r="F43" s="1250"/>
      <c r="G43" s="1250"/>
      <c r="H43" s="1251"/>
      <c r="I43" s="86">
        <v>2458</v>
      </c>
      <c r="J43" s="87">
        <v>2355</v>
      </c>
      <c r="K43" s="87">
        <v>2351</v>
      </c>
      <c r="L43" s="87">
        <v>2140</v>
      </c>
      <c r="M43" s="88">
        <v>2088</v>
      </c>
    </row>
    <row r="44" spans="2:13" ht="27.75" customHeight="1" x14ac:dyDescent="0.2">
      <c r="B44" s="1244"/>
      <c r="C44" s="1245"/>
      <c r="D44" s="85"/>
      <c r="E44" s="1250" t="s">
        <v>28</v>
      </c>
      <c r="F44" s="1250"/>
      <c r="G44" s="1250"/>
      <c r="H44" s="1251"/>
      <c r="I44" s="86">
        <v>38</v>
      </c>
      <c r="J44" s="87">
        <v>15</v>
      </c>
      <c r="K44" s="87" t="s">
        <v>512</v>
      </c>
      <c r="L44" s="87" t="s">
        <v>512</v>
      </c>
      <c r="M44" s="88" t="s">
        <v>512</v>
      </c>
    </row>
    <row r="45" spans="2:13" ht="27.75" customHeight="1" x14ac:dyDescent="0.2">
      <c r="B45" s="1244"/>
      <c r="C45" s="1245"/>
      <c r="D45" s="85"/>
      <c r="E45" s="1250" t="s">
        <v>29</v>
      </c>
      <c r="F45" s="1250"/>
      <c r="G45" s="1250"/>
      <c r="H45" s="1251"/>
      <c r="I45" s="86">
        <v>1452</v>
      </c>
      <c r="J45" s="87">
        <v>1335</v>
      </c>
      <c r="K45" s="87">
        <v>1275</v>
      </c>
      <c r="L45" s="87">
        <v>1296</v>
      </c>
      <c r="M45" s="88">
        <v>1332</v>
      </c>
    </row>
    <row r="46" spans="2:13" ht="27.75" customHeight="1" x14ac:dyDescent="0.2">
      <c r="B46" s="1244"/>
      <c r="C46" s="1245"/>
      <c r="D46" s="89"/>
      <c r="E46" s="1250" t="s">
        <v>30</v>
      </c>
      <c r="F46" s="1250"/>
      <c r="G46" s="1250"/>
      <c r="H46" s="1251"/>
      <c r="I46" s="86" t="s">
        <v>512</v>
      </c>
      <c r="J46" s="87" t="s">
        <v>512</v>
      </c>
      <c r="K46" s="87" t="s">
        <v>512</v>
      </c>
      <c r="L46" s="87">
        <v>10</v>
      </c>
      <c r="M46" s="88">
        <v>10</v>
      </c>
    </row>
    <row r="47" spans="2:13" ht="27.75" customHeight="1" x14ac:dyDescent="0.2">
      <c r="B47" s="1244"/>
      <c r="C47" s="1245"/>
      <c r="D47" s="90"/>
      <c r="E47" s="1252" t="s">
        <v>31</v>
      </c>
      <c r="F47" s="1253"/>
      <c r="G47" s="1253"/>
      <c r="H47" s="1254"/>
      <c r="I47" s="86" t="s">
        <v>512</v>
      </c>
      <c r="J47" s="87" t="s">
        <v>512</v>
      </c>
      <c r="K47" s="87" t="s">
        <v>512</v>
      </c>
      <c r="L47" s="87" t="s">
        <v>512</v>
      </c>
      <c r="M47" s="88" t="s">
        <v>512</v>
      </c>
    </row>
    <row r="48" spans="2:13" ht="27.75" customHeight="1" x14ac:dyDescent="0.2">
      <c r="B48" s="1244"/>
      <c r="C48" s="1245"/>
      <c r="D48" s="85"/>
      <c r="E48" s="1250" t="s">
        <v>32</v>
      </c>
      <c r="F48" s="1250"/>
      <c r="G48" s="1250"/>
      <c r="H48" s="1251"/>
      <c r="I48" s="86" t="s">
        <v>512</v>
      </c>
      <c r="J48" s="87" t="s">
        <v>512</v>
      </c>
      <c r="K48" s="87" t="s">
        <v>512</v>
      </c>
      <c r="L48" s="87" t="s">
        <v>512</v>
      </c>
      <c r="M48" s="88" t="s">
        <v>512</v>
      </c>
    </row>
    <row r="49" spans="2:13" ht="27.75" customHeight="1" x14ac:dyDescent="0.2">
      <c r="B49" s="1246"/>
      <c r="C49" s="1247"/>
      <c r="D49" s="85"/>
      <c r="E49" s="1250" t="s">
        <v>33</v>
      </c>
      <c r="F49" s="1250"/>
      <c r="G49" s="1250"/>
      <c r="H49" s="1251"/>
      <c r="I49" s="86" t="s">
        <v>512</v>
      </c>
      <c r="J49" s="87" t="s">
        <v>512</v>
      </c>
      <c r="K49" s="87" t="s">
        <v>512</v>
      </c>
      <c r="L49" s="87" t="s">
        <v>512</v>
      </c>
      <c r="M49" s="88" t="s">
        <v>512</v>
      </c>
    </row>
    <row r="50" spans="2:13" ht="27.75" customHeight="1" x14ac:dyDescent="0.2">
      <c r="B50" s="1255" t="s">
        <v>34</v>
      </c>
      <c r="C50" s="1256"/>
      <c r="D50" s="91"/>
      <c r="E50" s="1250" t="s">
        <v>35</v>
      </c>
      <c r="F50" s="1250"/>
      <c r="G50" s="1250"/>
      <c r="H50" s="1251"/>
      <c r="I50" s="86">
        <v>2052</v>
      </c>
      <c r="J50" s="87">
        <v>2202</v>
      </c>
      <c r="K50" s="87">
        <v>2357</v>
      </c>
      <c r="L50" s="87">
        <v>2122</v>
      </c>
      <c r="M50" s="88">
        <v>2216</v>
      </c>
    </row>
    <row r="51" spans="2:13" ht="27.75" customHeight="1" x14ac:dyDescent="0.2">
      <c r="B51" s="1244"/>
      <c r="C51" s="1245"/>
      <c r="D51" s="85"/>
      <c r="E51" s="1250" t="s">
        <v>36</v>
      </c>
      <c r="F51" s="1250"/>
      <c r="G51" s="1250"/>
      <c r="H51" s="1251"/>
      <c r="I51" s="86">
        <v>142</v>
      </c>
      <c r="J51" s="87">
        <v>122</v>
      </c>
      <c r="K51" s="87">
        <v>103</v>
      </c>
      <c r="L51" s="87">
        <v>80</v>
      </c>
      <c r="M51" s="88">
        <v>60</v>
      </c>
    </row>
    <row r="52" spans="2:13" ht="27.75" customHeight="1" x14ac:dyDescent="0.2">
      <c r="B52" s="1246"/>
      <c r="C52" s="1247"/>
      <c r="D52" s="85"/>
      <c r="E52" s="1250" t="s">
        <v>37</v>
      </c>
      <c r="F52" s="1250"/>
      <c r="G52" s="1250"/>
      <c r="H52" s="1251"/>
      <c r="I52" s="86">
        <v>7083</v>
      </c>
      <c r="J52" s="87">
        <v>6791</v>
      </c>
      <c r="K52" s="87">
        <v>6670</v>
      </c>
      <c r="L52" s="87">
        <v>6638</v>
      </c>
      <c r="M52" s="88">
        <v>6407</v>
      </c>
    </row>
    <row r="53" spans="2:13" ht="27.75" customHeight="1" thickBot="1" x14ac:dyDescent="0.25">
      <c r="B53" s="1257" t="s">
        <v>38</v>
      </c>
      <c r="C53" s="1258"/>
      <c r="D53" s="92"/>
      <c r="E53" s="1259" t="s">
        <v>39</v>
      </c>
      <c r="F53" s="1259"/>
      <c r="G53" s="1259"/>
      <c r="H53" s="1260"/>
      <c r="I53" s="93">
        <v>3599</v>
      </c>
      <c r="J53" s="94">
        <v>3186</v>
      </c>
      <c r="K53" s="94">
        <v>3268</v>
      </c>
      <c r="L53" s="94">
        <v>3898</v>
      </c>
      <c r="M53" s="95">
        <v>3726</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FpV1NpUpsqH7So6KTpPA3PuKwHVT2i1sD4eIaaS/aPfXlsF8+SKa+tzcBq37X+jd/BRwp0EYyCIhLHqrMH3xKw==" saltValue="gTLSoTxWdcJzbr0qJuuE5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557</v>
      </c>
      <c r="G54" s="104" t="s">
        <v>558</v>
      </c>
      <c r="H54" s="105" t="s">
        <v>559</v>
      </c>
    </row>
    <row r="55" spans="2:8" ht="52.5" customHeight="1" x14ac:dyDescent="0.2">
      <c r="B55" s="106"/>
      <c r="C55" s="1269" t="s">
        <v>42</v>
      </c>
      <c r="D55" s="1269"/>
      <c r="E55" s="1270"/>
      <c r="F55" s="107">
        <v>1319</v>
      </c>
      <c r="G55" s="107">
        <v>1245</v>
      </c>
      <c r="H55" s="108">
        <v>1244</v>
      </c>
    </row>
    <row r="56" spans="2:8" ht="52.5" customHeight="1" x14ac:dyDescent="0.2">
      <c r="B56" s="109"/>
      <c r="C56" s="1271" t="s">
        <v>43</v>
      </c>
      <c r="D56" s="1271"/>
      <c r="E56" s="1272"/>
      <c r="F56" s="110">
        <v>96</v>
      </c>
      <c r="G56" s="110">
        <v>83</v>
      </c>
      <c r="H56" s="111">
        <v>69</v>
      </c>
    </row>
    <row r="57" spans="2:8" ht="53.25" customHeight="1" x14ac:dyDescent="0.2">
      <c r="B57" s="109"/>
      <c r="C57" s="1273" t="s">
        <v>44</v>
      </c>
      <c r="D57" s="1273"/>
      <c r="E57" s="1274"/>
      <c r="F57" s="112">
        <v>484</v>
      </c>
      <c r="G57" s="112">
        <v>316</v>
      </c>
      <c r="H57" s="113">
        <v>251</v>
      </c>
    </row>
    <row r="58" spans="2:8" ht="45.75" customHeight="1" x14ac:dyDescent="0.2">
      <c r="B58" s="114"/>
      <c r="C58" s="1261" t="s">
        <v>45</v>
      </c>
      <c r="D58" s="1262"/>
      <c r="E58" s="1263"/>
      <c r="F58" s="115"/>
      <c r="G58" s="115"/>
      <c r="H58" s="116"/>
    </row>
    <row r="59" spans="2:8" ht="45.75" customHeight="1" x14ac:dyDescent="0.2">
      <c r="B59" s="114"/>
      <c r="C59" s="1261" t="s">
        <v>45</v>
      </c>
      <c r="D59" s="1262"/>
      <c r="E59" s="1263"/>
      <c r="F59" s="115"/>
      <c r="G59" s="115"/>
      <c r="H59" s="116"/>
    </row>
    <row r="60" spans="2:8" ht="45.75" customHeight="1" x14ac:dyDescent="0.2">
      <c r="B60" s="114"/>
      <c r="C60" s="1261" t="s">
        <v>45</v>
      </c>
      <c r="D60" s="1262"/>
      <c r="E60" s="1263"/>
      <c r="F60" s="115"/>
      <c r="G60" s="115"/>
      <c r="H60" s="116"/>
    </row>
    <row r="61" spans="2:8" ht="45.75" customHeight="1" x14ac:dyDescent="0.2">
      <c r="B61" s="114"/>
      <c r="C61" s="1261" t="s">
        <v>45</v>
      </c>
      <c r="D61" s="1262"/>
      <c r="E61" s="1263"/>
      <c r="F61" s="115"/>
      <c r="G61" s="115"/>
      <c r="H61" s="116"/>
    </row>
    <row r="62" spans="2:8" ht="45.75" customHeight="1" thickBot="1" x14ac:dyDescent="0.25">
      <c r="B62" s="117"/>
      <c r="C62" s="1264" t="s">
        <v>45</v>
      </c>
      <c r="D62" s="1265"/>
      <c r="E62" s="1266"/>
      <c r="F62" s="118"/>
      <c r="G62" s="118"/>
      <c r="H62" s="119"/>
    </row>
    <row r="63" spans="2:8" ht="52.5" customHeight="1" thickBot="1" x14ac:dyDescent="0.25">
      <c r="B63" s="120"/>
      <c r="C63" s="1267" t="s">
        <v>46</v>
      </c>
      <c r="D63" s="1267"/>
      <c r="E63" s="1268"/>
      <c r="F63" s="121">
        <v>1899</v>
      </c>
      <c r="G63" s="121">
        <v>1643</v>
      </c>
      <c r="H63" s="122">
        <v>1565</v>
      </c>
    </row>
    <row r="64" spans="2:8" ht="15" customHeight="1" x14ac:dyDescent="0.2"/>
    <row r="65" ht="0" hidden="1" customHeight="1" x14ac:dyDescent="0.2"/>
    <row r="66" ht="0" hidden="1" customHeight="1" x14ac:dyDescent="0.2"/>
  </sheetData>
  <sheetProtection algorithmName="SHA-512" hashValue="9BsyokSKeH6l6kOG8/haLzTreH+9yhGio5aIfhuB8ON6k2cPqqscD8tgiMJIt7MkQNeUl3Sy1DC30eG5ChboFw==" saltValue="nmSjK2RWHnRcD5d3z8e9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opLeftCell="A34" zoomScaleNormal="100" zoomScaleSheetLayoutView="55" workbookViewId="0">
      <selection activeCell="AK41" sqref="AK41"/>
    </sheetView>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572</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572</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573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574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3" t="s">
        <v>584</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ht="13.2" x14ac:dyDescent="0.2">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ht="13.2" x14ac:dyDescent="0.2">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ht="13.2" x14ac:dyDescent="0.2">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ht="13.2" x14ac:dyDescent="0.2">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575</v>
      </c>
    </row>
    <row r="50" spans="1:109" ht="13.2" x14ac:dyDescent="0.2">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555</v>
      </c>
      <c r="BQ50" s="1281"/>
      <c r="BR50" s="1281"/>
      <c r="BS50" s="1281"/>
      <c r="BT50" s="1281"/>
      <c r="BU50" s="1281"/>
      <c r="BV50" s="1281"/>
      <c r="BW50" s="1281"/>
      <c r="BX50" s="1281" t="s">
        <v>556</v>
      </c>
      <c r="BY50" s="1281"/>
      <c r="BZ50" s="1281"/>
      <c r="CA50" s="1281"/>
      <c r="CB50" s="1281"/>
      <c r="CC50" s="1281"/>
      <c r="CD50" s="1281"/>
      <c r="CE50" s="1281"/>
      <c r="CF50" s="1281" t="s">
        <v>557</v>
      </c>
      <c r="CG50" s="1281"/>
      <c r="CH50" s="1281"/>
      <c r="CI50" s="1281"/>
      <c r="CJ50" s="1281"/>
      <c r="CK50" s="1281"/>
      <c r="CL50" s="1281"/>
      <c r="CM50" s="1281"/>
      <c r="CN50" s="1281" t="s">
        <v>558</v>
      </c>
      <c r="CO50" s="1281"/>
      <c r="CP50" s="1281"/>
      <c r="CQ50" s="1281"/>
      <c r="CR50" s="1281"/>
      <c r="CS50" s="1281"/>
      <c r="CT50" s="1281"/>
      <c r="CU50" s="1281"/>
      <c r="CV50" s="1281" t="s">
        <v>559</v>
      </c>
      <c r="CW50" s="1281"/>
      <c r="CX50" s="1281"/>
      <c r="CY50" s="1281"/>
      <c r="CZ50" s="1281"/>
      <c r="DA50" s="1281"/>
      <c r="DB50" s="1281"/>
      <c r="DC50" s="1281"/>
    </row>
    <row r="51" spans="1:109" ht="13.5" customHeight="1" x14ac:dyDescent="0.2">
      <c r="B51" s="374"/>
      <c r="G51" s="1293"/>
      <c r="H51" s="1293"/>
      <c r="I51" s="1297"/>
      <c r="J51" s="1297"/>
      <c r="K51" s="1282"/>
      <c r="L51" s="1282"/>
      <c r="M51" s="1282"/>
      <c r="N51" s="1282"/>
      <c r="AM51" s="383"/>
      <c r="AN51" s="1280" t="s">
        <v>576</v>
      </c>
      <c r="AO51" s="1280"/>
      <c r="AP51" s="1280"/>
      <c r="AQ51" s="1280"/>
      <c r="AR51" s="1280"/>
      <c r="AS51" s="1280"/>
      <c r="AT51" s="1280"/>
      <c r="AU51" s="1280"/>
      <c r="AV51" s="1280"/>
      <c r="AW51" s="1280"/>
      <c r="AX51" s="1280"/>
      <c r="AY51" s="1280"/>
      <c r="AZ51" s="1280"/>
      <c r="BA51" s="1280"/>
      <c r="BB51" s="1280" t="s">
        <v>577</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72.099999999999994</v>
      </c>
      <c r="CG51" s="1277"/>
      <c r="CH51" s="1277"/>
      <c r="CI51" s="1277"/>
      <c r="CJ51" s="1277"/>
      <c r="CK51" s="1277"/>
      <c r="CL51" s="1277"/>
      <c r="CM51" s="1277"/>
      <c r="CN51" s="1277">
        <v>87.6</v>
      </c>
      <c r="CO51" s="1277"/>
      <c r="CP51" s="1277"/>
      <c r="CQ51" s="1277"/>
      <c r="CR51" s="1277"/>
      <c r="CS51" s="1277"/>
      <c r="CT51" s="1277"/>
      <c r="CU51" s="1277"/>
      <c r="CV51" s="1292"/>
      <c r="CW51" s="1277"/>
      <c r="CX51" s="1277"/>
      <c r="CY51" s="1277"/>
      <c r="CZ51" s="1277"/>
      <c r="DA51" s="1277"/>
      <c r="DB51" s="1277"/>
      <c r="DC51" s="1277"/>
    </row>
    <row r="52" spans="1:109" ht="13.2" x14ac:dyDescent="0.2">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578</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28.7</v>
      </c>
      <c r="CG53" s="1277"/>
      <c r="CH53" s="1277"/>
      <c r="CI53" s="1277"/>
      <c r="CJ53" s="1277"/>
      <c r="CK53" s="1277"/>
      <c r="CL53" s="1277"/>
      <c r="CM53" s="1277"/>
      <c r="CN53" s="1277">
        <v>30.7</v>
      </c>
      <c r="CO53" s="1277"/>
      <c r="CP53" s="1277"/>
      <c r="CQ53" s="1277"/>
      <c r="CR53" s="1277"/>
      <c r="CS53" s="1277"/>
      <c r="CT53" s="1277"/>
      <c r="CU53" s="1277"/>
      <c r="CV53" s="1292"/>
      <c r="CW53" s="1277"/>
      <c r="CX53" s="1277"/>
      <c r="CY53" s="1277"/>
      <c r="CZ53" s="1277"/>
      <c r="DA53" s="1277"/>
      <c r="DB53" s="1277"/>
      <c r="DC53" s="1277"/>
    </row>
    <row r="54" spans="1:109" ht="13.2" x14ac:dyDescent="0.2">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2"/>
      <c r="B55" s="374"/>
      <c r="G55" s="1275"/>
      <c r="H55" s="1275"/>
      <c r="I55" s="1275"/>
      <c r="J55" s="1275"/>
      <c r="K55" s="1282"/>
      <c r="L55" s="1282"/>
      <c r="M55" s="1282"/>
      <c r="N55" s="1282"/>
      <c r="AN55" s="1281" t="s">
        <v>579</v>
      </c>
      <c r="AO55" s="1281"/>
      <c r="AP55" s="1281"/>
      <c r="AQ55" s="1281"/>
      <c r="AR55" s="1281"/>
      <c r="AS55" s="1281"/>
      <c r="AT55" s="1281"/>
      <c r="AU55" s="1281"/>
      <c r="AV55" s="1281"/>
      <c r="AW55" s="1281"/>
      <c r="AX55" s="1281"/>
      <c r="AY55" s="1281"/>
      <c r="AZ55" s="1281"/>
      <c r="BA55" s="1281"/>
      <c r="BB55" s="1280" t="s">
        <v>577</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37.200000000000003</v>
      </c>
      <c r="CG55" s="1277"/>
      <c r="CH55" s="1277"/>
      <c r="CI55" s="1277"/>
      <c r="CJ55" s="1277"/>
      <c r="CK55" s="1277"/>
      <c r="CL55" s="1277"/>
      <c r="CM55" s="1277"/>
      <c r="CN55" s="1277">
        <v>24</v>
      </c>
      <c r="CO55" s="1277"/>
      <c r="CP55" s="1277"/>
      <c r="CQ55" s="1277"/>
      <c r="CR55" s="1277"/>
      <c r="CS55" s="1277"/>
      <c r="CT55" s="1277"/>
      <c r="CU55" s="1277"/>
      <c r="CV55" s="1292"/>
      <c r="CW55" s="1277"/>
      <c r="CX55" s="1277"/>
      <c r="CY55" s="1277"/>
      <c r="CZ55" s="1277"/>
      <c r="DA55" s="1277"/>
      <c r="DB55" s="1277"/>
      <c r="DC55" s="1277"/>
    </row>
    <row r="56" spans="1:109" ht="13.2" x14ac:dyDescent="0.2">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ht="13.2" x14ac:dyDescent="0.2">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578</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55.8</v>
      </c>
      <c r="CG57" s="1277"/>
      <c r="CH57" s="1277"/>
      <c r="CI57" s="1277"/>
      <c r="CJ57" s="1277"/>
      <c r="CK57" s="1277"/>
      <c r="CL57" s="1277"/>
      <c r="CM57" s="1277"/>
      <c r="CN57" s="1277">
        <v>56.1</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ht="13.2" x14ac:dyDescent="0.2">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580</v>
      </c>
    </row>
    <row r="64" spans="1:109" ht="13.2" x14ac:dyDescent="0.2">
      <c r="B64" s="374"/>
      <c r="G64" s="381"/>
      <c r="I64" s="394"/>
      <c r="J64" s="394"/>
      <c r="K64" s="394"/>
      <c r="L64" s="394"/>
      <c r="M64" s="394"/>
      <c r="N64" s="395"/>
      <c r="AM64" s="381"/>
      <c r="AN64" s="381" t="s">
        <v>574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3" t="s">
        <v>581</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ht="13.2" x14ac:dyDescent="0.2">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ht="13.2" x14ac:dyDescent="0.2">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ht="13.2" x14ac:dyDescent="0.2">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ht="13.2" x14ac:dyDescent="0.2">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575</v>
      </c>
    </row>
    <row r="72" spans="2:107" ht="13.2" x14ac:dyDescent="0.2">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555</v>
      </c>
      <c r="BQ72" s="1281"/>
      <c r="BR72" s="1281"/>
      <c r="BS72" s="1281"/>
      <c r="BT72" s="1281"/>
      <c r="BU72" s="1281"/>
      <c r="BV72" s="1281"/>
      <c r="BW72" s="1281"/>
      <c r="BX72" s="1281" t="s">
        <v>556</v>
      </c>
      <c r="BY72" s="1281"/>
      <c r="BZ72" s="1281"/>
      <c r="CA72" s="1281"/>
      <c r="CB72" s="1281"/>
      <c r="CC72" s="1281"/>
      <c r="CD72" s="1281"/>
      <c r="CE72" s="1281"/>
      <c r="CF72" s="1281" t="s">
        <v>557</v>
      </c>
      <c r="CG72" s="1281"/>
      <c r="CH72" s="1281"/>
      <c r="CI72" s="1281"/>
      <c r="CJ72" s="1281"/>
      <c r="CK72" s="1281"/>
      <c r="CL72" s="1281"/>
      <c r="CM72" s="1281"/>
      <c r="CN72" s="1281" t="s">
        <v>558</v>
      </c>
      <c r="CO72" s="1281"/>
      <c r="CP72" s="1281"/>
      <c r="CQ72" s="1281"/>
      <c r="CR72" s="1281"/>
      <c r="CS72" s="1281"/>
      <c r="CT72" s="1281"/>
      <c r="CU72" s="1281"/>
      <c r="CV72" s="1281" t="s">
        <v>559</v>
      </c>
      <c r="CW72" s="1281"/>
      <c r="CX72" s="1281"/>
      <c r="CY72" s="1281"/>
      <c r="CZ72" s="1281"/>
      <c r="DA72" s="1281"/>
      <c r="DB72" s="1281"/>
      <c r="DC72" s="1281"/>
    </row>
    <row r="73" spans="2:107" ht="13.2" x14ac:dyDescent="0.2">
      <c r="B73" s="374"/>
      <c r="G73" s="1293"/>
      <c r="H73" s="1293"/>
      <c r="I73" s="1293"/>
      <c r="J73" s="1293"/>
      <c r="K73" s="1276"/>
      <c r="L73" s="1276"/>
      <c r="M73" s="1276"/>
      <c r="N73" s="1276"/>
      <c r="AM73" s="383"/>
      <c r="AN73" s="1280" t="s">
        <v>576</v>
      </c>
      <c r="AO73" s="1280"/>
      <c r="AP73" s="1280"/>
      <c r="AQ73" s="1280"/>
      <c r="AR73" s="1280"/>
      <c r="AS73" s="1280"/>
      <c r="AT73" s="1280"/>
      <c r="AU73" s="1280"/>
      <c r="AV73" s="1280"/>
      <c r="AW73" s="1280"/>
      <c r="AX73" s="1280"/>
      <c r="AY73" s="1280"/>
      <c r="AZ73" s="1280"/>
      <c r="BA73" s="1280"/>
      <c r="BB73" s="1280" t="s">
        <v>577</v>
      </c>
      <c r="BC73" s="1280"/>
      <c r="BD73" s="1280"/>
      <c r="BE73" s="1280"/>
      <c r="BF73" s="1280"/>
      <c r="BG73" s="1280"/>
      <c r="BH73" s="1280"/>
      <c r="BI73" s="1280"/>
      <c r="BJ73" s="1280"/>
      <c r="BK73" s="1280"/>
      <c r="BL73" s="1280"/>
      <c r="BM73" s="1280"/>
      <c r="BN73" s="1280"/>
      <c r="BO73" s="1280"/>
      <c r="BP73" s="1277">
        <v>78.5</v>
      </c>
      <c r="BQ73" s="1277"/>
      <c r="BR73" s="1277"/>
      <c r="BS73" s="1277"/>
      <c r="BT73" s="1277"/>
      <c r="BU73" s="1277"/>
      <c r="BV73" s="1277"/>
      <c r="BW73" s="1277"/>
      <c r="BX73" s="1277">
        <v>71.3</v>
      </c>
      <c r="BY73" s="1277"/>
      <c r="BZ73" s="1277"/>
      <c r="CA73" s="1277"/>
      <c r="CB73" s="1277"/>
      <c r="CC73" s="1277"/>
      <c r="CD73" s="1277"/>
      <c r="CE73" s="1277"/>
      <c r="CF73" s="1277">
        <v>72.099999999999994</v>
      </c>
      <c r="CG73" s="1277"/>
      <c r="CH73" s="1277"/>
      <c r="CI73" s="1277"/>
      <c r="CJ73" s="1277"/>
      <c r="CK73" s="1277"/>
      <c r="CL73" s="1277"/>
      <c r="CM73" s="1277"/>
      <c r="CN73" s="1277">
        <v>87.6</v>
      </c>
      <c r="CO73" s="1277"/>
      <c r="CP73" s="1277"/>
      <c r="CQ73" s="1277"/>
      <c r="CR73" s="1277"/>
      <c r="CS73" s="1277"/>
      <c r="CT73" s="1277"/>
      <c r="CU73" s="1277"/>
      <c r="CV73" s="1277">
        <v>83.8</v>
      </c>
      <c r="CW73" s="1277"/>
      <c r="CX73" s="1277"/>
      <c r="CY73" s="1277"/>
      <c r="CZ73" s="1277"/>
      <c r="DA73" s="1277"/>
      <c r="DB73" s="1277"/>
      <c r="DC73" s="1277"/>
    </row>
    <row r="74" spans="2:107" ht="13.2" x14ac:dyDescent="0.2">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582</v>
      </c>
      <c r="BC75" s="1280"/>
      <c r="BD75" s="1280"/>
      <c r="BE75" s="1280"/>
      <c r="BF75" s="1280"/>
      <c r="BG75" s="1280"/>
      <c r="BH75" s="1280"/>
      <c r="BI75" s="1280"/>
      <c r="BJ75" s="1280"/>
      <c r="BK75" s="1280"/>
      <c r="BL75" s="1280"/>
      <c r="BM75" s="1280"/>
      <c r="BN75" s="1280"/>
      <c r="BO75" s="1280"/>
      <c r="BP75" s="1277">
        <v>10.4</v>
      </c>
      <c r="BQ75" s="1277"/>
      <c r="BR75" s="1277"/>
      <c r="BS75" s="1277"/>
      <c r="BT75" s="1277"/>
      <c r="BU75" s="1277"/>
      <c r="BV75" s="1277"/>
      <c r="BW75" s="1277"/>
      <c r="BX75" s="1277">
        <v>10.199999999999999</v>
      </c>
      <c r="BY75" s="1277"/>
      <c r="BZ75" s="1277"/>
      <c r="CA75" s="1277"/>
      <c r="CB75" s="1277"/>
      <c r="CC75" s="1277"/>
      <c r="CD75" s="1277"/>
      <c r="CE75" s="1277"/>
      <c r="CF75" s="1277">
        <v>10.199999999999999</v>
      </c>
      <c r="CG75" s="1277"/>
      <c r="CH75" s="1277"/>
      <c r="CI75" s="1277"/>
      <c r="CJ75" s="1277"/>
      <c r="CK75" s="1277"/>
      <c r="CL75" s="1277"/>
      <c r="CM75" s="1277"/>
      <c r="CN75" s="1277">
        <v>10.3</v>
      </c>
      <c r="CO75" s="1277"/>
      <c r="CP75" s="1277"/>
      <c r="CQ75" s="1277"/>
      <c r="CR75" s="1277"/>
      <c r="CS75" s="1277"/>
      <c r="CT75" s="1277"/>
      <c r="CU75" s="1277"/>
      <c r="CV75" s="1277">
        <v>10.1</v>
      </c>
      <c r="CW75" s="1277"/>
      <c r="CX75" s="1277"/>
      <c r="CY75" s="1277"/>
      <c r="CZ75" s="1277"/>
      <c r="DA75" s="1277"/>
      <c r="DB75" s="1277"/>
      <c r="DC75" s="1277"/>
    </row>
    <row r="76" spans="2:107" ht="13.2" x14ac:dyDescent="0.2">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4"/>
      <c r="G77" s="1275"/>
      <c r="H77" s="1275"/>
      <c r="I77" s="1275"/>
      <c r="J77" s="1275"/>
      <c r="K77" s="1276"/>
      <c r="L77" s="1276"/>
      <c r="M77" s="1276"/>
      <c r="N77" s="1276"/>
      <c r="AN77" s="1281" t="s">
        <v>579</v>
      </c>
      <c r="AO77" s="1281"/>
      <c r="AP77" s="1281"/>
      <c r="AQ77" s="1281"/>
      <c r="AR77" s="1281"/>
      <c r="AS77" s="1281"/>
      <c r="AT77" s="1281"/>
      <c r="AU77" s="1281"/>
      <c r="AV77" s="1281"/>
      <c r="AW77" s="1281"/>
      <c r="AX77" s="1281"/>
      <c r="AY77" s="1281"/>
      <c r="AZ77" s="1281"/>
      <c r="BA77" s="1281"/>
      <c r="BB77" s="1280" t="s">
        <v>577</v>
      </c>
      <c r="BC77" s="1280"/>
      <c r="BD77" s="1280"/>
      <c r="BE77" s="1280"/>
      <c r="BF77" s="1280"/>
      <c r="BG77" s="1280"/>
      <c r="BH77" s="1280"/>
      <c r="BI77" s="1280"/>
      <c r="BJ77" s="1280"/>
      <c r="BK77" s="1280"/>
      <c r="BL77" s="1280"/>
      <c r="BM77" s="1280"/>
      <c r="BN77" s="1280"/>
      <c r="BO77" s="1280"/>
      <c r="BP77" s="1277">
        <v>51.9</v>
      </c>
      <c r="BQ77" s="1277"/>
      <c r="BR77" s="1277"/>
      <c r="BS77" s="1277"/>
      <c r="BT77" s="1277"/>
      <c r="BU77" s="1277"/>
      <c r="BV77" s="1277"/>
      <c r="BW77" s="1277"/>
      <c r="BX77" s="1277">
        <v>46.9</v>
      </c>
      <c r="BY77" s="1277"/>
      <c r="BZ77" s="1277"/>
      <c r="CA77" s="1277"/>
      <c r="CB77" s="1277"/>
      <c r="CC77" s="1277"/>
      <c r="CD77" s="1277"/>
      <c r="CE77" s="1277"/>
      <c r="CF77" s="1277">
        <v>37.200000000000003</v>
      </c>
      <c r="CG77" s="1277"/>
      <c r="CH77" s="1277"/>
      <c r="CI77" s="1277"/>
      <c r="CJ77" s="1277"/>
      <c r="CK77" s="1277"/>
      <c r="CL77" s="1277"/>
      <c r="CM77" s="1277"/>
      <c r="CN77" s="1277">
        <v>24</v>
      </c>
      <c r="CO77" s="1277"/>
      <c r="CP77" s="1277"/>
      <c r="CQ77" s="1277"/>
      <c r="CR77" s="1277"/>
      <c r="CS77" s="1277"/>
      <c r="CT77" s="1277"/>
      <c r="CU77" s="1277"/>
      <c r="CV77" s="1277">
        <v>19.8</v>
      </c>
      <c r="CW77" s="1277"/>
      <c r="CX77" s="1277"/>
      <c r="CY77" s="1277"/>
      <c r="CZ77" s="1277"/>
      <c r="DA77" s="1277"/>
      <c r="DB77" s="1277"/>
      <c r="DC77" s="1277"/>
    </row>
    <row r="78" spans="2:107" ht="13.2" x14ac:dyDescent="0.2">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583</v>
      </c>
      <c r="BC79" s="1280"/>
      <c r="BD79" s="1280"/>
      <c r="BE79" s="1280"/>
      <c r="BF79" s="1280"/>
      <c r="BG79" s="1280"/>
      <c r="BH79" s="1280"/>
      <c r="BI79" s="1280"/>
      <c r="BJ79" s="1280"/>
      <c r="BK79" s="1280"/>
      <c r="BL79" s="1280"/>
      <c r="BM79" s="1280"/>
      <c r="BN79" s="1280"/>
      <c r="BO79" s="1280"/>
      <c r="BP79" s="1277">
        <v>11.7</v>
      </c>
      <c r="BQ79" s="1277"/>
      <c r="BR79" s="1277"/>
      <c r="BS79" s="1277"/>
      <c r="BT79" s="1277"/>
      <c r="BU79" s="1277"/>
      <c r="BV79" s="1277"/>
      <c r="BW79" s="1277"/>
      <c r="BX79" s="1277">
        <v>10.4</v>
      </c>
      <c r="BY79" s="1277"/>
      <c r="BZ79" s="1277"/>
      <c r="CA79" s="1277"/>
      <c r="CB79" s="1277"/>
      <c r="CC79" s="1277"/>
      <c r="CD79" s="1277"/>
      <c r="CE79" s="1277"/>
      <c r="CF79" s="1277">
        <v>10.1</v>
      </c>
      <c r="CG79" s="1277"/>
      <c r="CH79" s="1277"/>
      <c r="CI79" s="1277"/>
      <c r="CJ79" s="1277"/>
      <c r="CK79" s="1277"/>
      <c r="CL79" s="1277"/>
      <c r="CM79" s="1277"/>
      <c r="CN79" s="1277">
        <v>9.1</v>
      </c>
      <c r="CO79" s="1277"/>
      <c r="CP79" s="1277"/>
      <c r="CQ79" s="1277"/>
      <c r="CR79" s="1277"/>
      <c r="CS79" s="1277"/>
      <c r="CT79" s="1277"/>
      <c r="CU79" s="1277"/>
      <c r="CV79" s="1277">
        <v>8.9</v>
      </c>
      <c r="CW79" s="1277"/>
      <c r="CX79" s="1277"/>
      <c r="CY79" s="1277"/>
      <c r="CZ79" s="1277"/>
      <c r="DA79" s="1277"/>
      <c r="DB79" s="1277"/>
      <c r="DC79" s="1277"/>
    </row>
    <row r="80" spans="2:107" ht="13.2" x14ac:dyDescent="0.2">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2WdTlSuI3JhKdc05PNkMex5I3X8mfroL6mNDN+HLOhJegXPJiYC9//UMtxGJkLDw8rwo/eNmOk7IGIr9WGK5Ig==" saltValue="ToRawYuzUDMaIUxlzBYxH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topLeftCell="A73" zoomScaleNormal="100" zoomScaleSheetLayoutView="70" workbookViewId="0">
      <selection activeCell="AN70" sqref="AN70"/>
    </sheetView>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500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576HTMBI8lNq6oPvhSC+BdXEpMvFRPiFdeaV/qeWM7Pu5NMXok0e87H79J9vTZgLXdpmONA5kyjJRsFx3G95tg==" saltValue="sR5dhu6vWvKU9RWM7flI8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topLeftCell="A99" zoomScale="87" zoomScaleNormal="87" zoomScaleSheetLayoutView="55" workbookViewId="0">
      <selection activeCell="AN70" sqref="AN70"/>
    </sheetView>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500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19J+RmOyGAQDPqmfqYcaRIMsrGrRU7vYNQttJyzXRD2O/kfRh7xxhHR0mRBr36VE0ypgqiVZiow26CFo2hpog==" saltValue="7f1L5jXlp1rBl0XsE/MLc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47</v>
      </c>
      <c r="E2" s="134"/>
      <c r="F2" s="135" t="s">
        <v>552</v>
      </c>
      <c r="G2" s="136"/>
      <c r="H2" s="137"/>
    </row>
    <row r="3" spans="1:8" x14ac:dyDescent="0.2">
      <c r="A3" s="133" t="s">
        <v>545</v>
      </c>
      <c r="B3" s="138"/>
      <c r="C3" s="139"/>
      <c r="D3" s="140">
        <v>58035</v>
      </c>
      <c r="E3" s="141"/>
      <c r="F3" s="142">
        <v>92698</v>
      </c>
      <c r="G3" s="143"/>
      <c r="H3" s="144"/>
    </row>
    <row r="4" spans="1:8" x14ac:dyDescent="0.2">
      <c r="A4" s="145"/>
      <c r="B4" s="146"/>
      <c r="C4" s="147"/>
      <c r="D4" s="148">
        <v>16816</v>
      </c>
      <c r="E4" s="149"/>
      <c r="F4" s="150">
        <v>45144</v>
      </c>
      <c r="G4" s="151"/>
      <c r="H4" s="152"/>
    </row>
    <row r="5" spans="1:8" x14ac:dyDescent="0.2">
      <c r="A5" s="133" t="s">
        <v>547</v>
      </c>
      <c r="B5" s="138"/>
      <c r="C5" s="139"/>
      <c r="D5" s="140">
        <v>47784</v>
      </c>
      <c r="E5" s="141"/>
      <c r="F5" s="142">
        <v>78556</v>
      </c>
      <c r="G5" s="143"/>
      <c r="H5" s="144"/>
    </row>
    <row r="6" spans="1:8" x14ac:dyDescent="0.2">
      <c r="A6" s="145"/>
      <c r="B6" s="146"/>
      <c r="C6" s="147"/>
      <c r="D6" s="148">
        <v>24983</v>
      </c>
      <c r="E6" s="149"/>
      <c r="F6" s="150">
        <v>40810</v>
      </c>
      <c r="G6" s="151"/>
      <c r="H6" s="152"/>
    </row>
    <row r="7" spans="1:8" x14ac:dyDescent="0.2">
      <c r="A7" s="133" t="s">
        <v>548</v>
      </c>
      <c r="B7" s="138"/>
      <c r="C7" s="139"/>
      <c r="D7" s="140">
        <v>79593</v>
      </c>
      <c r="E7" s="141"/>
      <c r="F7" s="142">
        <v>96635</v>
      </c>
      <c r="G7" s="143"/>
      <c r="H7" s="144"/>
    </row>
    <row r="8" spans="1:8" x14ac:dyDescent="0.2">
      <c r="A8" s="145"/>
      <c r="B8" s="146"/>
      <c r="C8" s="147"/>
      <c r="D8" s="148">
        <v>12914</v>
      </c>
      <c r="E8" s="149"/>
      <c r="F8" s="150">
        <v>44408</v>
      </c>
      <c r="G8" s="151"/>
      <c r="H8" s="152"/>
    </row>
    <row r="9" spans="1:8" x14ac:dyDescent="0.2">
      <c r="A9" s="133" t="s">
        <v>549</v>
      </c>
      <c r="B9" s="138"/>
      <c r="C9" s="139"/>
      <c r="D9" s="140">
        <v>114530</v>
      </c>
      <c r="E9" s="141"/>
      <c r="F9" s="142">
        <v>97062</v>
      </c>
      <c r="G9" s="143"/>
      <c r="H9" s="144"/>
    </row>
    <row r="10" spans="1:8" x14ac:dyDescent="0.2">
      <c r="A10" s="145"/>
      <c r="B10" s="146"/>
      <c r="C10" s="147"/>
      <c r="D10" s="148">
        <v>19665</v>
      </c>
      <c r="E10" s="149"/>
      <c r="F10" s="150">
        <v>50112</v>
      </c>
      <c r="G10" s="151"/>
      <c r="H10" s="152"/>
    </row>
    <row r="11" spans="1:8" x14ac:dyDescent="0.2">
      <c r="A11" s="133" t="s">
        <v>550</v>
      </c>
      <c r="B11" s="138"/>
      <c r="C11" s="139"/>
      <c r="D11" s="140">
        <v>48564</v>
      </c>
      <c r="E11" s="141"/>
      <c r="F11" s="142">
        <v>106005</v>
      </c>
      <c r="G11" s="143"/>
      <c r="H11" s="144"/>
    </row>
    <row r="12" spans="1:8" x14ac:dyDescent="0.2">
      <c r="A12" s="145"/>
      <c r="B12" s="146"/>
      <c r="C12" s="153"/>
      <c r="D12" s="148">
        <v>18501</v>
      </c>
      <c r="E12" s="149"/>
      <c r="F12" s="150">
        <v>58359</v>
      </c>
      <c r="G12" s="151"/>
      <c r="H12" s="152"/>
    </row>
    <row r="13" spans="1:8" x14ac:dyDescent="0.2">
      <c r="A13" s="133"/>
      <c r="B13" s="138"/>
      <c r="C13" s="154"/>
      <c r="D13" s="155">
        <v>69701</v>
      </c>
      <c r="E13" s="156"/>
      <c r="F13" s="157">
        <v>94191</v>
      </c>
      <c r="G13" s="158"/>
      <c r="H13" s="144"/>
    </row>
    <row r="14" spans="1:8" x14ac:dyDescent="0.2">
      <c r="A14" s="145"/>
      <c r="B14" s="146"/>
      <c r="C14" s="147"/>
      <c r="D14" s="148">
        <v>18576</v>
      </c>
      <c r="E14" s="149"/>
      <c r="F14" s="150">
        <v>47767</v>
      </c>
      <c r="G14" s="151"/>
      <c r="H14" s="152"/>
    </row>
    <row r="17" spans="1:11" x14ac:dyDescent="0.2">
      <c r="A17" s="129" t="s">
        <v>48</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49</v>
      </c>
      <c r="B19" s="159">
        <f>ROUND(VALUE(SUBSTITUTE(実質収支比率等に係る経年分析!F$48,"▲","-")),2)</f>
        <v>7.73</v>
      </c>
      <c r="C19" s="159">
        <f>ROUND(VALUE(SUBSTITUTE(実質収支比率等に係る経年分析!G$48,"▲","-")),2)</f>
        <v>5.61</v>
      </c>
      <c r="D19" s="159">
        <f>ROUND(VALUE(SUBSTITUTE(実質収支比率等に係る経年分析!H$48,"▲","-")),2)</f>
        <v>5.18</v>
      </c>
      <c r="E19" s="159">
        <f>ROUND(VALUE(SUBSTITUTE(実質収支比率等に係る経年分析!I$48,"▲","-")),2)</f>
        <v>4.7300000000000004</v>
      </c>
      <c r="F19" s="159">
        <f>ROUND(VALUE(SUBSTITUTE(実質収支比率等に係る経年分析!J$48,"▲","-")),2)</f>
        <v>4.8099999999999996</v>
      </c>
    </row>
    <row r="20" spans="1:11" x14ac:dyDescent="0.2">
      <c r="A20" s="159" t="s">
        <v>50</v>
      </c>
      <c r="B20" s="159">
        <f>ROUND(VALUE(SUBSTITUTE(実質収支比率等に係る経年分析!F$47,"▲","-")),2)</f>
        <v>20.94</v>
      </c>
      <c r="C20" s="159">
        <f>ROUND(VALUE(SUBSTITUTE(実質収支比率等に係る経年分析!G$47,"▲","-")),2)</f>
        <v>23.51</v>
      </c>
      <c r="D20" s="159">
        <f>ROUND(VALUE(SUBSTITUTE(実質収支比率等に係る経年分析!H$47,"▲","-")),2)</f>
        <v>25.27</v>
      </c>
      <c r="E20" s="159">
        <f>ROUND(VALUE(SUBSTITUTE(実質収支比率等に係る経年分析!I$47,"▲","-")),2)</f>
        <v>24.27</v>
      </c>
      <c r="F20" s="159">
        <f>ROUND(VALUE(SUBSTITUTE(実質収支比率等に係る経年分析!J$47,"▲","-")),2)</f>
        <v>24.39</v>
      </c>
    </row>
    <row r="21" spans="1:11" x14ac:dyDescent="0.2">
      <c r="A21" s="159" t="s">
        <v>51</v>
      </c>
      <c r="B21" s="159">
        <f>IF(ISNUMBER(VALUE(SUBSTITUTE(実質収支比率等に係る経年分析!F$49,"▲","-"))),ROUND(VALUE(SUBSTITUTE(実質収支比率等に係る経年分析!F$49,"▲","-")),2),NA())</f>
        <v>0.67</v>
      </c>
      <c r="C21" s="159">
        <f>IF(ISNUMBER(VALUE(SUBSTITUTE(実質収支比率等に係る経年分析!G$49,"▲","-"))),ROUND(VALUE(SUBSTITUTE(実質収支比率等に係る経年分析!G$49,"▲","-")),2),NA())</f>
        <v>-3.99</v>
      </c>
      <c r="D21" s="159">
        <f>IF(ISNUMBER(VALUE(SUBSTITUTE(実質収支比率等に係る経年分析!H$49,"▲","-"))),ROUND(VALUE(SUBSTITUTE(実質収支比率等に係る経年分析!H$49,"▲","-")),2),NA())</f>
        <v>-1.27</v>
      </c>
      <c r="E21" s="159">
        <f>IF(ISNUMBER(VALUE(SUBSTITUTE(実質収支比率等に係る経年分析!I$49,"▲","-"))),ROUND(VALUE(SUBSTITUTE(実質収支比率等に係る経年分析!I$49,"▲","-")),2),NA())</f>
        <v>-4.6399999999999997</v>
      </c>
      <c r="F21" s="159">
        <f>IF(ISNUMBER(VALUE(SUBSTITUTE(実質収支比率等に係る経年分析!J$49,"▲","-"))),ROUND(VALUE(SUBSTITUTE(実質収支比率等に係る経年分析!J$49,"▲","-")),2),NA())</f>
        <v>-2.36</v>
      </c>
    </row>
    <row r="24" spans="1:11" x14ac:dyDescent="0.2">
      <c r="A24" s="129" t="s">
        <v>52</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53</v>
      </c>
      <c r="C26" s="160" t="s">
        <v>54</v>
      </c>
      <c r="D26" s="160" t="s">
        <v>53</v>
      </c>
      <c r="E26" s="160" t="s">
        <v>54</v>
      </c>
      <c r="F26" s="160" t="s">
        <v>53</v>
      </c>
      <c r="G26" s="160" t="s">
        <v>54</v>
      </c>
      <c r="H26" s="160" t="s">
        <v>53</v>
      </c>
      <c r="I26" s="160" t="s">
        <v>54</v>
      </c>
      <c r="J26" s="160" t="s">
        <v>53</v>
      </c>
      <c r="K26" s="160" t="s">
        <v>54</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2">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2">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0.05</v>
      </c>
    </row>
    <row r="32" spans="1:11" x14ac:dyDescent="0.2">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0.17</v>
      </c>
    </row>
    <row r="33" spans="1:16" x14ac:dyDescent="0.2">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0.56999999999999995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1.24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0.93</v>
      </c>
    </row>
    <row r="34" spans="1:16" x14ac:dyDescent="0.2">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2.81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2.37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3.33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3.64</v>
      </c>
    </row>
    <row r="35" spans="1:16" x14ac:dyDescent="0.2">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4.1399999999999997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3.35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2.77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4.8099999999999996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3.77</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7.72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5.61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5.18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4.72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4.8</v>
      </c>
    </row>
    <row r="39" spans="1:16" x14ac:dyDescent="0.2">
      <c r="A39" s="129" t="s">
        <v>55</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x14ac:dyDescent="0.2">
      <c r="A42" s="161" t="s">
        <v>58</v>
      </c>
      <c r="B42" s="161"/>
      <c r="C42" s="161"/>
      <c r="D42" s="161">
        <f>'実質公債費比率（分子）の構造'!K$52</f>
        <v>717</v>
      </c>
      <c r="E42" s="161"/>
      <c r="F42" s="161"/>
      <c r="G42" s="161">
        <f>'実質公債費比率（分子）の構造'!L$52</f>
        <v>740</v>
      </c>
      <c r="H42" s="161"/>
      <c r="I42" s="161"/>
      <c r="J42" s="161">
        <f>'実質公債費比率（分子）の構造'!M$52</f>
        <v>712</v>
      </c>
      <c r="K42" s="161"/>
      <c r="L42" s="161"/>
      <c r="M42" s="161">
        <f>'実質公債費比率（分子）の構造'!N$52</f>
        <v>708</v>
      </c>
      <c r="N42" s="161"/>
      <c r="O42" s="161"/>
      <c r="P42" s="161">
        <f>'実質公債費比率（分子）の構造'!O$52</f>
        <v>677</v>
      </c>
    </row>
    <row r="43" spans="1:16" x14ac:dyDescent="0.2">
      <c r="A43" s="161" t="s">
        <v>59</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2">
      <c r="A44" s="161" t="s">
        <v>60</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2">
      <c r="A45" s="161" t="s">
        <v>61</v>
      </c>
      <c r="B45" s="161">
        <f>'実質公債費比率（分子）の構造'!K$49</f>
        <v>22</v>
      </c>
      <c r="C45" s="161"/>
      <c r="D45" s="161"/>
      <c r="E45" s="161">
        <f>'実質公債費比率（分子）の構造'!L$49</f>
        <v>22</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2">
      <c r="A46" s="161" t="s">
        <v>62</v>
      </c>
      <c r="B46" s="161">
        <f>'実質公債費比率（分子）の構造'!K$48</f>
        <v>140</v>
      </c>
      <c r="C46" s="161"/>
      <c r="D46" s="161"/>
      <c r="E46" s="161">
        <f>'実質公債費比率（分子）の構造'!L$48</f>
        <v>132</v>
      </c>
      <c r="F46" s="161"/>
      <c r="G46" s="161"/>
      <c r="H46" s="161">
        <f>'実質公債費比率（分子）の構造'!M$48</f>
        <v>143</v>
      </c>
      <c r="I46" s="161"/>
      <c r="J46" s="161"/>
      <c r="K46" s="161">
        <f>'実質公債費比率（分子）の構造'!N$48</f>
        <v>155</v>
      </c>
      <c r="L46" s="161"/>
      <c r="M46" s="161"/>
      <c r="N46" s="161">
        <f>'実質公債費比率（分子）の構造'!O$48</f>
        <v>151</v>
      </c>
      <c r="O46" s="161"/>
      <c r="P46" s="161"/>
    </row>
    <row r="47" spans="1:16" x14ac:dyDescent="0.2">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997</v>
      </c>
      <c r="C49" s="161"/>
      <c r="D49" s="161"/>
      <c r="E49" s="161">
        <f>'実質公債費比率（分子）の構造'!L$45</f>
        <v>1063</v>
      </c>
      <c r="F49" s="161"/>
      <c r="G49" s="161"/>
      <c r="H49" s="161">
        <f>'実質公債費比率（分子）の構造'!M$45</f>
        <v>1036</v>
      </c>
      <c r="I49" s="161"/>
      <c r="J49" s="161"/>
      <c r="K49" s="161">
        <f>'実質公債費比率（分子）の構造'!N$45</f>
        <v>1001</v>
      </c>
      <c r="L49" s="161"/>
      <c r="M49" s="161"/>
      <c r="N49" s="161">
        <f>'実質公債費比率（分子）の構造'!O$45</f>
        <v>976</v>
      </c>
      <c r="O49" s="161"/>
      <c r="P49" s="161"/>
    </row>
    <row r="50" spans="1:16" x14ac:dyDescent="0.2">
      <c r="A50" s="161" t="s">
        <v>65</v>
      </c>
      <c r="B50" s="161" t="e">
        <f>NA()</f>
        <v>#N/A</v>
      </c>
      <c r="C50" s="161">
        <f>IF(ISNUMBER('実質公債費比率（分子）の構造'!K$53),'実質公債費比率（分子）の構造'!K$53,NA())</f>
        <v>442</v>
      </c>
      <c r="D50" s="161" t="e">
        <f>NA()</f>
        <v>#N/A</v>
      </c>
      <c r="E50" s="161" t="e">
        <f>NA()</f>
        <v>#N/A</v>
      </c>
      <c r="F50" s="161">
        <f>IF(ISNUMBER('実質公債費比率（分子）の構造'!L$53),'実質公債費比率（分子）の構造'!L$53,NA())</f>
        <v>477</v>
      </c>
      <c r="G50" s="161" t="e">
        <f>NA()</f>
        <v>#N/A</v>
      </c>
      <c r="H50" s="161" t="e">
        <f>NA()</f>
        <v>#N/A</v>
      </c>
      <c r="I50" s="161">
        <f>IF(ISNUMBER('実質公債費比率（分子）の構造'!M$53),'実質公債費比率（分子）の構造'!M$53,NA())</f>
        <v>467</v>
      </c>
      <c r="J50" s="161" t="e">
        <f>NA()</f>
        <v>#N/A</v>
      </c>
      <c r="K50" s="161" t="e">
        <f>NA()</f>
        <v>#N/A</v>
      </c>
      <c r="L50" s="161">
        <f>IF(ISNUMBER('実質公債費比率（分子）の構造'!N$53),'実質公債費比率（分子）の構造'!N$53,NA())</f>
        <v>448</v>
      </c>
      <c r="M50" s="161" t="e">
        <f>NA()</f>
        <v>#N/A</v>
      </c>
      <c r="N50" s="161" t="e">
        <f>NA()</f>
        <v>#N/A</v>
      </c>
      <c r="O50" s="161">
        <f>IF(ISNUMBER('実質公債費比率（分子）の構造'!O$53),'実質公債費比率（分子）の構造'!O$53,NA())</f>
        <v>450</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7083</v>
      </c>
      <c r="E56" s="160"/>
      <c r="F56" s="160"/>
      <c r="G56" s="160">
        <f>'将来負担比率（分子）の構造'!J$52</f>
        <v>6791</v>
      </c>
      <c r="H56" s="160"/>
      <c r="I56" s="160"/>
      <c r="J56" s="160">
        <f>'将来負担比率（分子）の構造'!K$52</f>
        <v>6670</v>
      </c>
      <c r="K56" s="160"/>
      <c r="L56" s="160"/>
      <c r="M56" s="160">
        <f>'将来負担比率（分子）の構造'!L$52</f>
        <v>6638</v>
      </c>
      <c r="N56" s="160"/>
      <c r="O56" s="160"/>
      <c r="P56" s="160">
        <f>'将来負担比率（分子）の構造'!M$52</f>
        <v>6407</v>
      </c>
    </row>
    <row r="57" spans="1:16" x14ac:dyDescent="0.2">
      <c r="A57" s="160" t="s">
        <v>36</v>
      </c>
      <c r="B57" s="160"/>
      <c r="C57" s="160"/>
      <c r="D57" s="160">
        <f>'将来負担比率（分子）の構造'!I$51</f>
        <v>142</v>
      </c>
      <c r="E57" s="160"/>
      <c r="F57" s="160"/>
      <c r="G57" s="160">
        <f>'将来負担比率（分子）の構造'!J$51</f>
        <v>122</v>
      </c>
      <c r="H57" s="160"/>
      <c r="I57" s="160"/>
      <c r="J57" s="160">
        <f>'将来負担比率（分子）の構造'!K$51</f>
        <v>103</v>
      </c>
      <c r="K57" s="160"/>
      <c r="L57" s="160"/>
      <c r="M57" s="160">
        <f>'将来負担比率（分子）の構造'!L$51</f>
        <v>80</v>
      </c>
      <c r="N57" s="160"/>
      <c r="O57" s="160"/>
      <c r="P57" s="160">
        <f>'将来負担比率（分子）の構造'!M$51</f>
        <v>60</v>
      </c>
    </row>
    <row r="58" spans="1:16" x14ac:dyDescent="0.2">
      <c r="A58" s="160" t="s">
        <v>35</v>
      </c>
      <c r="B58" s="160"/>
      <c r="C58" s="160"/>
      <c r="D58" s="160">
        <f>'将来負担比率（分子）の構造'!I$50</f>
        <v>2052</v>
      </c>
      <c r="E58" s="160"/>
      <c r="F58" s="160"/>
      <c r="G58" s="160">
        <f>'将来負担比率（分子）の構造'!J$50</f>
        <v>2202</v>
      </c>
      <c r="H58" s="160"/>
      <c r="I58" s="160"/>
      <c r="J58" s="160">
        <f>'将来負担比率（分子）の構造'!K$50</f>
        <v>2357</v>
      </c>
      <c r="K58" s="160"/>
      <c r="L58" s="160"/>
      <c r="M58" s="160">
        <f>'将来負担比率（分子）の構造'!L$50</f>
        <v>2122</v>
      </c>
      <c r="N58" s="160"/>
      <c r="O58" s="160"/>
      <c r="P58" s="160">
        <f>'将来負担比率（分子）の構造'!M$50</f>
        <v>2216</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10</v>
      </c>
      <c r="L61" s="160"/>
      <c r="M61" s="160"/>
      <c r="N61" s="160">
        <f>'将来負担比率（分子）の構造'!M$46</f>
        <v>10</v>
      </c>
      <c r="O61" s="160"/>
      <c r="P61" s="160"/>
    </row>
    <row r="62" spans="1:16" x14ac:dyDescent="0.2">
      <c r="A62" s="160" t="s">
        <v>29</v>
      </c>
      <c r="B62" s="160">
        <f>'将来負担比率（分子）の構造'!I$45</f>
        <v>1452</v>
      </c>
      <c r="C62" s="160"/>
      <c r="D62" s="160"/>
      <c r="E62" s="160">
        <f>'将来負担比率（分子）の構造'!J$45</f>
        <v>1335</v>
      </c>
      <c r="F62" s="160"/>
      <c r="G62" s="160"/>
      <c r="H62" s="160">
        <f>'将来負担比率（分子）の構造'!K$45</f>
        <v>1275</v>
      </c>
      <c r="I62" s="160"/>
      <c r="J62" s="160"/>
      <c r="K62" s="160">
        <f>'将来負担比率（分子）の構造'!L$45</f>
        <v>1296</v>
      </c>
      <c r="L62" s="160"/>
      <c r="M62" s="160"/>
      <c r="N62" s="160">
        <f>'将来負担比率（分子）の構造'!M$45</f>
        <v>1332</v>
      </c>
      <c r="O62" s="160"/>
      <c r="P62" s="160"/>
    </row>
    <row r="63" spans="1:16" x14ac:dyDescent="0.2">
      <c r="A63" s="160" t="s">
        <v>28</v>
      </c>
      <c r="B63" s="160">
        <f>'将来負担比率（分子）の構造'!I$44</f>
        <v>38</v>
      </c>
      <c r="C63" s="160"/>
      <c r="D63" s="160"/>
      <c r="E63" s="160">
        <f>'将来負担比率（分子）の構造'!J$44</f>
        <v>15</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2">
      <c r="A64" s="160" t="s">
        <v>27</v>
      </c>
      <c r="B64" s="160">
        <f>'将来負担比率（分子）の構造'!I$43</f>
        <v>2458</v>
      </c>
      <c r="C64" s="160"/>
      <c r="D64" s="160"/>
      <c r="E64" s="160">
        <f>'将来負担比率（分子）の構造'!J$43</f>
        <v>2355</v>
      </c>
      <c r="F64" s="160"/>
      <c r="G64" s="160"/>
      <c r="H64" s="160">
        <f>'将来負担比率（分子）の構造'!K$43</f>
        <v>2351</v>
      </c>
      <c r="I64" s="160"/>
      <c r="J64" s="160"/>
      <c r="K64" s="160">
        <f>'将来負担比率（分子）の構造'!L$43</f>
        <v>2140</v>
      </c>
      <c r="L64" s="160"/>
      <c r="M64" s="160"/>
      <c r="N64" s="160">
        <f>'将来負担比率（分子）の構造'!M$43</f>
        <v>2088</v>
      </c>
      <c r="O64" s="160"/>
      <c r="P64" s="160"/>
    </row>
    <row r="65" spans="1:16" x14ac:dyDescent="0.2">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2">
      <c r="A66" s="160" t="s">
        <v>25</v>
      </c>
      <c r="B66" s="160">
        <f>'将来負担比率（分子）の構造'!I$41</f>
        <v>8927</v>
      </c>
      <c r="C66" s="160"/>
      <c r="D66" s="160"/>
      <c r="E66" s="160">
        <f>'将来負担比率（分子）の構造'!J$41</f>
        <v>8598</v>
      </c>
      <c r="F66" s="160"/>
      <c r="G66" s="160"/>
      <c r="H66" s="160">
        <f>'将来負担比率（分子）の構造'!K$41</f>
        <v>8773</v>
      </c>
      <c r="I66" s="160"/>
      <c r="J66" s="160"/>
      <c r="K66" s="160">
        <f>'将来負担比率（分子）の構造'!L$41</f>
        <v>9291</v>
      </c>
      <c r="L66" s="160"/>
      <c r="M66" s="160"/>
      <c r="N66" s="160">
        <f>'将来負担比率（分子）の構造'!M$41</f>
        <v>8978</v>
      </c>
      <c r="O66" s="160"/>
      <c r="P66" s="160"/>
    </row>
    <row r="67" spans="1:16" x14ac:dyDescent="0.2">
      <c r="A67" s="160" t="s">
        <v>69</v>
      </c>
      <c r="B67" s="160" t="e">
        <f>NA()</f>
        <v>#N/A</v>
      </c>
      <c r="C67" s="160">
        <f>IF(ISNUMBER('将来負担比率（分子）の構造'!I$53), IF('将来負担比率（分子）の構造'!I$53 &lt; 0, 0, '将来負担比率（分子）の構造'!I$53), NA())</f>
        <v>3599</v>
      </c>
      <c r="D67" s="160" t="e">
        <f>NA()</f>
        <v>#N/A</v>
      </c>
      <c r="E67" s="160" t="e">
        <f>NA()</f>
        <v>#N/A</v>
      </c>
      <c r="F67" s="160">
        <f>IF(ISNUMBER('将来負担比率（分子）の構造'!J$53), IF('将来負担比率（分子）の構造'!J$53 &lt; 0, 0, '将来負担比率（分子）の構造'!J$53), NA())</f>
        <v>3186</v>
      </c>
      <c r="G67" s="160" t="e">
        <f>NA()</f>
        <v>#N/A</v>
      </c>
      <c r="H67" s="160" t="e">
        <f>NA()</f>
        <v>#N/A</v>
      </c>
      <c r="I67" s="160">
        <f>IF(ISNUMBER('将来負担比率（分子）の構造'!K$53), IF('将来負担比率（分子）の構造'!K$53 &lt; 0, 0, '将来負担比率（分子）の構造'!K$53), NA())</f>
        <v>3268</v>
      </c>
      <c r="J67" s="160" t="e">
        <f>NA()</f>
        <v>#N/A</v>
      </c>
      <c r="K67" s="160" t="e">
        <f>NA()</f>
        <v>#N/A</v>
      </c>
      <c r="L67" s="160">
        <f>IF(ISNUMBER('将来負担比率（分子）の構造'!L$53), IF('将来負担比率（分子）の構造'!L$53 &lt; 0, 0, '将来負担比率（分子）の構造'!L$53), NA())</f>
        <v>3898</v>
      </c>
      <c r="M67" s="160" t="e">
        <f>NA()</f>
        <v>#N/A</v>
      </c>
      <c r="N67" s="160" t="e">
        <f>NA()</f>
        <v>#N/A</v>
      </c>
      <c r="O67" s="160">
        <f>IF(ISNUMBER('将来負担比率（分子）の構造'!M$53), IF('将来負担比率（分子）の構造'!M$53 &lt; 0, 0, '将来負担比率（分子）の構造'!M$53), NA())</f>
        <v>3726</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1319</v>
      </c>
      <c r="C72" s="164">
        <f>基金残高に係る経年分析!G55</f>
        <v>1245</v>
      </c>
      <c r="D72" s="164">
        <f>基金残高に係る経年分析!H55</f>
        <v>1244</v>
      </c>
    </row>
    <row r="73" spans="1:16" x14ac:dyDescent="0.2">
      <c r="A73" s="163" t="s">
        <v>72</v>
      </c>
      <c r="B73" s="164">
        <f>基金残高に係る経年分析!F56</f>
        <v>96</v>
      </c>
      <c r="C73" s="164">
        <f>基金残高に係る経年分析!G56</f>
        <v>83</v>
      </c>
      <c r="D73" s="164">
        <f>基金残高に係る経年分析!H56</f>
        <v>69</v>
      </c>
    </row>
    <row r="74" spans="1:16" x14ac:dyDescent="0.2">
      <c r="A74" s="163" t="s">
        <v>73</v>
      </c>
      <c r="B74" s="164">
        <f>基金残高に係る経年分析!F57</f>
        <v>484</v>
      </c>
      <c r="C74" s="164">
        <f>基金残高に係る経年分析!G57</f>
        <v>316</v>
      </c>
      <c r="D74" s="164">
        <f>基金残高に係る経年分析!H57</f>
        <v>251</v>
      </c>
    </row>
  </sheetData>
  <sheetProtection algorithmName="SHA-512" hashValue="QTrr9vz6QWOfbMLHgzGcmx2Yo9L2lOzs0GGobkHctdYwj5iIVE5B+bmlxS/4tm56eBr9NbWtYNlxGGbNa0n7ow==" saltValue="bukZ87EdmGPG9L7NpMxt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2">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2">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2">
      <c r="B5" s="645" t="s">
        <v>223</v>
      </c>
      <c r="C5" s="646"/>
      <c r="D5" s="646"/>
      <c r="E5" s="646"/>
      <c r="F5" s="646"/>
      <c r="G5" s="646"/>
      <c r="H5" s="646"/>
      <c r="I5" s="646"/>
      <c r="J5" s="646"/>
      <c r="K5" s="646"/>
      <c r="L5" s="646"/>
      <c r="M5" s="646"/>
      <c r="N5" s="646"/>
      <c r="O5" s="646"/>
      <c r="P5" s="646"/>
      <c r="Q5" s="647"/>
      <c r="R5" s="648">
        <v>2222073</v>
      </c>
      <c r="S5" s="649"/>
      <c r="T5" s="649"/>
      <c r="U5" s="649"/>
      <c r="V5" s="649"/>
      <c r="W5" s="649"/>
      <c r="X5" s="649"/>
      <c r="Y5" s="650"/>
      <c r="Z5" s="651">
        <v>25.4</v>
      </c>
      <c r="AA5" s="651"/>
      <c r="AB5" s="651"/>
      <c r="AC5" s="651"/>
      <c r="AD5" s="652">
        <v>2222073</v>
      </c>
      <c r="AE5" s="652"/>
      <c r="AF5" s="652"/>
      <c r="AG5" s="652"/>
      <c r="AH5" s="652"/>
      <c r="AI5" s="652"/>
      <c r="AJ5" s="652"/>
      <c r="AK5" s="652"/>
      <c r="AL5" s="653">
        <v>46</v>
      </c>
      <c r="AM5" s="654"/>
      <c r="AN5" s="654"/>
      <c r="AO5" s="655"/>
      <c r="AP5" s="645" t="s">
        <v>224</v>
      </c>
      <c r="AQ5" s="646"/>
      <c r="AR5" s="646"/>
      <c r="AS5" s="646"/>
      <c r="AT5" s="646"/>
      <c r="AU5" s="646"/>
      <c r="AV5" s="646"/>
      <c r="AW5" s="646"/>
      <c r="AX5" s="646"/>
      <c r="AY5" s="646"/>
      <c r="AZ5" s="646"/>
      <c r="BA5" s="646"/>
      <c r="BB5" s="646"/>
      <c r="BC5" s="646"/>
      <c r="BD5" s="646"/>
      <c r="BE5" s="646"/>
      <c r="BF5" s="647"/>
      <c r="BG5" s="659">
        <v>2222073</v>
      </c>
      <c r="BH5" s="660"/>
      <c r="BI5" s="660"/>
      <c r="BJ5" s="660"/>
      <c r="BK5" s="660"/>
      <c r="BL5" s="660"/>
      <c r="BM5" s="660"/>
      <c r="BN5" s="661"/>
      <c r="BO5" s="662">
        <v>100</v>
      </c>
      <c r="BP5" s="662"/>
      <c r="BQ5" s="662"/>
      <c r="BR5" s="662"/>
      <c r="BS5" s="663" t="s">
        <v>225</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226</v>
      </c>
      <c r="CS5" s="642"/>
      <c r="CT5" s="642"/>
      <c r="CU5" s="642"/>
      <c r="CV5" s="642"/>
      <c r="CW5" s="642"/>
      <c r="CX5" s="642"/>
      <c r="CY5" s="643"/>
      <c r="CZ5" s="641" t="s">
        <v>217</v>
      </c>
      <c r="DA5" s="642"/>
      <c r="DB5" s="642"/>
      <c r="DC5" s="643"/>
      <c r="DD5" s="641" t="s">
        <v>227</v>
      </c>
      <c r="DE5" s="642"/>
      <c r="DF5" s="642"/>
      <c r="DG5" s="642"/>
      <c r="DH5" s="642"/>
      <c r="DI5" s="642"/>
      <c r="DJ5" s="642"/>
      <c r="DK5" s="642"/>
      <c r="DL5" s="642"/>
      <c r="DM5" s="642"/>
      <c r="DN5" s="642"/>
      <c r="DO5" s="642"/>
      <c r="DP5" s="643"/>
      <c r="DQ5" s="641" t="s">
        <v>228</v>
      </c>
      <c r="DR5" s="642"/>
      <c r="DS5" s="642"/>
      <c r="DT5" s="642"/>
      <c r="DU5" s="642"/>
      <c r="DV5" s="642"/>
      <c r="DW5" s="642"/>
      <c r="DX5" s="642"/>
      <c r="DY5" s="642"/>
      <c r="DZ5" s="642"/>
      <c r="EA5" s="642"/>
      <c r="EB5" s="642"/>
      <c r="EC5" s="643"/>
    </row>
    <row r="6" spans="2:143" ht="11.25" customHeight="1" x14ac:dyDescent="0.2">
      <c r="B6" s="656" t="s">
        <v>229</v>
      </c>
      <c r="C6" s="657"/>
      <c r="D6" s="657"/>
      <c r="E6" s="657"/>
      <c r="F6" s="657"/>
      <c r="G6" s="657"/>
      <c r="H6" s="657"/>
      <c r="I6" s="657"/>
      <c r="J6" s="657"/>
      <c r="K6" s="657"/>
      <c r="L6" s="657"/>
      <c r="M6" s="657"/>
      <c r="N6" s="657"/>
      <c r="O6" s="657"/>
      <c r="P6" s="657"/>
      <c r="Q6" s="658"/>
      <c r="R6" s="659">
        <v>113349</v>
      </c>
      <c r="S6" s="660"/>
      <c r="T6" s="660"/>
      <c r="U6" s="660"/>
      <c r="V6" s="660"/>
      <c r="W6" s="660"/>
      <c r="X6" s="660"/>
      <c r="Y6" s="661"/>
      <c r="Z6" s="662">
        <v>1.3</v>
      </c>
      <c r="AA6" s="662"/>
      <c r="AB6" s="662"/>
      <c r="AC6" s="662"/>
      <c r="AD6" s="663">
        <v>113349</v>
      </c>
      <c r="AE6" s="663"/>
      <c r="AF6" s="663"/>
      <c r="AG6" s="663"/>
      <c r="AH6" s="663"/>
      <c r="AI6" s="663"/>
      <c r="AJ6" s="663"/>
      <c r="AK6" s="663"/>
      <c r="AL6" s="664">
        <v>2.2999999999999998</v>
      </c>
      <c r="AM6" s="665"/>
      <c r="AN6" s="665"/>
      <c r="AO6" s="666"/>
      <c r="AP6" s="656" t="s">
        <v>230</v>
      </c>
      <c r="AQ6" s="657"/>
      <c r="AR6" s="657"/>
      <c r="AS6" s="657"/>
      <c r="AT6" s="657"/>
      <c r="AU6" s="657"/>
      <c r="AV6" s="657"/>
      <c r="AW6" s="657"/>
      <c r="AX6" s="657"/>
      <c r="AY6" s="657"/>
      <c r="AZ6" s="657"/>
      <c r="BA6" s="657"/>
      <c r="BB6" s="657"/>
      <c r="BC6" s="657"/>
      <c r="BD6" s="657"/>
      <c r="BE6" s="657"/>
      <c r="BF6" s="658"/>
      <c r="BG6" s="659">
        <v>2222073</v>
      </c>
      <c r="BH6" s="660"/>
      <c r="BI6" s="660"/>
      <c r="BJ6" s="660"/>
      <c r="BK6" s="660"/>
      <c r="BL6" s="660"/>
      <c r="BM6" s="660"/>
      <c r="BN6" s="661"/>
      <c r="BO6" s="662">
        <v>100</v>
      </c>
      <c r="BP6" s="662"/>
      <c r="BQ6" s="662"/>
      <c r="BR6" s="662"/>
      <c r="BS6" s="663" t="s">
        <v>225</v>
      </c>
      <c r="BT6" s="663"/>
      <c r="BU6" s="663"/>
      <c r="BV6" s="663"/>
      <c r="BW6" s="663"/>
      <c r="BX6" s="663"/>
      <c r="BY6" s="663"/>
      <c r="BZ6" s="663"/>
      <c r="CA6" s="663"/>
      <c r="CB6" s="667"/>
      <c r="CD6" s="670" t="s">
        <v>231</v>
      </c>
      <c r="CE6" s="671"/>
      <c r="CF6" s="671"/>
      <c r="CG6" s="671"/>
      <c r="CH6" s="671"/>
      <c r="CI6" s="671"/>
      <c r="CJ6" s="671"/>
      <c r="CK6" s="671"/>
      <c r="CL6" s="671"/>
      <c r="CM6" s="671"/>
      <c r="CN6" s="671"/>
      <c r="CO6" s="671"/>
      <c r="CP6" s="671"/>
      <c r="CQ6" s="672"/>
      <c r="CR6" s="659">
        <v>97272</v>
      </c>
      <c r="CS6" s="660"/>
      <c r="CT6" s="660"/>
      <c r="CU6" s="660"/>
      <c r="CV6" s="660"/>
      <c r="CW6" s="660"/>
      <c r="CX6" s="660"/>
      <c r="CY6" s="661"/>
      <c r="CZ6" s="653">
        <v>1.1000000000000001</v>
      </c>
      <c r="DA6" s="654"/>
      <c r="DB6" s="654"/>
      <c r="DC6" s="673"/>
      <c r="DD6" s="668" t="s">
        <v>170</v>
      </c>
      <c r="DE6" s="660"/>
      <c r="DF6" s="660"/>
      <c r="DG6" s="660"/>
      <c r="DH6" s="660"/>
      <c r="DI6" s="660"/>
      <c r="DJ6" s="660"/>
      <c r="DK6" s="660"/>
      <c r="DL6" s="660"/>
      <c r="DM6" s="660"/>
      <c r="DN6" s="660"/>
      <c r="DO6" s="660"/>
      <c r="DP6" s="661"/>
      <c r="DQ6" s="668">
        <v>97272</v>
      </c>
      <c r="DR6" s="660"/>
      <c r="DS6" s="660"/>
      <c r="DT6" s="660"/>
      <c r="DU6" s="660"/>
      <c r="DV6" s="660"/>
      <c r="DW6" s="660"/>
      <c r="DX6" s="660"/>
      <c r="DY6" s="660"/>
      <c r="DZ6" s="660"/>
      <c r="EA6" s="660"/>
      <c r="EB6" s="660"/>
      <c r="EC6" s="669"/>
    </row>
    <row r="7" spans="2:143" ht="11.25" customHeight="1" x14ac:dyDescent="0.2">
      <c r="B7" s="656" t="s">
        <v>232</v>
      </c>
      <c r="C7" s="657"/>
      <c r="D7" s="657"/>
      <c r="E7" s="657"/>
      <c r="F7" s="657"/>
      <c r="G7" s="657"/>
      <c r="H7" s="657"/>
      <c r="I7" s="657"/>
      <c r="J7" s="657"/>
      <c r="K7" s="657"/>
      <c r="L7" s="657"/>
      <c r="M7" s="657"/>
      <c r="N7" s="657"/>
      <c r="O7" s="657"/>
      <c r="P7" s="657"/>
      <c r="Q7" s="658"/>
      <c r="R7" s="659">
        <v>2112</v>
      </c>
      <c r="S7" s="660"/>
      <c r="T7" s="660"/>
      <c r="U7" s="660"/>
      <c r="V7" s="660"/>
      <c r="W7" s="660"/>
      <c r="X7" s="660"/>
      <c r="Y7" s="661"/>
      <c r="Z7" s="662">
        <v>0</v>
      </c>
      <c r="AA7" s="662"/>
      <c r="AB7" s="662"/>
      <c r="AC7" s="662"/>
      <c r="AD7" s="663">
        <v>2112</v>
      </c>
      <c r="AE7" s="663"/>
      <c r="AF7" s="663"/>
      <c r="AG7" s="663"/>
      <c r="AH7" s="663"/>
      <c r="AI7" s="663"/>
      <c r="AJ7" s="663"/>
      <c r="AK7" s="663"/>
      <c r="AL7" s="664">
        <v>0</v>
      </c>
      <c r="AM7" s="665"/>
      <c r="AN7" s="665"/>
      <c r="AO7" s="666"/>
      <c r="AP7" s="656" t="s">
        <v>233</v>
      </c>
      <c r="AQ7" s="657"/>
      <c r="AR7" s="657"/>
      <c r="AS7" s="657"/>
      <c r="AT7" s="657"/>
      <c r="AU7" s="657"/>
      <c r="AV7" s="657"/>
      <c r="AW7" s="657"/>
      <c r="AX7" s="657"/>
      <c r="AY7" s="657"/>
      <c r="AZ7" s="657"/>
      <c r="BA7" s="657"/>
      <c r="BB7" s="657"/>
      <c r="BC7" s="657"/>
      <c r="BD7" s="657"/>
      <c r="BE7" s="657"/>
      <c r="BF7" s="658"/>
      <c r="BG7" s="659">
        <v>693326</v>
      </c>
      <c r="BH7" s="660"/>
      <c r="BI7" s="660"/>
      <c r="BJ7" s="660"/>
      <c r="BK7" s="660"/>
      <c r="BL7" s="660"/>
      <c r="BM7" s="660"/>
      <c r="BN7" s="661"/>
      <c r="BO7" s="662">
        <v>31.2</v>
      </c>
      <c r="BP7" s="662"/>
      <c r="BQ7" s="662"/>
      <c r="BR7" s="662"/>
      <c r="BS7" s="663" t="s">
        <v>170</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984989</v>
      </c>
      <c r="CS7" s="660"/>
      <c r="CT7" s="660"/>
      <c r="CU7" s="660"/>
      <c r="CV7" s="660"/>
      <c r="CW7" s="660"/>
      <c r="CX7" s="660"/>
      <c r="CY7" s="661"/>
      <c r="CZ7" s="662">
        <v>11.6</v>
      </c>
      <c r="DA7" s="662"/>
      <c r="DB7" s="662"/>
      <c r="DC7" s="662"/>
      <c r="DD7" s="668" t="s">
        <v>170</v>
      </c>
      <c r="DE7" s="660"/>
      <c r="DF7" s="660"/>
      <c r="DG7" s="660"/>
      <c r="DH7" s="660"/>
      <c r="DI7" s="660"/>
      <c r="DJ7" s="660"/>
      <c r="DK7" s="660"/>
      <c r="DL7" s="660"/>
      <c r="DM7" s="660"/>
      <c r="DN7" s="660"/>
      <c r="DO7" s="660"/>
      <c r="DP7" s="661"/>
      <c r="DQ7" s="668">
        <v>863429</v>
      </c>
      <c r="DR7" s="660"/>
      <c r="DS7" s="660"/>
      <c r="DT7" s="660"/>
      <c r="DU7" s="660"/>
      <c r="DV7" s="660"/>
      <c r="DW7" s="660"/>
      <c r="DX7" s="660"/>
      <c r="DY7" s="660"/>
      <c r="DZ7" s="660"/>
      <c r="EA7" s="660"/>
      <c r="EB7" s="660"/>
      <c r="EC7" s="669"/>
    </row>
    <row r="8" spans="2:143" ht="11.25" customHeight="1" x14ac:dyDescent="0.2">
      <c r="B8" s="656" t="s">
        <v>235</v>
      </c>
      <c r="C8" s="657"/>
      <c r="D8" s="657"/>
      <c r="E8" s="657"/>
      <c r="F8" s="657"/>
      <c r="G8" s="657"/>
      <c r="H8" s="657"/>
      <c r="I8" s="657"/>
      <c r="J8" s="657"/>
      <c r="K8" s="657"/>
      <c r="L8" s="657"/>
      <c r="M8" s="657"/>
      <c r="N8" s="657"/>
      <c r="O8" s="657"/>
      <c r="P8" s="657"/>
      <c r="Q8" s="658"/>
      <c r="R8" s="659">
        <v>4198</v>
      </c>
      <c r="S8" s="660"/>
      <c r="T8" s="660"/>
      <c r="U8" s="660"/>
      <c r="V8" s="660"/>
      <c r="W8" s="660"/>
      <c r="X8" s="660"/>
      <c r="Y8" s="661"/>
      <c r="Z8" s="662">
        <v>0</v>
      </c>
      <c r="AA8" s="662"/>
      <c r="AB8" s="662"/>
      <c r="AC8" s="662"/>
      <c r="AD8" s="663">
        <v>4198</v>
      </c>
      <c r="AE8" s="663"/>
      <c r="AF8" s="663"/>
      <c r="AG8" s="663"/>
      <c r="AH8" s="663"/>
      <c r="AI8" s="663"/>
      <c r="AJ8" s="663"/>
      <c r="AK8" s="663"/>
      <c r="AL8" s="664">
        <v>0.1</v>
      </c>
      <c r="AM8" s="665"/>
      <c r="AN8" s="665"/>
      <c r="AO8" s="666"/>
      <c r="AP8" s="656" t="s">
        <v>236</v>
      </c>
      <c r="AQ8" s="657"/>
      <c r="AR8" s="657"/>
      <c r="AS8" s="657"/>
      <c r="AT8" s="657"/>
      <c r="AU8" s="657"/>
      <c r="AV8" s="657"/>
      <c r="AW8" s="657"/>
      <c r="AX8" s="657"/>
      <c r="AY8" s="657"/>
      <c r="AZ8" s="657"/>
      <c r="BA8" s="657"/>
      <c r="BB8" s="657"/>
      <c r="BC8" s="657"/>
      <c r="BD8" s="657"/>
      <c r="BE8" s="657"/>
      <c r="BF8" s="658"/>
      <c r="BG8" s="659">
        <v>31202</v>
      </c>
      <c r="BH8" s="660"/>
      <c r="BI8" s="660"/>
      <c r="BJ8" s="660"/>
      <c r="BK8" s="660"/>
      <c r="BL8" s="660"/>
      <c r="BM8" s="660"/>
      <c r="BN8" s="661"/>
      <c r="BO8" s="662">
        <v>1.4</v>
      </c>
      <c r="BP8" s="662"/>
      <c r="BQ8" s="662"/>
      <c r="BR8" s="662"/>
      <c r="BS8" s="668" t="s">
        <v>170</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3100764</v>
      </c>
      <c r="CS8" s="660"/>
      <c r="CT8" s="660"/>
      <c r="CU8" s="660"/>
      <c r="CV8" s="660"/>
      <c r="CW8" s="660"/>
      <c r="CX8" s="660"/>
      <c r="CY8" s="661"/>
      <c r="CZ8" s="662">
        <v>36.5</v>
      </c>
      <c r="DA8" s="662"/>
      <c r="DB8" s="662"/>
      <c r="DC8" s="662"/>
      <c r="DD8" s="668">
        <v>628</v>
      </c>
      <c r="DE8" s="660"/>
      <c r="DF8" s="660"/>
      <c r="DG8" s="660"/>
      <c r="DH8" s="660"/>
      <c r="DI8" s="660"/>
      <c r="DJ8" s="660"/>
      <c r="DK8" s="660"/>
      <c r="DL8" s="660"/>
      <c r="DM8" s="660"/>
      <c r="DN8" s="660"/>
      <c r="DO8" s="660"/>
      <c r="DP8" s="661"/>
      <c r="DQ8" s="668">
        <v>1545903</v>
      </c>
      <c r="DR8" s="660"/>
      <c r="DS8" s="660"/>
      <c r="DT8" s="660"/>
      <c r="DU8" s="660"/>
      <c r="DV8" s="660"/>
      <c r="DW8" s="660"/>
      <c r="DX8" s="660"/>
      <c r="DY8" s="660"/>
      <c r="DZ8" s="660"/>
      <c r="EA8" s="660"/>
      <c r="EB8" s="660"/>
      <c r="EC8" s="669"/>
    </row>
    <row r="9" spans="2:143" ht="11.25" customHeight="1" x14ac:dyDescent="0.2">
      <c r="B9" s="656" t="s">
        <v>238</v>
      </c>
      <c r="C9" s="657"/>
      <c r="D9" s="657"/>
      <c r="E9" s="657"/>
      <c r="F9" s="657"/>
      <c r="G9" s="657"/>
      <c r="H9" s="657"/>
      <c r="I9" s="657"/>
      <c r="J9" s="657"/>
      <c r="K9" s="657"/>
      <c r="L9" s="657"/>
      <c r="M9" s="657"/>
      <c r="N9" s="657"/>
      <c r="O9" s="657"/>
      <c r="P9" s="657"/>
      <c r="Q9" s="658"/>
      <c r="R9" s="659">
        <v>4039</v>
      </c>
      <c r="S9" s="660"/>
      <c r="T9" s="660"/>
      <c r="U9" s="660"/>
      <c r="V9" s="660"/>
      <c r="W9" s="660"/>
      <c r="X9" s="660"/>
      <c r="Y9" s="661"/>
      <c r="Z9" s="662">
        <v>0</v>
      </c>
      <c r="AA9" s="662"/>
      <c r="AB9" s="662"/>
      <c r="AC9" s="662"/>
      <c r="AD9" s="663">
        <v>4039</v>
      </c>
      <c r="AE9" s="663"/>
      <c r="AF9" s="663"/>
      <c r="AG9" s="663"/>
      <c r="AH9" s="663"/>
      <c r="AI9" s="663"/>
      <c r="AJ9" s="663"/>
      <c r="AK9" s="663"/>
      <c r="AL9" s="664">
        <v>0.1</v>
      </c>
      <c r="AM9" s="665"/>
      <c r="AN9" s="665"/>
      <c r="AO9" s="666"/>
      <c r="AP9" s="656" t="s">
        <v>239</v>
      </c>
      <c r="AQ9" s="657"/>
      <c r="AR9" s="657"/>
      <c r="AS9" s="657"/>
      <c r="AT9" s="657"/>
      <c r="AU9" s="657"/>
      <c r="AV9" s="657"/>
      <c r="AW9" s="657"/>
      <c r="AX9" s="657"/>
      <c r="AY9" s="657"/>
      <c r="AZ9" s="657"/>
      <c r="BA9" s="657"/>
      <c r="BB9" s="657"/>
      <c r="BC9" s="657"/>
      <c r="BD9" s="657"/>
      <c r="BE9" s="657"/>
      <c r="BF9" s="658"/>
      <c r="BG9" s="659">
        <v>571292</v>
      </c>
      <c r="BH9" s="660"/>
      <c r="BI9" s="660"/>
      <c r="BJ9" s="660"/>
      <c r="BK9" s="660"/>
      <c r="BL9" s="660"/>
      <c r="BM9" s="660"/>
      <c r="BN9" s="661"/>
      <c r="BO9" s="662">
        <v>25.7</v>
      </c>
      <c r="BP9" s="662"/>
      <c r="BQ9" s="662"/>
      <c r="BR9" s="662"/>
      <c r="BS9" s="668" t="s">
        <v>225</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595188</v>
      </c>
      <c r="CS9" s="660"/>
      <c r="CT9" s="660"/>
      <c r="CU9" s="660"/>
      <c r="CV9" s="660"/>
      <c r="CW9" s="660"/>
      <c r="CX9" s="660"/>
      <c r="CY9" s="661"/>
      <c r="CZ9" s="662">
        <v>7</v>
      </c>
      <c r="DA9" s="662"/>
      <c r="DB9" s="662"/>
      <c r="DC9" s="662"/>
      <c r="DD9" s="668">
        <v>23332</v>
      </c>
      <c r="DE9" s="660"/>
      <c r="DF9" s="660"/>
      <c r="DG9" s="660"/>
      <c r="DH9" s="660"/>
      <c r="DI9" s="660"/>
      <c r="DJ9" s="660"/>
      <c r="DK9" s="660"/>
      <c r="DL9" s="660"/>
      <c r="DM9" s="660"/>
      <c r="DN9" s="660"/>
      <c r="DO9" s="660"/>
      <c r="DP9" s="661"/>
      <c r="DQ9" s="668">
        <v>495260</v>
      </c>
      <c r="DR9" s="660"/>
      <c r="DS9" s="660"/>
      <c r="DT9" s="660"/>
      <c r="DU9" s="660"/>
      <c r="DV9" s="660"/>
      <c r="DW9" s="660"/>
      <c r="DX9" s="660"/>
      <c r="DY9" s="660"/>
      <c r="DZ9" s="660"/>
      <c r="EA9" s="660"/>
      <c r="EB9" s="660"/>
      <c r="EC9" s="669"/>
    </row>
    <row r="10" spans="2:143" ht="11.25" customHeight="1" x14ac:dyDescent="0.2">
      <c r="B10" s="656" t="s">
        <v>241</v>
      </c>
      <c r="C10" s="657"/>
      <c r="D10" s="657"/>
      <c r="E10" s="657"/>
      <c r="F10" s="657"/>
      <c r="G10" s="657"/>
      <c r="H10" s="657"/>
      <c r="I10" s="657"/>
      <c r="J10" s="657"/>
      <c r="K10" s="657"/>
      <c r="L10" s="657"/>
      <c r="M10" s="657"/>
      <c r="N10" s="657"/>
      <c r="O10" s="657"/>
      <c r="P10" s="657"/>
      <c r="Q10" s="658"/>
      <c r="R10" s="659" t="s">
        <v>170</v>
      </c>
      <c r="S10" s="660"/>
      <c r="T10" s="660"/>
      <c r="U10" s="660"/>
      <c r="V10" s="660"/>
      <c r="W10" s="660"/>
      <c r="X10" s="660"/>
      <c r="Y10" s="661"/>
      <c r="Z10" s="662" t="s">
        <v>170</v>
      </c>
      <c r="AA10" s="662"/>
      <c r="AB10" s="662"/>
      <c r="AC10" s="662"/>
      <c r="AD10" s="663" t="s">
        <v>170</v>
      </c>
      <c r="AE10" s="663"/>
      <c r="AF10" s="663"/>
      <c r="AG10" s="663"/>
      <c r="AH10" s="663"/>
      <c r="AI10" s="663"/>
      <c r="AJ10" s="663"/>
      <c r="AK10" s="663"/>
      <c r="AL10" s="664" t="s">
        <v>225</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39711</v>
      </c>
      <c r="BH10" s="660"/>
      <c r="BI10" s="660"/>
      <c r="BJ10" s="660"/>
      <c r="BK10" s="660"/>
      <c r="BL10" s="660"/>
      <c r="BM10" s="660"/>
      <c r="BN10" s="661"/>
      <c r="BO10" s="662">
        <v>1.8</v>
      </c>
      <c r="BP10" s="662"/>
      <c r="BQ10" s="662"/>
      <c r="BR10" s="662"/>
      <c r="BS10" s="668" t="s">
        <v>170</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13230</v>
      </c>
      <c r="CS10" s="660"/>
      <c r="CT10" s="660"/>
      <c r="CU10" s="660"/>
      <c r="CV10" s="660"/>
      <c r="CW10" s="660"/>
      <c r="CX10" s="660"/>
      <c r="CY10" s="661"/>
      <c r="CZ10" s="662">
        <v>0.2</v>
      </c>
      <c r="DA10" s="662"/>
      <c r="DB10" s="662"/>
      <c r="DC10" s="662"/>
      <c r="DD10" s="668" t="s">
        <v>170</v>
      </c>
      <c r="DE10" s="660"/>
      <c r="DF10" s="660"/>
      <c r="DG10" s="660"/>
      <c r="DH10" s="660"/>
      <c r="DI10" s="660"/>
      <c r="DJ10" s="660"/>
      <c r="DK10" s="660"/>
      <c r="DL10" s="660"/>
      <c r="DM10" s="660"/>
      <c r="DN10" s="660"/>
      <c r="DO10" s="660"/>
      <c r="DP10" s="661"/>
      <c r="DQ10" s="668">
        <v>13230</v>
      </c>
      <c r="DR10" s="660"/>
      <c r="DS10" s="660"/>
      <c r="DT10" s="660"/>
      <c r="DU10" s="660"/>
      <c r="DV10" s="660"/>
      <c r="DW10" s="660"/>
      <c r="DX10" s="660"/>
      <c r="DY10" s="660"/>
      <c r="DZ10" s="660"/>
      <c r="EA10" s="660"/>
      <c r="EB10" s="660"/>
      <c r="EC10" s="669"/>
    </row>
    <row r="11" spans="2:143" ht="11.25" customHeight="1" x14ac:dyDescent="0.2">
      <c r="B11" s="656" t="s">
        <v>244</v>
      </c>
      <c r="C11" s="657"/>
      <c r="D11" s="657"/>
      <c r="E11" s="657"/>
      <c r="F11" s="657"/>
      <c r="G11" s="657"/>
      <c r="H11" s="657"/>
      <c r="I11" s="657"/>
      <c r="J11" s="657"/>
      <c r="K11" s="657"/>
      <c r="L11" s="657"/>
      <c r="M11" s="657"/>
      <c r="N11" s="657"/>
      <c r="O11" s="657"/>
      <c r="P11" s="657"/>
      <c r="Q11" s="658"/>
      <c r="R11" s="659" t="s">
        <v>170</v>
      </c>
      <c r="S11" s="660"/>
      <c r="T11" s="660"/>
      <c r="U11" s="660"/>
      <c r="V11" s="660"/>
      <c r="W11" s="660"/>
      <c r="X11" s="660"/>
      <c r="Y11" s="661"/>
      <c r="Z11" s="662" t="s">
        <v>170</v>
      </c>
      <c r="AA11" s="662"/>
      <c r="AB11" s="662"/>
      <c r="AC11" s="662"/>
      <c r="AD11" s="663" t="s">
        <v>225</v>
      </c>
      <c r="AE11" s="663"/>
      <c r="AF11" s="663"/>
      <c r="AG11" s="663"/>
      <c r="AH11" s="663"/>
      <c r="AI11" s="663"/>
      <c r="AJ11" s="663"/>
      <c r="AK11" s="663"/>
      <c r="AL11" s="664" t="s">
        <v>170</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51121</v>
      </c>
      <c r="BH11" s="660"/>
      <c r="BI11" s="660"/>
      <c r="BJ11" s="660"/>
      <c r="BK11" s="660"/>
      <c r="BL11" s="660"/>
      <c r="BM11" s="660"/>
      <c r="BN11" s="661"/>
      <c r="BO11" s="662">
        <v>2.2999999999999998</v>
      </c>
      <c r="BP11" s="662"/>
      <c r="BQ11" s="662"/>
      <c r="BR11" s="662"/>
      <c r="BS11" s="668" t="s">
        <v>170</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836482</v>
      </c>
      <c r="CS11" s="660"/>
      <c r="CT11" s="660"/>
      <c r="CU11" s="660"/>
      <c r="CV11" s="660"/>
      <c r="CW11" s="660"/>
      <c r="CX11" s="660"/>
      <c r="CY11" s="661"/>
      <c r="CZ11" s="662">
        <v>9.9</v>
      </c>
      <c r="DA11" s="662"/>
      <c r="DB11" s="662"/>
      <c r="DC11" s="662"/>
      <c r="DD11" s="668">
        <v>339579</v>
      </c>
      <c r="DE11" s="660"/>
      <c r="DF11" s="660"/>
      <c r="DG11" s="660"/>
      <c r="DH11" s="660"/>
      <c r="DI11" s="660"/>
      <c r="DJ11" s="660"/>
      <c r="DK11" s="660"/>
      <c r="DL11" s="660"/>
      <c r="DM11" s="660"/>
      <c r="DN11" s="660"/>
      <c r="DO11" s="660"/>
      <c r="DP11" s="661"/>
      <c r="DQ11" s="668">
        <v>341763</v>
      </c>
      <c r="DR11" s="660"/>
      <c r="DS11" s="660"/>
      <c r="DT11" s="660"/>
      <c r="DU11" s="660"/>
      <c r="DV11" s="660"/>
      <c r="DW11" s="660"/>
      <c r="DX11" s="660"/>
      <c r="DY11" s="660"/>
      <c r="DZ11" s="660"/>
      <c r="EA11" s="660"/>
      <c r="EB11" s="660"/>
      <c r="EC11" s="669"/>
    </row>
    <row r="12" spans="2:143" ht="11.25" customHeight="1" x14ac:dyDescent="0.2">
      <c r="B12" s="656" t="s">
        <v>247</v>
      </c>
      <c r="C12" s="657"/>
      <c r="D12" s="657"/>
      <c r="E12" s="657"/>
      <c r="F12" s="657"/>
      <c r="G12" s="657"/>
      <c r="H12" s="657"/>
      <c r="I12" s="657"/>
      <c r="J12" s="657"/>
      <c r="K12" s="657"/>
      <c r="L12" s="657"/>
      <c r="M12" s="657"/>
      <c r="N12" s="657"/>
      <c r="O12" s="657"/>
      <c r="P12" s="657"/>
      <c r="Q12" s="658"/>
      <c r="R12" s="659">
        <v>359359</v>
      </c>
      <c r="S12" s="660"/>
      <c r="T12" s="660"/>
      <c r="U12" s="660"/>
      <c r="V12" s="660"/>
      <c r="W12" s="660"/>
      <c r="X12" s="660"/>
      <c r="Y12" s="661"/>
      <c r="Z12" s="662">
        <v>4.0999999999999996</v>
      </c>
      <c r="AA12" s="662"/>
      <c r="AB12" s="662"/>
      <c r="AC12" s="662"/>
      <c r="AD12" s="663">
        <v>359359</v>
      </c>
      <c r="AE12" s="663"/>
      <c r="AF12" s="663"/>
      <c r="AG12" s="663"/>
      <c r="AH12" s="663"/>
      <c r="AI12" s="663"/>
      <c r="AJ12" s="663"/>
      <c r="AK12" s="663"/>
      <c r="AL12" s="664">
        <v>7.4</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1338561</v>
      </c>
      <c r="BH12" s="660"/>
      <c r="BI12" s="660"/>
      <c r="BJ12" s="660"/>
      <c r="BK12" s="660"/>
      <c r="BL12" s="660"/>
      <c r="BM12" s="660"/>
      <c r="BN12" s="661"/>
      <c r="BO12" s="662">
        <v>60.2</v>
      </c>
      <c r="BP12" s="662"/>
      <c r="BQ12" s="662"/>
      <c r="BR12" s="662"/>
      <c r="BS12" s="668" t="s">
        <v>225</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195903</v>
      </c>
      <c r="CS12" s="660"/>
      <c r="CT12" s="660"/>
      <c r="CU12" s="660"/>
      <c r="CV12" s="660"/>
      <c r="CW12" s="660"/>
      <c r="CX12" s="660"/>
      <c r="CY12" s="661"/>
      <c r="CZ12" s="662">
        <v>2.2999999999999998</v>
      </c>
      <c r="DA12" s="662"/>
      <c r="DB12" s="662"/>
      <c r="DC12" s="662"/>
      <c r="DD12" s="668">
        <v>133447</v>
      </c>
      <c r="DE12" s="660"/>
      <c r="DF12" s="660"/>
      <c r="DG12" s="660"/>
      <c r="DH12" s="660"/>
      <c r="DI12" s="660"/>
      <c r="DJ12" s="660"/>
      <c r="DK12" s="660"/>
      <c r="DL12" s="660"/>
      <c r="DM12" s="660"/>
      <c r="DN12" s="660"/>
      <c r="DO12" s="660"/>
      <c r="DP12" s="661"/>
      <c r="DQ12" s="668">
        <v>85803</v>
      </c>
      <c r="DR12" s="660"/>
      <c r="DS12" s="660"/>
      <c r="DT12" s="660"/>
      <c r="DU12" s="660"/>
      <c r="DV12" s="660"/>
      <c r="DW12" s="660"/>
      <c r="DX12" s="660"/>
      <c r="DY12" s="660"/>
      <c r="DZ12" s="660"/>
      <c r="EA12" s="660"/>
      <c r="EB12" s="660"/>
      <c r="EC12" s="669"/>
    </row>
    <row r="13" spans="2:143" ht="11.25" customHeight="1" x14ac:dyDescent="0.2">
      <c r="B13" s="656" t="s">
        <v>250</v>
      </c>
      <c r="C13" s="657"/>
      <c r="D13" s="657"/>
      <c r="E13" s="657"/>
      <c r="F13" s="657"/>
      <c r="G13" s="657"/>
      <c r="H13" s="657"/>
      <c r="I13" s="657"/>
      <c r="J13" s="657"/>
      <c r="K13" s="657"/>
      <c r="L13" s="657"/>
      <c r="M13" s="657"/>
      <c r="N13" s="657"/>
      <c r="O13" s="657"/>
      <c r="P13" s="657"/>
      <c r="Q13" s="658"/>
      <c r="R13" s="659">
        <v>4050</v>
      </c>
      <c r="S13" s="660"/>
      <c r="T13" s="660"/>
      <c r="U13" s="660"/>
      <c r="V13" s="660"/>
      <c r="W13" s="660"/>
      <c r="X13" s="660"/>
      <c r="Y13" s="661"/>
      <c r="Z13" s="662">
        <v>0</v>
      </c>
      <c r="AA13" s="662"/>
      <c r="AB13" s="662"/>
      <c r="AC13" s="662"/>
      <c r="AD13" s="663">
        <v>4050</v>
      </c>
      <c r="AE13" s="663"/>
      <c r="AF13" s="663"/>
      <c r="AG13" s="663"/>
      <c r="AH13" s="663"/>
      <c r="AI13" s="663"/>
      <c r="AJ13" s="663"/>
      <c r="AK13" s="663"/>
      <c r="AL13" s="664">
        <v>0.1</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1329485</v>
      </c>
      <c r="BH13" s="660"/>
      <c r="BI13" s="660"/>
      <c r="BJ13" s="660"/>
      <c r="BK13" s="660"/>
      <c r="BL13" s="660"/>
      <c r="BM13" s="660"/>
      <c r="BN13" s="661"/>
      <c r="BO13" s="662">
        <v>59.8</v>
      </c>
      <c r="BP13" s="662"/>
      <c r="BQ13" s="662"/>
      <c r="BR13" s="662"/>
      <c r="BS13" s="668" t="s">
        <v>170</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719289</v>
      </c>
      <c r="CS13" s="660"/>
      <c r="CT13" s="660"/>
      <c r="CU13" s="660"/>
      <c r="CV13" s="660"/>
      <c r="CW13" s="660"/>
      <c r="CX13" s="660"/>
      <c r="CY13" s="661"/>
      <c r="CZ13" s="662">
        <v>8.5</v>
      </c>
      <c r="DA13" s="662"/>
      <c r="DB13" s="662"/>
      <c r="DC13" s="662"/>
      <c r="DD13" s="668">
        <v>360018</v>
      </c>
      <c r="DE13" s="660"/>
      <c r="DF13" s="660"/>
      <c r="DG13" s="660"/>
      <c r="DH13" s="660"/>
      <c r="DI13" s="660"/>
      <c r="DJ13" s="660"/>
      <c r="DK13" s="660"/>
      <c r="DL13" s="660"/>
      <c r="DM13" s="660"/>
      <c r="DN13" s="660"/>
      <c r="DO13" s="660"/>
      <c r="DP13" s="661"/>
      <c r="DQ13" s="668">
        <v>406765</v>
      </c>
      <c r="DR13" s="660"/>
      <c r="DS13" s="660"/>
      <c r="DT13" s="660"/>
      <c r="DU13" s="660"/>
      <c r="DV13" s="660"/>
      <c r="DW13" s="660"/>
      <c r="DX13" s="660"/>
      <c r="DY13" s="660"/>
      <c r="DZ13" s="660"/>
      <c r="EA13" s="660"/>
      <c r="EB13" s="660"/>
      <c r="EC13" s="669"/>
    </row>
    <row r="14" spans="2:143" ht="11.25" customHeight="1" x14ac:dyDescent="0.2">
      <c r="B14" s="656" t="s">
        <v>253</v>
      </c>
      <c r="C14" s="657"/>
      <c r="D14" s="657"/>
      <c r="E14" s="657"/>
      <c r="F14" s="657"/>
      <c r="G14" s="657"/>
      <c r="H14" s="657"/>
      <c r="I14" s="657"/>
      <c r="J14" s="657"/>
      <c r="K14" s="657"/>
      <c r="L14" s="657"/>
      <c r="M14" s="657"/>
      <c r="N14" s="657"/>
      <c r="O14" s="657"/>
      <c r="P14" s="657"/>
      <c r="Q14" s="658"/>
      <c r="R14" s="659" t="s">
        <v>225</v>
      </c>
      <c r="S14" s="660"/>
      <c r="T14" s="660"/>
      <c r="U14" s="660"/>
      <c r="V14" s="660"/>
      <c r="W14" s="660"/>
      <c r="X14" s="660"/>
      <c r="Y14" s="661"/>
      <c r="Z14" s="662" t="s">
        <v>170</v>
      </c>
      <c r="AA14" s="662"/>
      <c r="AB14" s="662"/>
      <c r="AC14" s="662"/>
      <c r="AD14" s="663" t="s">
        <v>170</v>
      </c>
      <c r="AE14" s="663"/>
      <c r="AF14" s="663"/>
      <c r="AG14" s="663"/>
      <c r="AH14" s="663"/>
      <c r="AI14" s="663"/>
      <c r="AJ14" s="663"/>
      <c r="AK14" s="663"/>
      <c r="AL14" s="664" t="s">
        <v>225</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77347</v>
      </c>
      <c r="BH14" s="660"/>
      <c r="BI14" s="660"/>
      <c r="BJ14" s="660"/>
      <c r="BK14" s="660"/>
      <c r="BL14" s="660"/>
      <c r="BM14" s="660"/>
      <c r="BN14" s="661"/>
      <c r="BO14" s="662">
        <v>3.5</v>
      </c>
      <c r="BP14" s="662"/>
      <c r="BQ14" s="662"/>
      <c r="BR14" s="662"/>
      <c r="BS14" s="668" t="s">
        <v>225</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265347</v>
      </c>
      <c r="CS14" s="660"/>
      <c r="CT14" s="660"/>
      <c r="CU14" s="660"/>
      <c r="CV14" s="660"/>
      <c r="CW14" s="660"/>
      <c r="CX14" s="660"/>
      <c r="CY14" s="661"/>
      <c r="CZ14" s="662">
        <v>3.1</v>
      </c>
      <c r="DA14" s="662"/>
      <c r="DB14" s="662"/>
      <c r="DC14" s="662"/>
      <c r="DD14" s="668">
        <v>7578</v>
      </c>
      <c r="DE14" s="660"/>
      <c r="DF14" s="660"/>
      <c r="DG14" s="660"/>
      <c r="DH14" s="660"/>
      <c r="DI14" s="660"/>
      <c r="DJ14" s="660"/>
      <c r="DK14" s="660"/>
      <c r="DL14" s="660"/>
      <c r="DM14" s="660"/>
      <c r="DN14" s="660"/>
      <c r="DO14" s="660"/>
      <c r="DP14" s="661"/>
      <c r="DQ14" s="668">
        <v>261359</v>
      </c>
      <c r="DR14" s="660"/>
      <c r="DS14" s="660"/>
      <c r="DT14" s="660"/>
      <c r="DU14" s="660"/>
      <c r="DV14" s="660"/>
      <c r="DW14" s="660"/>
      <c r="DX14" s="660"/>
      <c r="DY14" s="660"/>
      <c r="DZ14" s="660"/>
      <c r="EA14" s="660"/>
      <c r="EB14" s="660"/>
      <c r="EC14" s="669"/>
    </row>
    <row r="15" spans="2:143" ht="11.25" customHeight="1" x14ac:dyDescent="0.2">
      <c r="B15" s="656" t="s">
        <v>256</v>
      </c>
      <c r="C15" s="657"/>
      <c r="D15" s="657"/>
      <c r="E15" s="657"/>
      <c r="F15" s="657"/>
      <c r="G15" s="657"/>
      <c r="H15" s="657"/>
      <c r="I15" s="657"/>
      <c r="J15" s="657"/>
      <c r="K15" s="657"/>
      <c r="L15" s="657"/>
      <c r="M15" s="657"/>
      <c r="N15" s="657"/>
      <c r="O15" s="657"/>
      <c r="P15" s="657"/>
      <c r="Q15" s="658"/>
      <c r="R15" s="659">
        <v>21277</v>
      </c>
      <c r="S15" s="660"/>
      <c r="T15" s="660"/>
      <c r="U15" s="660"/>
      <c r="V15" s="660"/>
      <c r="W15" s="660"/>
      <c r="X15" s="660"/>
      <c r="Y15" s="661"/>
      <c r="Z15" s="662">
        <v>0.2</v>
      </c>
      <c r="AA15" s="662"/>
      <c r="AB15" s="662"/>
      <c r="AC15" s="662"/>
      <c r="AD15" s="663">
        <v>21277</v>
      </c>
      <c r="AE15" s="663"/>
      <c r="AF15" s="663"/>
      <c r="AG15" s="663"/>
      <c r="AH15" s="663"/>
      <c r="AI15" s="663"/>
      <c r="AJ15" s="663"/>
      <c r="AK15" s="663"/>
      <c r="AL15" s="664">
        <v>0.4</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112839</v>
      </c>
      <c r="BH15" s="660"/>
      <c r="BI15" s="660"/>
      <c r="BJ15" s="660"/>
      <c r="BK15" s="660"/>
      <c r="BL15" s="660"/>
      <c r="BM15" s="660"/>
      <c r="BN15" s="661"/>
      <c r="BO15" s="662">
        <v>5.0999999999999996</v>
      </c>
      <c r="BP15" s="662"/>
      <c r="BQ15" s="662"/>
      <c r="BR15" s="662"/>
      <c r="BS15" s="668" t="s">
        <v>170</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659709</v>
      </c>
      <c r="CS15" s="660"/>
      <c r="CT15" s="660"/>
      <c r="CU15" s="660"/>
      <c r="CV15" s="660"/>
      <c r="CW15" s="660"/>
      <c r="CX15" s="660"/>
      <c r="CY15" s="661"/>
      <c r="CZ15" s="662">
        <v>7.8</v>
      </c>
      <c r="DA15" s="662"/>
      <c r="DB15" s="662"/>
      <c r="DC15" s="662"/>
      <c r="DD15" s="668">
        <v>93200</v>
      </c>
      <c r="DE15" s="660"/>
      <c r="DF15" s="660"/>
      <c r="DG15" s="660"/>
      <c r="DH15" s="660"/>
      <c r="DI15" s="660"/>
      <c r="DJ15" s="660"/>
      <c r="DK15" s="660"/>
      <c r="DL15" s="660"/>
      <c r="DM15" s="660"/>
      <c r="DN15" s="660"/>
      <c r="DO15" s="660"/>
      <c r="DP15" s="661"/>
      <c r="DQ15" s="668">
        <v>572757</v>
      </c>
      <c r="DR15" s="660"/>
      <c r="DS15" s="660"/>
      <c r="DT15" s="660"/>
      <c r="DU15" s="660"/>
      <c r="DV15" s="660"/>
      <c r="DW15" s="660"/>
      <c r="DX15" s="660"/>
      <c r="DY15" s="660"/>
      <c r="DZ15" s="660"/>
      <c r="EA15" s="660"/>
      <c r="EB15" s="660"/>
      <c r="EC15" s="669"/>
    </row>
    <row r="16" spans="2:143" ht="11.25" customHeight="1" x14ac:dyDescent="0.2">
      <c r="B16" s="656" t="s">
        <v>259</v>
      </c>
      <c r="C16" s="657"/>
      <c r="D16" s="657"/>
      <c r="E16" s="657"/>
      <c r="F16" s="657"/>
      <c r="G16" s="657"/>
      <c r="H16" s="657"/>
      <c r="I16" s="657"/>
      <c r="J16" s="657"/>
      <c r="K16" s="657"/>
      <c r="L16" s="657"/>
      <c r="M16" s="657"/>
      <c r="N16" s="657"/>
      <c r="O16" s="657"/>
      <c r="P16" s="657"/>
      <c r="Q16" s="658"/>
      <c r="R16" s="659" t="s">
        <v>225</v>
      </c>
      <c r="S16" s="660"/>
      <c r="T16" s="660"/>
      <c r="U16" s="660"/>
      <c r="V16" s="660"/>
      <c r="W16" s="660"/>
      <c r="X16" s="660"/>
      <c r="Y16" s="661"/>
      <c r="Z16" s="662" t="s">
        <v>170</v>
      </c>
      <c r="AA16" s="662"/>
      <c r="AB16" s="662"/>
      <c r="AC16" s="662"/>
      <c r="AD16" s="663" t="s">
        <v>225</v>
      </c>
      <c r="AE16" s="663"/>
      <c r="AF16" s="663"/>
      <c r="AG16" s="663"/>
      <c r="AH16" s="663"/>
      <c r="AI16" s="663"/>
      <c r="AJ16" s="663"/>
      <c r="AK16" s="663"/>
      <c r="AL16" s="664" t="s">
        <v>170</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225</v>
      </c>
      <c r="BH16" s="660"/>
      <c r="BI16" s="660"/>
      <c r="BJ16" s="660"/>
      <c r="BK16" s="660"/>
      <c r="BL16" s="660"/>
      <c r="BM16" s="660"/>
      <c r="BN16" s="661"/>
      <c r="BO16" s="662" t="s">
        <v>225</v>
      </c>
      <c r="BP16" s="662"/>
      <c r="BQ16" s="662"/>
      <c r="BR16" s="662"/>
      <c r="BS16" s="668" t="s">
        <v>170</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v>44967</v>
      </c>
      <c r="CS16" s="660"/>
      <c r="CT16" s="660"/>
      <c r="CU16" s="660"/>
      <c r="CV16" s="660"/>
      <c r="CW16" s="660"/>
      <c r="CX16" s="660"/>
      <c r="CY16" s="661"/>
      <c r="CZ16" s="662">
        <v>0.5</v>
      </c>
      <c r="DA16" s="662"/>
      <c r="DB16" s="662"/>
      <c r="DC16" s="662"/>
      <c r="DD16" s="668" t="s">
        <v>170</v>
      </c>
      <c r="DE16" s="660"/>
      <c r="DF16" s="660"/>
      <c r="DG16" s="660"/>
      <c r="DH16" s="660"/>
      <c r="DI16" s="660"/>
      <c r="DJ16" s="660"/>
      <c r="DK16" s="660"/>
      <c r="DL16" s="660"/>
      <c r="DM16" s="660"/>
      <c r="DN16" s="660"/>
      <c r="DO16" s="660"/>
      <c r="DP16" s="661"/>
      <c r="DQ16" s="668">
        <v>17672</v>
      </c>
      <c r="DR16" s="660"/>
      <c r="DS16" s="660"/>
      <c r="DT16" s="660"/>
      <c r="DU16" s="660"/>
      <c r="DV16" s="660"/>
      <c r="DW16" s="660"/>
      <c r="DX16" s="660"/>
      <c r="DY16" s="660"/>
      <c r="DZ16" s="660"/>
      <c r="EA16" s="660"/>
      <c r="EB16" s="660"/>
      <c r="EC16" s="669"/>
    </row>
    <row r="17" spans="2:133" ht="11.25" customHeight="1" x14ac:dyDescent="0.2">
      <c r="B17" s="656" t="s">
        <v>262</v>
      </c>
      <c r="C17" s="657"/>
      <c r="D17" s="657"/>
      <c r="E17" s="657"/>
      <c r="F17" s="657"/>
      <c r="G17" s="657"/>
      <c r="H17" s="657"/>
      <c r="I17" s="657"/>
      <c r="J17" s="657"/>
      <c r="K17" s="657"/>
      <c r="L17" s="657"/>
      <c r="M17" s="657"/>
      <c r="N17" s="657"/>
      <c r="O17" s="657"/>
      <c r="P17" s="657"/>
      <c r="Q17" s="658"/>
      <c r="R17" s="659">
        <v>7721</v>
      </c>
      <c r="S17" s="660"/>
      <c r="T17" s="660"/>
      <c r="U17" s="660"/>
      <c r="V17" s="660"/>
      <c r="W17" s="660"/>
      <c r="X17" s="660"/>
      <c r="Y17" s="661"/>
      <c r="Z17" s="662">
        <v>0.1</v>
      </c>
      <c r="AA17" s="662"/>
      <c r="AB17" s="662"/>
      <c r="AC17" s="662"/>
      <c r="AD17" s="663">
        <v>7721</v>
      </c>
      <c r="AE17" s="663"/>
      <c r="AF17" s="663"/>
      <c r="AG17" s="663"/>
      <c r="AH17" s="663"/>
      <c r="AI17" s="663"/>
      <c r="AJ17" s="663"/>
      <c r="AK17" s="663"/>
      <c r="AL17" s="664">
        <v>0.2</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170</v>
      </c>
      <c r="BH17" s="660"/>
      <c r="BI17" s="660"/>
      <c r="BJ17" s="660"/>
      <c r="BK17" s="660"/>
      <c r="BL17" s="660"/>
      <c r="BM17" s="660"/>
      <c r="BN17" s="661"/>
      <c r="BO17" s="662" t="s">
        <v>170</v>
      </c>
      <c r="BP17" s="662"/>
      <c r="BQ17" s="662"/>
      <c r="BR17" s="662"/>
      <c r="BS17" s="668" t="s">
        <v>170</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975553</v>
      </c>
      <c r="CS17" s="660"/>
      <c r="CT17" s="660"/>
      <c r="CU17" s="660"/>
      <c r="CV17" s="660"/>
      <c r="CW17" s="660"/>
      <c r="CX17" s="660"/>
      <c r="CY17" s="661"/>
      <c r="CZ17" s="662">
        <v>11.5</v>
      </c>
      <c r="DA17" s="662"/>
      <c r="DB17" s="662"/>
      <c r="DC17" s="662"/>
      <c r="DD17" s="668" t="s">
        <v>225</v>
      </c>
      <c r="DE17" s="660"/>
      <c r="DF17" s="660"/>
      <c r="DG17" s="660"/>
      <c r="DH17" s="660"/>
      <c r="DI17" s="660"/>
      <c r="DJ17" s="660"/>
      <c r="DK17" s="660"/>
      <c r="DL17" s="660"/>
      <c r="DM17" s="660"/>
      <c r="DN17" s="660"/>
      <c r="DO17" s="660"/>
      <c r="DP17" s="661"/>
      <c r="DQ17" s="668">
        <v>954374</v>
      </c>
      <c r="DR17" s="660"/>
      <c r="DS17" s="660"/>
      <c r="DT17" s="660"/>
      <c r="DU17" s="660"/>
      <c r="DV17" s="660"/>
      <c r="DW17" s="660"/>
      <c r="DX17" s="660"/>
      <c r="DY17" s="660"/>
      <c r="DZ17" s="660"/>
      <c r="EA17" s="660"/>
      <c r="EB17" s="660"/>
      <c r="EC17" s="669"/>
    </row>
    <row r="18" spans="2:133" ht="11.25" customHeight="1" x14ac:dyDescent="0.2">
      <c r="B18" s="656" t="s">
        <v>265</v>
      </c>
      <c r="C18" s="657"/>
      <c r="D18" s="657"/>
      <c r="E18" s="657"/>
      <c r="F18" s="657"/>
      <c r="G18" s="657"/>
      <c r="H18" s="657"/>
      <c r="I18" s="657"/>
      <c r="J18" s="657"/>
      <c r="K18" s="657"/>
      <c r="L18" s="657"/>
      <c r="M18" s="657"/>
      <c r="N18" s="657"/>
      <c r="O18" s="657"/>
      <c r="P18" s="657"/>
      <c r="Q18" s="658"/>
      <c r="R18" s="659">
        <v>2297188</v>
      </c>
      <c r="S18" s="660"/>
      <c r="T18" s="660"/>
      <c r="U18" s="660"/>
      <c r="V18" s="660"/>
      <c r="W18" s="660"/>
      <c r="X18" s="660"/>
      <c r="Y18" s="661"/>
      <c r="Z18" s="662">
        <v>26.3</v>
      </c>
      <c r="AA18" s="662"/>
      <c r="AB18" s="662"/>
      <c r="AC18" s="662"/>
      <c r="AD18" s="663">
        <v>2087856</v>
      </c>
      <c r="AE18" s="663"/>
      <c r="AF18" s="663"/>
      <c r="AG18" s="663"/>
      <c r="AH18" s="663"/>
      <c r="AI18" s="663"/>
      <c r="AJ18" s="663"/>
      <c r="AK18" s="663"/>
      <c r="AL18" s="664">
        <v>43.2</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170</v>
      </c>
      <c r="BH18" s="660"/>
      <c r="BI18" s="660"/>
      <c r="BJ18" s="660"/>
      <c r="BK18" s="660"/>
      <c r="BL18" s="660"/>
      <c r="BM18" s="660"/>
      <c r="BN18" s="661"/>
      <c r="BO18" s="662" t="s">
        <v>225</v>
      </c>
      <c r="BP18" s="662"/>
      <c r="BQ18" s="662"/>
      <c r="BR18" s="662"/>
      <c r="BS18" s="668" t="s">
        <v>225</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225</v>
      </c>
      <c r="CS18" s="660"/>
      <c r="CT18" s="660"/>
      <c r="CU18" s="660"/>
      <c r="CV18" s="660"/>
      <c r="CW18" s="660"/>
      <c r="CX18" s="660"/>
      <c r="CY18" s="661"/>
      <c r="CZ18" s="662" t="s">
        <v>170</v>
      </c>
      <c r="DA18" s="662"/>
      <c r="DB18" s="662"/>
      <c r="DC18" s="662"/>
      <c r="DD18" s="668" t="s">
        <v>170</v>
      </c>
      <c r="DE18" s="660"/>
      <c r="DF18" s="660"/>
      <c r="DG18" s="660"/>
      <c r="DH18" s="660"/>
      <c r="DI18" s="660"/>
      <c r="DJ18" s="660"/>
      <c r="DK18" s="660"/>
      <c r="DL18" s="660"/>
      <c r="DM18" s="660"/>
      <c r="DN18" s="660"/>
      <c r="DO18" s="660"/>
      <c r="DP18" s="661"/>
      <c r="DQ18" s="668" t="s">
        <v>170</v>
      </c>
      <c r="DR18" s="660"/>
      <c r="DS18" s="660"/>
      <c r="DT18" s="660"/>
      <c r="DU18" s="660"/>
      <c r="DV18" s="660"/>
      <c r="DW18" s="660"/>
      <c r="DX18" s="660"/>
      <c r="DY18" s="660"/>
      <c r="DZ18" s="660"/>
      <c r="EA18" s="660"/>
      <c r="EB18" s="660"/>
      <c r="EC18" s="669"/>
    </row>
    <row r="19" spans="2:133" ht="11.25" customHeight="1" x14ac:dyDescent="0.2">
      <c r="B19" s="656" t="s">
        <v>268</v>
      </c>
      <c r="C19" s="657"/>
      <c r="D19" s="657"/>
      <c r="E19" s="657"/>
      <c r="F19" s="657"/>
      <c r="G19" s="657"/>
      <c r="H19" s="657"/>
      <c r="I19" s="657"/>
      <c r="J19" s="657"/>
      <c r="K19" s="657"/>
      <c r="L19" s="657"/>
      <c r="M19" s="657"/>
      <c r="N19" s="657"/>
      <c r="O19" s="657"/>
      <c r="P19" s="657"/>
      <c r="Q19" s="658"/>
      <c r="R19" s="659">
        <v>2087856</v>
      </c>
      <c r="S19" s="660"/>
      <c r="T19" s="660"/>
      <c r="U19" s="660"/>
      <c r="V19" s="660"/>
      <c r="W19" s="660"/>
      <c r="X19" s="660"/>
      <c r="Y19" s="661"/>
      <c r="Z19" s="662">
        <v>23.9</v>
      </c>
      <c r="AA19" s="662"/>
      <c r="AB19" s="662"/>
      <c r="AC19" s="662"/>
      <c r="AD19" s="663">
        <v>2087856</v>
      </c>
      <c r="AE19" s="663"/>
      <c r="AF19" s="663"/>
      <c r="AG19" s="663"/>
      <c r="AH19" s="663"/>
      <c r="AI19" s="663"/>
      <c r="AJ19" s="663"/>
      <c r="AK19" s="663"/>
      <c r="AL19" s="664">
        <v>43.2</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t="s">
        <v>170</v>
      </c>
      <c r="BH19" s="660"/>
      <c r="BI19" s="660"/>
      <c r="BJ19" s="660"/>
      <c r="BK19" s="660"/>
      <c r="BL19" s="660"/>
      <c r="BM19" s="660"/>
      <c r="BN19" s="661"/>
      <c r="BO19" s="662" t="s">
        <v>225</v>
      </c>
      <c r="BP19" s="662"/>
      <c r="BQ19" s="662"/>
      <c r="BR19" s="662"/>
      <c r="BS19" s="668" t="s">
        <v>170</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170</v>
      </c>
      <c r="CS19" s="660"/>
      <c r="CT19" s="660"/>
      <c r="CU19" s="660"/>
      <c r="CV19" s="660"/>
      <c r="CW19" s="660"/>
      <c r="CX19" s="660"/>
      <c r="CY19" s="661"/>
      <c r="CZ19" s="662" t="s">
        <v>225</v>
      </c>
      <c r="DA19" s="662"/>
      <c r="DB19" s="662"/>
      <c r="DC19" s="662"/>
      <c r="DD19" s="668" t="s">
        <v>170</v>
      </c>
      <c r="DE19" s="660"/>
      <c r="DF19" s="660"/>
      <c r="DG19" s="660"/>
      <c r="DH19" s="660"/>
      <c r="DI19" s="660"/>
      <c r="DJ19" s="660"/>
      <c r="DK19" s="660"/>
      <c r="DL19" s="660"/>
      <c r="DM19" s="660"/>
      <c r="DN19" s="660"/>
      <c r="DO19" s="660"/>
      <c r="DP19" s="661"/>
      <c r="DQ19" s="668" t="s">
        <v>225</v>
      </c>
      <c r="DR19" s="660"/>
      <c r="DS19" s="660"/>
      <c r="DT19" s="660"/>
      <c r="DU19" s="660"/>
      <c r="DV19" s="660"/>
      <c r="DW19" s="660"/>
      <c r="DX19" s="660"/>
      <c r="DY19" s="660"/>
      <c r="DZ19" s="660"/>
      <c r="EA19" s="660"/>
      <c r="EB19" s="660"/>
      <c r="EC19" s="669"/>
    </row>
    <row r="20" spans="2:133" ht="11.25" customHeight="1" x14ac:dyDescent="0.2">
      <c r="B20" s="656" t="s">
        <v>271</v>
      </c>
      <c r="C20" s="657"/>
      <c r="D20" s="657"/>
      <c r="E20" s="657"/>
      <c r="F20" s="657"/>
      <c r="G20" s="657"/>
      <c r="H20" s="657"/>
      <c r="I20" s="657"/>
      <c r="J20" s="657"/>
      <c r="K20" s="657"/>
      <c r="L20" s="657"/>
      <c r="M20" s="657"/>
      <c r="N20" s="657"/>
      <c r="O20" s="657"/>
      <c r="P20" s="657"/>
      <c r="Q20" s="658"/>
      <c r="R20" s="659">
        <v>209332</v>
      </c>
      <c r="S20" s="660"/>
      <c r="T20" s="660"/>
      <c r="U20" s="660"/>
      <c r="V20" s="660"/>
      <c r="W20" s="660"/>
      <c r="X20" s="660"/>
      <c r="Y20" s="661"/>
      <c r="Z20" s="662">
        <v>2.4</v>
      </c>
      <c r="AA20" s="662"/>
      <c r="AB20" s="662"/>
      <c r="AC20" s="662"/>
      <c r="AD20" s="663" t="s">
        <v>225</v>
      </c>
      <c r="AE20" s="663"/>
      <c r="AF20" s="663"/>
      <c r="AG20" s="663"/>
      <c r="AH20" s="663"/>
      <c r="AI20" s="663"/>
      <c r="AJ20" s="663"/>
      <c r="AK20" s="663"/>
      <c r="AL20" s="664" t="s">
        <v>170</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t="s">
        <v>170</v>
      </c>
      <c r="BH20" s="660"/>
      <c r="BI20" s="660"/>
      <c r="BJ20" s="660"/>
      <c r="BK20" s="660"/>
      <c r="BL20" s="660"/>
      <c r="BM20" s="660"/>
      <c r="BN20" s="661"/>
      <c r="BO20" s="662" t="s">
        <v>170</v>
      </c>
      <c r="BP20" s="662"/>
      <c r="BQ20" s="662"/>
      <c r="BR20" s="662"/>
      <c r="BS20" s="668" t="s">
        <v>170</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8488693</v>
      </c>
      <c r="CS20" s="660"/>
      <c r="CT20" s="660"/>
      <c r="CU20" s="660"/>
      <c r="CV20" s="660"/>
      <c r="CW20" s="660"/>
      <c r="CX20" s="660"/>
      <c r="CY20" s="661"/>
      <c r="CZ20" s="662">
        <v>100</v>
      </c>
      <c r="DA20" s="662"/>
      <c r="DB20" s="662"/>
      <c r="DC20" s="662"/>
      <c r="DD20" s="668">
        <v>957782</v>
      </c>
      <c r="DE20" s="660"/>
      <c r="DF20" s="660"/>
      <c r="DG20" s="660"/>
      <c r="DH20" s="660"/>
      <c r="DI20" s="660"/>
      <c r="DJ20" s="660"/>
      <c r="DK20" s="660"/>
      <c r="DL20" s="660"/>
      <c r="DM20" s="660"/>
      <c r="DN20" s="660"/>
      <c r="DO20" s="660"/>
      <c r="DP20" s="661"/>
      <c r="DQ20" s="668">
        <v>5655587</v>
      </c>
      <c r="DR20" s="660"/>
      <c r="DS20" s="660"/>
      <c r="DT20" s="660"/>
      <c r="DU20" s="660"/>
      <c r="DV20" s="660"/>
      <c r="DW20" s="660"/>
      <c r="DX20" s="660"/>
      <c r="DY20" s="660"/>
      <c r="DZ20" s="660"/>
      <c r="EA20" s="660"/>
      <c r="EB20" s="660"/>
      <c r="EC20" s="669"/>
    </row>
    <row r="21" spans="2:133" ht="11.25" customHeight="1" x14ac:dyDescent="0.2">
      <c r="B21" s="656" t="s">
        <v>274</v>
      </c>
      <c r="C21" s="657"/>
      <c r="D21" s="657"/>
      <c r="E21" s="657"/>
      <c r="F21" s="657"/>
      <c r="G21" s="657"/>
      <c r="H21" s="657"/>
      <c r="I21" s="657"/>
      <c r="J21" s="657"/>
      <c r="K21" s="657"/>
      <c r="L21" s="657"/>
      <c r="M21" s="657"/>
      <c r="N21" s="657"/>
      <c r="O21" s="657"/>
      <c r="P21" s="657"/>
      <c r="Q21" s="658"/>
      <c r="R21" s="659" t="s">
        <v>170</v>
      </c>
      <c r="S21" s="660"/>
      <c r="T21" s="660"/>
      <c r="U21" s="660"/>
      <c r="V21" s="660"/>
      <c r="W21" s="660"/>
      <c r="X21" s="660"/>
      <c r="Y21" s="661"/>
      <c r="Z21" s="662" t="s">
        <v>225</v>
      </c>
      <c r="AA21" s="662"/>
      <c r="AB21" s="662"/>
      <c r="AC21" s="662"/>
      <c r="AD21" s="663" t="s">
        <v>225</v>
      </c>
      <c r="AE21" s="663"/>
      <c r="AF21" s="663"/>
      <c r="AG21" s="663"/>
      <c r="AH21" s="663"/>
      <c r="AI21" s="663"/>
      <c r="AJ21" s="663"/>
      <c r="AK21" s="663"/>
      <c r="AL21" s="664" t="s">
        <v>170</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t="s">
        <v>170</v>
      </c>
      <c r="BH21" s="660"/>
      <c r="BI21" s="660"/>
      <c r="BJ21" s="660"/>
      <c r="BK21" s="660"/>
      <c r="BL21" s="660"/>
      <c r="BM21" s="660"/>
      <c r="BN21" s="661"/>
      <c r="BO21" s="662" t="s">
        <v>170</v>
      </c>
      <c r="BP21" s="662"/>
      <c r="BQ21" s="662"/>
      <c r="BR21" s="662"/>
      <c r="BS21" s="668" t="s">
        <v>170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2">
      <c r="B22" s="656" t="s">
        <v>276</v>
      </c>
      <c r="C22" s="657"/>
      <c r="D22" s="657"/>
      <c r="E22" s="657"/>
      <c r="F22" s="657"/>
      <c r="G22" s="657"/>
      <c r="H22" s="657"/>
      <c r="I22" s="657"/>
      <c r="J22" s="657"/>
      <c r="K22" s="657"/>
      <c r="L22" s="657"/>
      <c r="M22" s="657"/>
      <c r="N22" s="657"/>
      <c r="O22" s="657"/>
      <c r="P22" s="657"/>
      <c r="Q22" s="658"/>
      <c r="R22" s="659">
        <v>5035366</v>
      </c>
      <c r="S22" s="660"/>
      <c r="T22" s="660"/>
      <c r="U22" s="660"/>
      <c r="V22" s="660"/>
      <c r="W22" s="660"/>
      <c r="X22" s="660"/>
      <c r="Y22" s="661"/>
      <c r="Z22" s="662">
        <v>57.6</v>
      </c>
      <c r="AA22" s="662"/>
      <c r="AB22" s="662"/>
      <c r="AC22" s="662"/>
      <c r="AD22" s="663">
        <v>4826034</v>
      </c>
      <c r="AE22" s="663"/>
      <c r="AF22" s="663"/>
      <c r="AG22" s="663"/>
      <c r="AH22" s="663"/>
      <c r="AI22" s="663"/>
      <c r="AJ22" s="663"/>
      <c r="AK22" s="663"/>
      <c r="AL22" s="664">
        <v>99.8</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170</v>
      </c>
      <c r="BH22" s="660"/>
      <c r="BI22" s="660"/>
      <c r="BJ22" s="660"/>
      <c r="BK22" s="660"/>
      <c r="BL22" s="660"/>
      <c r="BM22" s="660"/>
      <c r="BN22" s="661"/>
      <c r="BO22" s="662" t="s">
        <v>225</v>
      </c>
      <c r="BP22" s="662"/>
      <c r="BQ22" s="662"/>
      <c r="BR22" s="662"/>
      <c r="BS22" s="668" t="s">
        <v>225</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2">
      <c r="B23" s="656" t="s">
        <v>279</v>
      </c>
      <c r="C23" s="657"/>
      <c r="D23" s="657"/>
      <c r="E23" s="657"/>
      <c r="F23" s="657"/>
      <c r="G23" s="657"/>
      <c r="H23" s="657"/>
      <c r="I23" s="657"/>
      <c r="J23" s="657"/>
      <c r="K23" s="657"/>
      <c r="L23" s="657"/>
      <c r="M23" s="657"/>
      <c r="N23" s="657"/>
      <c r="O23" s="657"/>
      <c r="P23" s="657"/>
      <c r="Q23" s="658"/>
      <c r="R23" s="659">
        <v>3711</v>
      </c>
      <c r="S23" s="660"/>
      <c r="T23" s="660"/>
      <c r="U23" s="660"/>
      <c r="V23" s="660"/>
      <c r="W23" s="660"/>
      <c r="X23" s="660"/>
      <c r="Y23" s="661"/>
      <c r="Z23" s="662">
        <v>0</v>
      </c>
      <c r="AA23" s="662"/>
      <c r="AB23" s="662"/>
      <c r="AC23" s="662"/>
      <c r="AD23" s="663">
        <v>3711</v>
      </c>
      <c r="AE23" s="663"/>
      <c r="AF23" s="663"/>
      <c r="AG23" s="663"/>
      <c r="AH23" s="663"/>
      <c r="AI23" s="663"/>
      <c r="AJ23" s="663"/>
      <c r="AK23" s="663"/>
      <c r="AL23" s="664">
        <v>0.1</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t="s">
        <v>170</v>
      </c>
      <c r="BH23" s="660"/>
      <c r="BI23" s="660"/>
      <c r="BJ23" s="660"/>
      <c r="BK23" s="660"/>
      <c r="BL23" s="660"/>
      <c r="BM23" s="660"/>
      <c r="BN23" s="661"/>
      <c r="BO23" s="662" t="s">
        <v>225</v>
      </c>
      <c r="BP23" s="662"/>
      <c r="BQ23" s="662"/>
      <c r="BR23" s="662"/>
      <c r="BS23" s="668" t="s">
        <v>170</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x14ac:dyDescent="0.2">
      <c r="B24" s="656" t="s">
        <v>286</v>
      </c>
      <c r="C24" s="657"/>
      <c r="D24" s="657"/>
      <c r="E24" s="657"/>
      <c r="F24" s="657"/>
      <c r="G24" s="657"/>
      <c r="H24" s="657"/>
      <c r="I24" s="657"/>
      <c r="J24" s="657"/>
      <c r="K24" s="657"/>
      <c r="L24" s="657"/>
      <c r="M24" s="657"/>
      <c r="N24" s="657"/>
      <c r="O24" s="657"/>
      <c r="P24" s="657"/>
      <c r="Q24" s="658"/>
      <c r="R24" s="659">
        <v>145720</v>
      </c>
      <c r="S24" s="660"/>
      <c r="T24" s="660"/>
      <c r="U24" s="660"/>
      <c r="V24" s="660"/>
      <c r="W24" s="660"/>
      <c r="X24" s="660"/>
      <c r="Y24" s="661"/>
      <c r="Z24" s="662">
        <v>1.7</v>
      </c>
      <c r="AA24" s="662"/>
      <c r="AB24" s="662"/>
      <c r="AC24" s="662"/>
      <c r="AD24" s="663" t="s">
        <v>170</v>
      </c>
      <c r="AE24" s="663"/>
      <c r="AF24" s="663"/>
      <c r="AG24" s="663"/>
      <c r="AH24" s="663"/>
      <c r="AI24" s="663"/>
      <c r="AJ24" s="663"/>
      <c r="AK24" s="663"/>
      <c r="AL24" s="664" t="s">
        <v>170</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170</v>
      </c>
      <c r="BH24" s="660"/>
      <c r="BI24" s="660"/>
      <c r="BJ24" s="660"/>
      <c r="BK24" s="660"/>
      <c r="BL24" s="660"/>
      <c r="BM24" s="660"/>
      <c r="BN24" s="661"/>
      <c r="BO24" s="662" t="s">
        <v>170</v>
      </c>
      <c r="BP24" s="662"/>
      <c r="BQ24" s="662"/>
      <c r="BR24" s="662"/>
      <c r="BS24" s="668" t="s">
        <v>170</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3999323</v>
      </c>
      <c r="CS24" s="649"/>
      <c r="CT24" s="649"/>
      <c r="CU24" s="649"/>
      <c r="CV24" s="649"/>
      <c r="CW24" s="649"/>
      <c r="CX24" s="649"/>
      <c r="CY24" s="650"/>
      <c r="CZ24" s="653">
        <v>47.1</v>
      </c>
      <c r="DA24" s="654"/>
      <c r="DB24" s="654"/>
      <c r="DC24" s="673"/>
      <c r="DD24" s="696">
        <v>2608059</v>
      </c>
      <c r="DE24" s="649"/>
      <c r="DF24" s="649"/>
      <c r="DG24" s="649"/>
      <c r="DH24" s="649"/>
      <c r="DI24" s="649"/>
      <c r="DJ24" s="649"/>
      <c r="DK24" s="650"/>
      <c r="DL24" s="696">
        <v>2560055</v>
      </c>
      <c r="DM24" s="649"/>
      <c r="DN24" s="649"/>
      <c r="DO24" s="649"/>
      <c r="DP24" s="649"/>
      <c r="DQ24" s="649"/>
      <c r="DR24" s="649"/>
      <c r="DS24" s="649"/>
      <c r="DT24" s="649"/>
      <c r="DU24" s="649"/>
      <c r="DV24" s="650"/>
      <c r="DW24" s="653">
        <v>49.6</v>
      </c>
      <c r="DX24" s="654"/>
      <c r="DY24" s="654"/>
      <c r="DZ24" s="654"/>
      <c r="EA24" s="654"/>
      <c r="EB24" s="654"/>
      <c r="EC24" s="655"/>
    </row>
    <row r="25" spans="2:133" ht="11.25" customHeight="1" x14ac:dyDescent="0.2">
      <c r="B25" s="656" t="s">
        <v>289</v>
      </c>
      <c r="C25" s="657"/>
      <c r="D25" s="657"/>
      <c r="E25" s="657"/>
      <c r="F25" s="657"/>
      <c r="G25" s="657"/>
      <c r="H25" s="657"/>
      <c r="I25" s="657"/>
      <c r="J25" s="657"/>
      <c r="K25" s="657"/>
      <c r="L25" s="657"/>
      <c r="M25" s="657"/>
      <c r="N25" s="657"/>
      <c r="O25" s="657"/>
      <c r="P25" s="657"/>
      <c r="Q25" s="658"/>
      <c r="R25" s="659">
        <v>102606</v>
      </c>
      <c r="S25" s="660"/>
      <c r="T25" s="660"/>
      <c r="U25" s="660"/>
      <c r="V25" s="660"/>
      <c r="W25" s="660"/>
      <c r="X25" s="660"/>
      <c r="Y25" s="661"/>
      <c r="Z25" s="662">
        <v>1.2</v>
      </c>
      <c r="AA25" s="662"/>
      <c r="AB25" s="662"/>
      <c r="AC25" s="662"/>
      <c r="AD25" s="663">
        <v>4786</v>
      </c>
      <c r="AE25" s="663"/>
      <c r="AF25" s="663"/>
      <c r="AG25" s="663"/>
      <c r="AH25" s="663"/>
      <c r="AI25" s="663"/>
      <c r="AJ25" s="663"/>
      <c r="AK25" s="663"/>
      <c r="AL25" s="664">
        <v>0.1</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170</v>
      </c>
      <c r="BH25" s="660"/>
      <c r="BI25" s="660"/>
      <c r="BJ25" s="660"/>
      <c r="BK25" s="660"/>
      <c r="BL25" s="660"/>
      <c r="BM25" s="660"/>
      <c r="BN25" s="661"/>
      <c r="BO25" s="662" t="s">
        <v>225</v>
      </c>
      <c r="BP25" s="662"/>
      <c r="BQ25" s="662"/>
      <c r="BR25" s="662"/>
      <c r="BS25" s="668" t="s">
        <v>225</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1104348</v>
      </c>
      <c r="CS25" s="692"/>
      <c r="CT25" s="692"/>
      <c r="CU25" s="692"/>
      <c r="CV25" s="692"/>
      <c r="CW25" s="692"/>
      <c r="CX25" s="692"/>
      <c r="CY25" s="693"/>
      <c r="CZ25" s="664">
        <v>13</v>
      </c>
      <c r="DA25" s="694"/>
      <c r="DB25" s="694"/>
      <c r="DC25" s="697"/>
      <c r="DD25" s="668">
        <v>1056541</v>
      </c>
      <c r="DE25" s="692"/>
      <c r="DF25" s="692"/>
      <c r="DG25" s="692"/>
      <c r="DH25" s="692"/>
      <c r="DI25" s="692"/>
      <c r="DJ25" s="692"/>
      <c r="DK25" s="693"/>
      <c r="DL25" s="668">
        <v>1048799</v>
      </c>
      <c r="DM25" s="692"/>
      <c r="DN25" s="692"/>
      <c r="DO25" s="692"/>
      <c r="DP25" s="692"/>
      <c r="DQ25" s="692"/>
      <c r="DR25" s="692"/>
      <c r="DS25" s="692"/>
      <c r="DT25" s="692"/>
      <c r="DU25" s="692"/>
      <c r="DV25" s="693"/>
      <c r="DW25" s="664">
        <v>20.3</v>
      </c>
      <c r="DX25" s="694"/>
      <c r="DY25" s="694"/>
      <c r="DZ25" s="694"/>
      <c r="EA25" s="694"/>
      <c r="EB25" s="694"/>
      <c r="EC25" s="695"/>
    </row>
    <row r="26" spans="2:133" ht="11.25" customHeight="1" x14ac:dyDescent="0.2">
      <c r="B26" s="656" t="s">
        <v>292</v>
      </c>
      <c r="C26" s="657"/>
      <c r="D26" s="657"/>
      <c r="E26" s="657"/>
      <c r="F26" s="657"/>
      <c r="G26" s="657"/>
      <c r="H26" s="657"/>
      <c r="I26" s="657"/>
      <c r="J26" s="657"/>
      <c r="K26" s="657"/>
      <c r="L26" s="657"/>
      <c r="M26" s="657"/>
      <c r="N26" s="657"/>
      <c r="O26" s="657"/>
      <c r="P26" s="657"/>
      <c r="Q26" s="658"/>
      <c r="R26" s="659">
        <v>18614</v>
      </c>
      <c r="S26" s="660"/>
      <c r="T26" s="660"/>
      <c r="U26" s="660"/>
      <c r="V26" s="660"/>
      <c r="W26" s="660"/>
      <c r="X26" s="660"/>
      <c r="Y26" s="661"/>
      <c r="Z26" s="662">
        <v>0.2</v>
      </c>
      <c r="AA26" s="662"/>
      <c r="AB26" s="662"/>
      <c r="AC26" s="662"/>
      <c r="AD26" s="663" t="s">
        <v>225</v>
      </c>
      <c r="AE26" s="663"/>
      <c r="AF26" s="663"/>
      <c r="AG26" s="663"/>
      <c r="AH26" s="663"/>
      <c r="AI26" s="663"/>
      <c r="AJ26" s="663"/>
      <c r="AK26" s="663"/>
      <c r="AL26" s="664" t="s">
        <v>225</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170</v>
      </c>
      <c r="BH26" s="660"/>
      <c r="BI26" s="660"/>
      <c r="BJ26" s="660"/>
      <c r="BK26" s="660"/>
      <c r="BL26" s="660"/>
      <c r="BM26" s="660"/>
      <c r="BN26" s="661"/>
      <c r="BO26" s="662" t="s">
        <v>170</v>
      </c>
      <c r="BP26" s="662"/>
      <c r="BQ26" s="662"/>
      <c r="BR26" s="662"/>
      <c r="BS26" s="668" t="s">
        <v>225</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683294</v>
      </c>
      <c r="CS26" s="660"/>
      <c r="CT26" s="660"/>
      <c r="CU26" s="660"/>
      <c r="CV26" s="660"/>
      <c r="CW26" s="660"/>
      <c r="CX26" s="660"/>
      <c r="CY26" s="661"/>
      <c r="CZ26" s="664">
        <v>8</v>
      </c>
      <c r="DA26" s="694"/>
      <c r="DB26" s="694"/>
      <c r="DC26" s="697"/>
      <c r="DD26" s="668">
        <v>663531</v>
      </c>
      <c r="DE26" s="660"/>
      <c r="DF26" s="660"/>
      <c r="DG26" s="660"/>
      <c r="DH26" s="660"/>
      <c r="DI26" s="660"/>
      <c r="DJ26" s="660"/>
      <c r="DK26" s="661"/>
      <c r="DL26" s="668" t="s">
        <v>170</v>
      </c>
      <c r="DM26" s="660"/>
      <c r="DN26" s="660"/>
      <c r="DO26" s="660"/>
      <c r="DP26" s="660"/>
      <c r="DQ26" s="660"/>
      <c r="DR26" s="660"/>
      <c r="DS26" s="660"/>
      <c r="DT26" s="660"/>
      <c r="DU26" s="660"/>
      <c r="DV26" s="661"/>
      <c r="DW26" s="664" t="s">
        <v>225</v>
      </c>
      <c r="DX26" s="694"/>
      <c r="DY26" s="694"/>
      <c r="DZ26" s="694"/>
      <c r="EA26" s="694"/>
      <c r="EB26" s="694"/>
      <c r="EC26" s="695"/>
    </row>
    <row r="27" spans="2:133" ht="11.25" customHeight="1" x14ac:dyDescent="0.2">
      <c r="B27" s="656" t="s">
        <v>295</v>
      </c>
      <c r="C27" s="657"/>
      <c r="D27" s="657"/>
      <c r="E27" s="657"/>
      <c r="F27" s="657"/>
      <c r="G27" s="657"/>
      <c r="H27" s="657"/>
      <c r="I27" s="657"/>
      <c r="J27" s="657"/>
      <c r="K27" s="657"/>
      <c r="L27" s="657"/>
      <c r="M27" s="657"/>
      <c r="N27" s="657"/>
      <c r="O27" s="657"/>
      <c r="P27" s="657"/>
      <c r="Q27" s="658"/>
      <c r="R27" s="659">
        <v>1029671</v>
      </c>
      <c r="S27" s="660"/>
      <c r="T27" s="660"/>
      <c r="U27" s="660"/>
      <c r="V27" s="660"/>
      <c r="W27" s="660"/>
      <c r="X27" s="660"/>
      <c r="Y27" s="661"/>
      <c r="Z27" s="662">
        <v>11.8</v>
      </c>
      <c r="AA27" s="662"/>
      <c r="AB27" s="662"/>
      <c r="AC27" s="662"/>
      <c r="AD27" s="663" t="s">
        <v>170</v>
      </c>
      <c r="AE27" s="663"/>
      <c r="AF27" s="663"/>
      <c r="AG27" s="663"/>
      <c r="AH27" s="663"/>
      <c r="AI27" s="663"/>
      <c r="AJ27" s="663"/>
      <c r="AK27" s="663"/>
      <c r="AL27" s="664" t="s">
        <v>170</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2222073</v>
      </c>
      <c r="BH27" s="660"/>
      <c r="BI27" s="660"/>
      <c r="BJ27" s="660"/>
      <c r="BK27" s="660"/>
      <c r="BL27" s="660"/>
      <c r="BM27" s="660"/>
      <c r="BN27" s="661"/>
      <c r="BO27" s="662">
        <v>100</v>
      </c>
      <c r="BP27" s="662"/>
      <c r="BQ27" s="662"/>
      <c r="BR27" s="662"/>
      <c r="BS27" s="668" t="s">
        <v>170</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1919422</v>
      </c>
      <c r="CS27" s="692"/>
      <c r="CT27" s="692"/>
      <c r="CU27" s="692"/>
      <c r="CV27" s="692"/>
      <c r="CW27" s="692"/>
      <c r="CX27" s="692"/>
      <c r="CY27" s="693"/>
      <c r="CZ27" s="664">
        <v>22.6</v>
      </c>
      <c r="DA27" s="694"/>
      <c r="DB27" s="694"/>
      <c r="DC27" s="697"/>
      <c r="DD27" s="668">
        <v>597144</v>
      </c>
      <c r="DE27" s="692"/>
      <c r="DF27" s="692"/>
      <c r="DG27" s="692"/>
      <c r="DH27" s="692"/>
      <c r="DI27" s="692"/>
      <c r="DJ27" s="692"/>
      <c r="DK27" s="693"/>
      <c r="DL27" s="668">
        <v>556882</v>
      </c>
      <c r="DM27" s="692"/>
      <c r="DN27" s="692"/>
      <c r="DO27" s="692"/>
      <c r="DP27" s="692"/>
      <c r="DQ27" s="692"/>
      <c r="DR27" s="692"/>
      <c r="DS27" s="692"/>
      <c r="DT27" s="692"/>
      <c r="DU27" s="692"/>
      <c r="DV27" s="693"/>
      <c r="DW27" s="664">
        <v>10.8</v>
      </c>
      <c r="DX27" s="694"/>
      <c r="DY27" s="694"/>
      <c r="DZ27" s="694"/>
      <c r="EA27" s="694"/>
      <c r="EB27" s="694"/>
      <c r="EC27" s="695"/>
    </row>
    <row r="28" spans="2:133" ht="11.25" customHeight="1" x14ac:dyDescent="0.2">
      <c r="B28" s="701" t="s">
        <v>298</v>
      </c>
      <c r="C28" s="702"/>
      <c r="D28" s="702"/>
      <c r="E28" s="702"/>
      <c r="F28" s="702"/>
      <c r="G28" s="702"/>
      <c r="H28" s="702"/>
      <c r="I28" s="702"/>
      <c r="J28" s="702"/>
      <c r="K28" s="702"/>
      <c r="L28" s="702"/>
      <c r="M28" s="702"/>
      <c r="N28" s="702"/>
      <c r="O28" s="702"/>
      <c r="P28" s="702"/>
      <c r="Q28" s="703"/>
      <c r="R28" s="659" t="s">
        <v>170</v>
      </c>
      <c r="S28" s="660"/>
      <c r="T28" s="660"/>
      <c r="U28" s="660"/>
      <c r="V28" s="660"/>
      <c r="W28" s="660"/>
      <c r="X28" s="660"/>
      <c r="Y28" s="661"/>
      <c r="Z28" s="662" t="s">
        <v>170</v>
      </c>
      <c r="AA28" s="662"/>
      <c r="AB28" s="662"/>
      <c r="AC28" s="662"/>
      <c r="AD28" s="663" t="s">
        <v>225</v>
      </c>
      <c r="AE28" s="663"/>
      <c r="AF28" s="663"/>
      <c r="AG28" s="663"/>
      <c r="AH28" s="663"/>
      <c r="AI28" s="663"/>
      <c r="AJ28" s="663"/>
      <c r="AK28" s="663"/>
      <c r="AL28" s="664" t="s">
        <v>170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975553</v>
      </c>
      <c r="CS28" s="660"/>
      <c r="CT28" s="660"/>
      <c r="CU28" s="660"/>
      <c r="CV28" s="660"/>
      <c r="CW28" s="660"/>
      <c r="CX28" s="660"/>
      <c r="CY28" s="661"/>
      <c r="CZ28" s="664">
        <v>11.5</v>
      </c>
      <c r="DA28" s="694"/>
      <c r="DB28" s="694"/>
      <c r="DC28" s="697"/>
      <c r="DD28" s="668">
        <v>954374</v>
      </c>
      <c r="DE28" s="660"/>
      <c r="DF28" s="660"/>
      <c r="DG28" s="660"/>
      <c r="DH28" s="660"/>
      <c r="DI28" s="660"/>
      <c r="DJ28" s="660"/>
      <c r="DK28" s="661"/>
      <c r="DL28" s="668">
        <v>954374</v>
      </c>
      <c r="DM28" s="660"/>
      <c r="DN28" s="660"/>
      <c r="DO28" s="660"/>
      <c r="DP28" s="660"/>
      <c r="DQ28" s="660"/>
      <c r="DR28" s="660"/>
      <c r="DS28" s="660"/>
      <c r="DT28" s="660"/>
      <c r="DU28" s="660"/>
      <c r="DV28" s="661"/>
      <c r="DW28" s="664">
        <v>18.5</v>
      </c>
      <c r="DX28" s="694"/>
      <c r="DY28" s="694"/>
      <c r="DZ28" s="694"/>
      <c r="EA28" s="694"/>
      <c r="EB28" s="694"/>
      <c r="EC28" s="695"/>
    </row>
    <row r="29" spans="2:133" ht="11.25" customHeight="1" x14ac:dyDescent="0.2">
      <c r="B29" s="656" t="s">
        <v>300</v>
      </c>
      <c r="C29" s="657"/>
      <c r="D29" s="657"/>
      <c r="E29" s="657"/>
      <c r="F29" s="657"/>
      <c r="G29" s="657"/>
      <c r="H29" s="657"/>
      <c r="I29" s="657"/>
      <c r="J29" s="657"/>
      <c r="K29" s="657"/>
      <c r="L29" s="657"/>
      <c r="M29" s="657"/>
      <c r="N29" s="657"/>
      <c r="O29" s="657"/>
      <c r="P29" s="657"/>
      <c r="Q29" s="658"/>
      <c r="R29" s="659">
        <v>932828</v>
      </c>
      <c r="S29" s="660"/>
      <c r="T29" s="660"/>
      <c r="U29" s="660"/>
      <c r="V29" s="660"/>
      <c r="W29" s="660"/>
      <c r="X29" s="660"/>
      <c r="Y29" s="661"/>
      <c r="Z29" s="662">
        <v>10.7</v>
      </c>
      <c r="AA29" s="662"/>
      <c r="AB29" s="662"/>
      <c r="AC29" s="662"/>
      <c r="AD29" s="663" t="s">
        <v>225</v>
      </c>
      <c r="AE29" s="663"/>
      <c r="AF29" s="663"/>
      <c r="AG29" s="663"/>
      <c r="AH29" s="663"/>
      <c r="AI29" s="663"/>
      <c r="AJ29" s="663"/>
      <c r="AK29" s="663"/>
      <c r="AL29" s="664" t="s">
        <v>170</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304</v>
      </c>
      <c r="CG29" s="675"/>
      <c r="CH29" s="675"/>
      <c r="CI29" s="675"/>
      <c r="CJ29" s="675"/>
      <c r="CK29" s="675"/>
      <c r="CL29" s="675"/>
      <c r="CM29" s="675"/>
      <c r="CN29" s="675"/>
      <c r="CO29" s="675"/>
      <c r="CP29" s="675"/>
      <c r="CQ29" s="676"/>
      <c r="CR29" s="659">
        <v>975523</v>
      </c>
      <c r="CS29" s="692"/>
      <c r="CT29" s="692"/>
      <c r="CU29" s="692"/>
      <c r="CV29" s="692"/>
      <c r="CW29" s="692"/>
      <c r="CX29" s="692"/>
      <c r="CY29" s="693"/>
      <c r="CZ29" s="664">
        <v>11.5</v>
      </c>
      <c r="DA29" s="694"/>
      <c r="DB29" s="694"/>
      <c r="DC29" s="697"/>
      <c r="DD29" s="668">
        <v>954344</v>
      </c>
      <c r="DE29" s="692"/>
      <c r="DF29" s="692"/>
      <c r="DG29" s="692"/>
      <c r="DH29" s="692"/>
      <c r="DI29" s="692"/>
      <c r="DJ29" s="692"/>
      <c r="DK29" s="693"/>
      <c r="DL29" s="668">
        <v>954344</v>
      </c>
      <c r="DM29" s="692"/>
      <c r="DN29" s="692"/>
      <c r="DO29" s="692"/>
      <c r="DP29" s="692"/>
      <c r="DQ29" s="692"/>
      <c r="DR29" s="692"/>
      <c r="DS29" s="692"/>
      <c r="DT29" s="692"/>
      <c r="DU29" s="692"/>
      <c r="DV29" s="693"/>
      <c r="DW29" s="664">
        <v>18.5</v>
      </c>
      <c r="DX29" s="694"/>
      <c r="DY29" s="694"/>
      <c r="DZ29" s="694"/>
      <c r="EA29" s="694"/>
      <c r="EB29" s="694"/>
      <c r="EC29" s="695"/>
    </row>
    <row r="30" spans="2:133" ht="11.25" customHeight="1" x14ac:dyDescent="0.2">
      <c r="B30" s="656" t="s">
        <v>305</v>
      </c>
      <c r="C30" s="657"/>
      <c r="D30" s="657"/>
      <c r="E30" s="657"/>
      <c r="F30" s="657"/>
      <c r="G30" s="657"/>
      <c r="H30" s="657"/>
      <c r="I30" s="657"/>
      <c r="J30" s="657"/>
      <c r="K30" s="657"/>
      <c r="L30" s="657"/>
      <c r="M30" s="657"/>
      <c r="N30" s="657"/>
      <c r="O30" s="657"/>
      <c r="P30" s="657"/>
      <c r="Q30" s="658"/>
      <c r="R30" s="659">
        <v>17640</v>
      </c>
      <c r="S30" s="660"/>
      <c r="T30" s="660"/>
      <c r="U30" s="660"/>
      <c r="V30" s="660"/>
      <c r="W30" s="660"/>
      <c r="X30" s="660"/>
      <c r="Y30" s="661"/>
      <c r="Z30" s="662">
        <v>0.2</v>
      </c>
      <c r="AA30" s="662"/>
      <c r="AB30" s="662"/>
      <c r="AC30" s="662"/>
      <c r="AD30" s="663" t="s">
        <v>170</v>
      </c>
      <c r="AE30" s="663"/>
      <c r="AF30" s="663"/>
      <c r="AG30" s="663"/>
      <c r="AH30" s="663"/>
      <c r="AI30" s="663"/>
      <c r="AJ30" s="663"/>
      <c r="AK30" s="663"/>
      <c r="AL30" s="664" t="s">
        <v>170</v>
      </c>
      <c r="AM30" s="665"/>
      <c r="AN30" s="665"/>
      <c r="AO30" s="666"/>
      <c r="AP30" s="707" t="s">
        <v>306</v>
      </c>
      <c r="AQ30" s="708"/>
      <c r="AR30" s="708"/>
      <c r="AS30" s="708"/>
      <c r="AT30" s="713" t="s">
        <v>307</v>
      </c>
      <c r="AU30" s="210"/>
      <c r="AV30" s="210"/>
      <c r="AW30" s="210"/>
      <c r="AX30" s="645" t="s">
        <v>182</v>
      </c>
      <c r="AY30" s="646"/>
      <c r="AZ30" s="646"/>
      <c r="BA30" s="646"/>
      <c r="BB30" s="646"/>
      <c r="BC30" s="646"/>
      <c r="BD30" s="646"/>
      <c r="BE30" s="646"/>
      <c r="BF30" s="647"/>
      <c r="BG30" s="719">
        <v>99.1</v>
      </c>
      <c r="BH30" s="720"/>
      <c r="BI30" s="720"/>
      <c r="BJ30" s="720"/>
      <c r="BK30" s="720"/>
      <c r="BL30" s="720"/>
      <c r="BM30" s="654">
        <v>96.4</v>
      </c>
      <c r="BN30" s="720"/>
      <c r="BO30" s="720"/>
      <c r="BP30" s="720"/>
      <c r="BQ30" s="721"/>
      <c r="BR30" s="719">
        <v>99</v>
      </c>
      <c r="BS30" s="720"/>
      <c r="BT30" s="720"/>
      <c r="BU30" s="720"/>
      <c r="BV30" s="720"/>
      <c r="BW30" s="720"/>
      <c r="BX30" s="654">
        <v>95.6</v>
      </c>
      <c r="BY30" s="720"/>
      <c r="BZ30" s="720"/>
      <c r="CA30" s="720"/>
      <c r="CB30" s="721"/>
      <c r="CD30" s="724"/>
      <c r="CE30" s="725"/>
      <c r="CF30" s="674" t="s">
        <v>308</v>
      </c>
      <c r="CG30" s="675"/>
      <c r="CH30" s="675"/>
      <c r="CI30" s="675"/>
      <c r="CJ30" s="675"/>
      <c r="CK30" s="675"/>
      <c r="CL30" s="675"/>
      <c r="CM30" s="675"/>
      <c r="CN30" s="675"/>
      <c r="CO30" s="675"/>
      <c r="CP30" s="675"/>
      <c r="CQ30" s="676"/>
      <c r="CR30" s="659">
        <v>908253</v>
      </c>
      <c r="CS30" s="660"/>
      <c r="CT30" s="660"/>
      <c r="CU30" s="660"/>
      <c r="CV30" s="660"/>
      <c r="CW30" s="660"/>
      <c r="CX30" s="660"/>
      <c r="CY30" s="661"/>
      <c r="CZ30" s="664">
        <v>10.7</v>
      </c>
      <c r="DA30" s="694"/>
      <c r="DB30" s="694"/>
      <c r="DC30" s="697"/>
      <c r="DD30" s="668">
        <v>887886</v>
      </c>
      <c r="DE30" s="660"/>
      <c r="DF30" s="660"/>
      <c r="DG30" s="660"/>
      <c r="DH30" s="660"/>
      <c r="DI30" s="660"/>
      <c r="DJ30" s="660"/>
      <c r="DK30" s="661"/>
      <c r="DL30" s="668">
        <v>887886</v>
      </c>
      <c r="DM30" s="660"/>
      <c r="DN30" s="660"/>
      <c r="DO30" s="660"/>
      <c r="DP30" s="660"/>
      <c r="DQ30" s="660"/>
      <c r="DR30" s="660"/>
      <c r="DS30" s="660"/>
      <c r="DT30" s="660"/>
      <c r="DU30" s="660"/>
      <c r="DV30" s="661"/>
      <c r="DW30" s="664">
        <v>17.2</v>
      </c>
      <c r="DX30" s="694"/>
      <c r="DY30" s="694"/>
      <c r="DZ30" s="694"/>
      <c r="EA30" s="694"/>
      <c r="EB30" s="694"/>
      <c r="EC30" s="695"/>
    </row>
    <row r="31" spans="2:133" ht="11.25" customHeight="1" x14ac:dyDescent="0.2">
      <c r="B31" s="656" t="s">
        <v>309</v>
      </c>
      <c r="C31" s="657"/>
      <c r="D31" s="657"/>
      <c r="E31" s="657"/>
      <c r="F31" s="657"/>
      <c r="G31" s="657"/>
      <c r="H31" s="657"/>
      <c r="I31" s="657"/>
      <c r="J31" s="657"/>
      <c r="K31" s="657"/>
      <c r="L31" s="657"/>
      <c r="M31" s="657"/>
      <c r="N31" s="657"/>
      <c r="O31" s="657"/>
      <c r="P31" s="657"/>
      <c r="Q31" s="658"/>
      <c r="R31" s="659">
        <v>37327</v>
      </c>
      <c r="S31" s="660"/>
      <c r="T31" s="660"/>
      <c r="U31" s="660"/>
      <c r="V31" s="660"/>
      <c r="W31" s="660"/>
      <c r="X31" s="660"/>
      <c r="Y31" s="661"/>
      <c r="Z31" s="662">
        <v>0.4</v>
      </c>
      <c r="AA31" s="662"/>
      <c r="AB31" s="662"/>
      <c r="AC31" s="662"/>
      <c r="AD31" s="663" t="s">
        <v>170</v>
      </c>
      <c r="AE31" s="663"/>
      <c r="AF31" s="663"/>
      <c r="AG31" s="663"/>
      <c r="AH31" s="663"/>
      <c r="AI31" s="663"/>
      <c r="AJ31" s="663"/>
      <c r="AK31" s="663"/>
      <c r="AL31" s="664" t="s">
        <v>170</v>
      </c>
      <c r="AM31" s="665"/>
      <c r="AN31" s="665"/>
      <c r="AO31" s="666"/>
      <c r="AP31" s="709"/>
      <c r="AQ31" s="710"/>
      <c r="AR31" s="710"/>
      <c r="AS31" s="710"/>
      <c r="AT31" s="714"/>
      <c r="AU31" s="209" t="s">
        <v>310</v>
      </c>
      <c r="AV31" s="209"/>
      <c r="AW31" s="209"/>
      <c r="AX31" s="656" t="s">
        <v>311</v>
      </c>
      <c r="AY31" s="657"/>
      <c r="AZ31" s="657"/>
      <c r="BA31" s="657"/>
      <c r="BB31" s="657"/>
      <c r="BC31" s="657"/>
      <c r="BD31" s="657"/>
      <c r="BE31" s="657"/>
      <c r="BF31" s="658"/>
      <c r="BG31" s="716">
        <v>98.8</v>
      </c>
      <c r="BH31" s="692"/>
      <c r="BI31" s="692"/>
      <c r="BJ31" s="692"/>
      <c r="BK31" s="692"/>
      <c r="BL31" s="692"/>
      <c r="BM31" s="665">
        <v>95</v>
      </c>
      <c r="BN31" s="717"/>
      <c r="BO31" s="717"/>
      <c r="BP31" s="717"/>
      <c r="BQ31" s="718"/>
      <c r="BR31" s="716">
        <v>98.8</v>
      </c>
      <c r="BS31" s="692"/>
      <c r="BT31" s="692"/>
      <c r="BU31" s="692"/>
      <c r="BV31" s="692"/>
      <c r="BW31" s="692"/>
      <c r="BX31" s="665">
        <v>94.2</v>
      </c>
      <c r="BY31" s="717"/>
      <c r="BZ31" s="717"/>
      <c r="CA31" s="717"/>
      <c r="CB31" s="718"/>
      <c r="CD31" s="724"/>
      <c r="CE31" s="725"/>
      <c r="CF31" s="674" t="s">
        <v>312</v>
      </c>
      <c r="CG31" s="675"/>
      <c r="CH31" s="675"/>
      <c r="CI31" s="675"/>
      <c r="CJ31" s="675"/>
      <c r="CK31" s="675"/>
      <c r="CL31" s="675"/>
      <c r="CM31" s="675"/>
      <c r="CN31" s="675"/>
      <c r="CO31" s="675"/>
      <c r="CP31" s="675"/>
      <c r="CQ31" s="676"/>
      <c r="CR31" s="659">
        <v>67270</v>
      </c>
      <c r="CS31" s="692"/>
      <c r="CT31" s="692"/>
      <c r="CU31" s="692"/>
      <c r="CV31" s="692"/>
      <c r="CW31" s="692"/>
      <c r="CX31" s="692"/>
      <c r="CY31" s="693"/>
      <c r="CZ31" s="664">
        <v>0.8</v>
      </c>
      <c r="DA31" s="694"/>
      <c r="DB31" s="694"/>
      <c r="DC31" s="697"/>
      <c r="DD31" s="668">
        <v>66458</v>
      </c>
      <c r="DE31" s="692"/>
      <c r="DF31" s="692"/>
      <c r="DG31" s="692"/>
      <c r="DH31" s="692"/>
      <c r="DI31" s="692"/>
      <c r="DJ31" s="692"/>
      <c r="DK31" s="693"/>
      <c r="DL31" s="668">
        <v>66458</v>
      </c>
      <c r="DM31" s="692"/>
      <c r="DN31" s="692"/>
      <c r="DO31" s="692"/>
      <c r="DP31" s="692"/>
      <c r="DQ31" s="692"/>
      <c r="DR31" s="692"/>
      <c r="DS31" s="692"/>
      <c r="DT31" s="692"/>
      <c r="DU31" s="692"/>
      <c r="DV31" s="693"/>
      <c r="DW31" s="664">
        <v>1.3</v>
      </c>
      <c r="DX31" s="694"/>
      <c r="DY31" s="694"/>
      <c r="DZ31" s="694"/>
      <c r="EA31" s="694"/>
      <c r="EB31" s="694"/>
      <c r="EC31" s="695"/>
    </row>
    <row r="32" spans="2:133" ht="11.25" customHeight="1" x14ac:dyDescent="0.2">
      <c r="B32" s="656" t="s">
        <v>313</v>
      </c>
      <c r="C32" s="657"/>
      <c r="D32" s="657"/>
      <c r="E32" s="657"/>
      <c r="F32" s="657"/>
      <c r="G32" s="657"/>
      <c r="H32" s="657"/>
      <c r="I32" s="657"/>
      <c r="J32" s="657"/>
      <c r="K32" s="657"/>
      <c r="L32" s="657"/>
      <c r="M32" s="657"/>
      <c r="N32" s="657"/>
      <c r="O32" s="657"/>
      <c r="P32" s="657"/>
      <c r="Q32" s="658"/>
      <c r="R32" s="659">
        <v>418114</v>
      </c>
      <c r="S32" s="660"/>
      <c r="T32" s="660"/>
      <c r="U32" s="660"/>
      <c r="V32" s="660"/>
      <c r="W32" s="660"/>
      <c r="X32" s="660"/>
      <c r="Y32" s="661"/>
      <c r="Z32" s="662">
        <v>4.8</v>
      </c>
      <c r="AA32" s="662"/>
      <c r="AB32" s="662"/>
      <c r="AC32" s="662"/>
      <c r="AD32" s="663" t="s">
        <v>170</v>
      </c>
      <c r="AE32" s="663"/>
      <c r="AF32" s="663"/>
      <c r="AG32" s="663"/>
      <c r="AH32" s="663"/>
      <c r="AI32" s="663"/>
      <c r="AJ32" s="663"/>
      <c r="AK32" s="663"/>
      <c r="AL32" s="664" t="s">
        <v>225</v>
      </c>
      <c r="AM32" s="665"/>
      <c r="AN32" s="665"/>
      <c r="AO32" s="666"/>
      <c r="AP32" s="711"/>
      <c r="AQ32" s="712"/>
      <c r="AR32" s="712"/>
      <c r="AS32" s="712"/>
      <c r="AT32" s="715"/>
      <c r="AU32" s="211"/>
      <c r="AV32" s="211"/>
      <c r="AW32" s="211"/>
      <c r="AX32" s="704" t="s">
        <v>314</v>
      </c>
      <c r="AY32" s="705"/>
      <c r="AZ32" s="705"/>
      <c r="BA32" s="705"/>
      <c r="BB32" s="705"/>
      <c r="BC32" s="705"/>
      <c r="BD32" s="705"/>
      <c r="BE32" s="705"/>
      <c r="BF32" s="706"/>
      <c r="BG32" s="728">
        <v>99.3</v>
      </c>
      <c r="BH32" s="729"/>
      <c r="BI32" s="729"/>
      <c r="BJ32" s="729"/>
      <c r="BK32" s="729"/>
      <c r="BL32" s="729"/>
      <c r="BM32" s="730">
        <v>96.8</v>
      </c>
      <c r="BN32" s="729"/>
      <c r="BO32" s="729"/>
      <c r="BP32" s="729"/>
      <c r="BQ32" s="731"/>
      <c r="BR32" s="728">
        <v>99.2</v>
      </c>
      <c r="BS32" s="729"/>
      <c r="BT32" s="729"/>
      <c r="BU32" s="729"/>
      <c r="BV32" s="729"/>
      <c r="BW32" s="729"/>
      <c r="BX32" s="730">
        <v>96</v>
      </c>
      <c r="BY32" s="729"/>
      <c r="BZ32" s="729"/>
      <c r="CA32" s="729"/>
      <c r="CB32" s="731"/>
      <c r="CD32" s="726"/>
      <c r="CE32" s="727"/>
      <c r="CF32" s="674" t="s">
        <v>315</v>
      </c>
      <c r="CG32" s="675"/>
      <c r="CH32" s="675"/>
      <c r="CI32" s="675"/>
      <c r="CJ32" s="675"/>
      <c r="CK32" s="675"/>
      <c r="CL32" s="675"/>
      <c r="CM32" s="675"/>
      <c r="CN32" s="675"/>
      <c r="CO32" s="675"/>
      <c r="CP32" s="675"/>
      <c r="CQ32" s="676"/>
      <c r="CR32" s="659">
        <v>30</v>
      </c>
      <c r="CS32" s="660"/>
      <c r="CT32" s="660"/>
      <c r="CU32" s="660"/>
      <c r="CV32" s="660"/>
      <c r="CW32" s="660"/>
      <c r="CX32" s="660"/>
      <c r="CY32" s="661"/>
      <c r="CZ32" s="664">
        <v>0</v>
      </c>
      <c r="DA32" s="694"/>
      <c r="DB32" s="694"/>
      <c r="DC32" s="697"/>
      <c r="DD32" s="668">
        <v>30</v>
      </c>
      <c r="DE32" s="660"/>
      <c r="DF32" s="660"/>
      <c r="DG32" s="660"/>
      <c r="DH32" s="660"/>
      <c r="DI32" s="660"/>
      <c r="DJ32" s="660"/>
      <c r="DK32" s="661"/>
      <c r="DL32" s="668">
        <v>30</v>
      </c>
      <c r="DM32" s="660"/>
      <c r="DN32" s="660"/>
      <c r="DO32" s="660"/>
      <c r="DP32" s="660"/>
      <c r="DQ32" s="660"/>
      <c r="DR32" s="660"/>
      <c r="DS32" s="660"/>
      <c r="DT32" s="660"/>
      <c r="DU32" s="660"/>
      <c r="DV32" s="661"/>
      <c r="DW32" s="664">
        <v>0</v>
      </c>
      <c r="DX32" s="694"/>
      <c r="DY32" s="694"/>
      <c r="DZ32" s="694"/>
      <c r="EA32" s="694"/>
      <c r="EB32" s="694"/>
      <c r="EC32" s="695"/>
    </row>
    <row r="33" spans="2:133" ht="11.25" customHeight="1" x14ac:dyDescent="0.2">
      <c r="B33" s="656" t="s">
        <v>316</v>
      </c>
      <c r="C33" s="657"/>
      <c r="D33" s="657"/>
      <c r="E33" s="657"/>
      <c r="F33" s="657"/>
      <c r="G33" s="657"/>
      <c r="H33" s="657"/>
      <c r="I33" s="657"/>
      <c r="J33" s="657"/>
      <c r="K33" s="657"/>
      <c r="L33" s="657"/>
      <c r="M33" s="657"/>
      <c r="N33" s="657"/>
      <c r="O33" s="657"/>
      <c r="P33" s="657"/>
      <c r="Q33" s="658"/>
      <c r="R33" s="659">
        <v>188020</v>
      </c>
      <c r="S33" s="660"/>
      <c r="T33" s="660"/>
      <c r="U33" s="660"/>
      <c r="V33" s="660"/>
      <c r="W33" s="660"/>
      <c r="X33" s="660"/>
      <c r="Y33" s="661"/>
      <c r="Z33" s="662">
        <v>2.2000000000000002</v>
      </c>
      <c r="AA33" s="662"/>
      <c r="AB33" s="662"/>
      <c r="AC33" s="662"/>
      <c r="AD33" s="663" t="s">
        <v>225</v>
      </c>
      <c r="AE33" s="663"/>
      <c r="AF33" s="663"/>
      <c r="AG33" s="663"/>
      <c r="AH33" s="663"/>
      <c r="AI33" s="663"/>
      <c r="AJ33" s="663"/>
      <c r="AK33" s="663"/>
      <c r="AL33" s="664" t="s">
        <v>170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317</v>
      </c>
      <c r="CE33" s="675"/>
      <c r="CF33" s="675"/>
      <c r="CG33" s="675"/>
      <c r="CH33" s="675"/>
      <c r="CI33" s="675"/>
      <c r="CJ33" s="675"/>
      <c r="CK33" s="675"/>
      <c r="CL33" s="675"/>
      <c r="CM33" s="675"/>
      <c r="CN33" s="675"/>
      <c r="CO33" s="675"/>
      <c r="CP33" s="675"/>
      <c r="CQ33" s="676"/>
      <c r="CR33" s="659">
        <v>3486621</v>
      </c>
      <c r="CS33" s="692"/>
      <c r="CT33" s="692"/>
      <c r="CU33" s="692"/>
      <c r="CV33" s="692"/>
      <c r="CW33" s="692"/>
      <c r="CX33" s="692"/>
      <c r="CY33" s="693"/>
      <c r="CZ33" s="664">
        <v>41.1</v>
      </c>
      <c r="DA33" s="694"/>
      <c r="DB33" s="694"/>
      <c r="DC33" s="697"/>
      <c r="DD33" s="668">
        <v>2815807</v>
      </c>
      <c r="DE33" s="692"/>
      <c r="DF33" s="692"/>
      <c r="DG33" s="692"/>
      <c r="DH33" s="692"/>
      <c r="DI33" s="692"/>
      <c r="DJ33" s="692"/>
      <c r="DK33" s="693"/>
      <c r="DL33" s="668">
        <v>2169253</v>
      </c>
      <c r="DM33" s="692"/>
      <c r="DN33" s="692"/>
      <c r="DO33" s="692"/>
      <c r="DP33" s="692"/>
      <c r="DQ33" s="692"/>
      <c r="DR33" s="692"/>
      <c r="DS33" s="692"/>
      <c r="DT33" s="692"/>
      <c r="DU33" s="692"/>
      <c r="DV33" s="693"/>
      <c r="DW33" s="664">
        <v>42.1</v>
      </c>
      <c r="DX33" s="694"/>
      <c r="DY33" s="694"/>
      <c r="DZ33" s="694"/>
      <c r="EA33" s="694"/>
      <c r="EB33" s="694"/>
      <c r="EC33" s="695"/>
    </row>
    <row r="34" spans="2:133" ht="11.25" customHeight="1" x14ac:dyDescent="0.2">
      <c r="B34" s="656" t="s">
        <v>318</v>
      </c>
      <c r="C34" s="657"/>
      <c r="D34" s="657"/>
      <c r="E34" s="657"/>
      <c r="F34" s="657"/>
      <c r="G34" s="657"/>
      <c r="H34" s="657"/>
      <c r="I34" s="657"/>
      <c r="J34" s="657"/>
      <c r="K34" s="657"/>
      <c r="L34" s="657"/>
      <c r="M34" s="657"/>
      <c r="N34" s="657"/>
      <c r="O34" s="657"/>
      <c r="P34" s="657"/>
      <c r="Q34" s="658"/>
      <c r="R34" s="659">
        <v>215826</v>
      </c>
      <c r="S34" s="660"/>
      <c r="T34" s="660"/>
      <c r="U34" s="660"/>
      <c r="V34" s="660"/>
      <c r="W34" s="660"/>
      <c r="X34" s="660"/>
      <c r="Y34" s="661"/>
      <c r="Z34" s="662">
        <v>2.5</v>
      </c>
      <c r="AA34" s="662"/>
      <c r="AB34" s="662"/>
      <c r="AC34" s="662"/>
      <c r="AD34" s="663">
        <v>630</v>
      </c>
      <c r="AE34" s="663"/>
      <c r="AF34" s="663"/>
      <c r="AG34" s="663"/>
      <c r="AH34" s="663"/>
      <c r="AI34" s="663"/>
      <c r="AJ34" s="663"/>
      <c r="AK34" s="663"/>
      <c r="AL34" s="664">
        <v>0</v>
      </c>
      <c r="AM34" s="665"/>
      <c r="AN34" s="665"/>
      <c r="AO34" s="666"/>
      <c r="AP34" s="214"/>
      <c r="AQ34" s="638" t="s">
        <v>319</v>
      </c>
      <c r="AR34" s="639"/>
      <c r="AS34" s="639"/>
      <c r="AT34" s="639"/>
      <c r="AU34" s="639"/>
      <c r="AV34" s="639"/>
      <c r="AW34" s="639"/>
      <c r="AX34" s="639"/>
      <c r="AY34" s="639"/>
      <c r="AZ34" s="639"/>
      <c r="BA34" s="639"/>
      <c r="BB34" s="639"/>
      <c r="BC34" s="639"/>
      <c r="BD34" s="639"/>
      <c r="BE34" s="639"/>
      <c r="BF34" s="640"/>
      <c r="BG34" s="638" t="s">
        <v>320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321</v>
      </c>
      <c r="CE34" s="675"/>
      <c r="CF34" s="675"/>
      <c r="CG34" s="675"/>
      <c r="CH34" s="675"/>
      <c r="CI34" s="675"/>
      <c r="CJ34" s="675"/>
      <c r="CK34" s="675"/>
      <c r="CL34" s="675"/>
      <c r="CM34" s="675"/>
      <c r="CN34" s="675"/>
      <c r="CO34" s="675"/>
      <c r="CP34" s="675"/>
      <c r="CQ34" s="676"/>
      <c r="CR34" s="659">
        <v>1255918</v>
      </c>
      <c r="CS34" s="660"/>
      <c r="CT34" s="660"/>
      <c r="CU34" s="660"/>
      <c r="CV34" s="660"/>
      <c r="CW34" s="660"/>
      <c r="CX34" s="660"/>
      <c r="CY34" s="661"/>
      <c r="CZ34" s="664">
        <v>14.8</v>
      </c>
      <c r="DA34" s="694"/>
      <c r="DB34" s="694"/>
      <c r="DC34" s="697"/>
      <c r="DD34" s="668">
        <v>1025402</v>
      </c>
      <c r="DE34" s="660"/>
      <c r="DF34" s="660"/>
      <c r="DG34" s="660"/>
      <c r="DH34" s="660"/>
      <c r="DI34" s="660"/>
      <c r="DJ34" s="660"/>
      <c r="DK34" s="661"/>
      <c r="DL34" s="668">
        <v>848571</v>
      </c>
      <c r="DM34" s="660"/>
      <c r="DN34" s="660"/>
      <c r="DO34" s="660"/>
      <c r="DP34" s="660"/>
      <c r="DQ34" s="660"/>
      <c r="DR34" s="660"/>
      <c r="DS34" s="660"/>
      <c r="DT34" s="660"/>
      <c r="DU34" s="660"/>
      <c r="DV34" s="661"/>
      <c r="DW34" s="664">
        <v>16.5</v>
      </c>
      <c r="DX34" s="694"/>
      <c r="DY34" s="694"/>
      <c r="DZ34" s="694"/>
      <c r="EA34" s="694"/>
      <c r="EB34" s="694"/>
      <c r="EC34" s="695"/>
    </row>
    <row r="35" spans="2:133" ht="11.25" customHeight="1" x14ac:dyDescent="0.2">
      <c r="B35" s="656" t="s">
        <v>322</v>
      </c>
      <c r="C35" s="657"/>
      <c r="D35" s="657"/>
      <c r="E35" s="657"/>
      <c r="F35" s="657"/>
      <c r="G35" s="657"/>
      <c r="H35" s="657"/>
      <c r="I35" s="657"/>
      <c r="J35" s="657"/>
      <c r="K35" s="657"/>
      <c r="L35" s="657"/>
      <c r="M35" s="657"/>
      <c r="N35" s="657"/>
      <c r="O35" s="657"/>
      <c r="P35" s="657"/>
      <c r="Q35" s="658"/>
      <c r="R35" s="659">
        <v>594968</v>
      </c>
      <c r="S35" s="660"/>
      <c r="T35" s="660"/>
      <c r="U35" s="660"/>
      <c r="V35" s="660"/>
      <c r="W35" s="660"/>
      <c r="X35" s="660"/>
      <c r="Y35" s="661"/>
      <c r="Z35" s="662">
        <v>6.8</v>
      </c>
      <c r="AA35" s="662"/>
      <c r="AB35" s="662"/>
      <c r="AC35" s="662"/>
      <c r="AD35" s="663" t="s">
        <v>225</v>
      </c>
      <c r="AE35" s="663"/>
      <c r="AF35" s="663"/>
      <c r="AG35" s="663"/>
      <c r="AH35" s="663"/>
      <c r="AI35" s="663"/>
      <c r="AJ35" s="663"/>
      <c r="AK35" s="663"/>
      <c r="AL35" s="664" t="s">
        <v>170</v>
      </c>
      <c r="AM35" s="665"/>
      <c r="AN35" s="665"/>
      <c r="AO35" s="666"/>
      <c r="AP35" s="214"/>
      <c r="AQ35" s="732" t="s">
        <v>323</v>
      </c>
      <c r="AR35" s="733"/>
      <c r="AS35" s="733"/>
      <c r="AT35" s="733"/>
      <c r="AU35" s="733"/>
      <c r="AV35" s="733"/>
      <c r="AW35" s="733"/>
      <c r="AX35" s="733"/>
      <c r="AY35" s="734"/>
      <c r="AZ35" s="648">
        <v>1103615</v>
      </c>
      <c r="BA35" s="649"/>
      <c r="BB35" s="649"/>
      <c r="BC35" s="649"/>
      <c r="BD35" s="649"/>
      <c r="BE35" s="649"/>
      <c r="BF35" s="735"/>
      <c r="BG35" s="670" t="s">
        <v>324</v>
      </c>
      <c r="BH35" s="671"/>
      <c r="BI35" s="671"/>
      <c r="BJ35" s="671"/>
      <c r="BK35" s="671"/>
      <c r="BL35" s="671"/>
      <c r="BM35" s="671"/>
      <c r="BN35" s="671"/>
      <c r="BO35" s="671"/>
      <c r="BP35" s="671"/>
      <c r="BQ35" s="671"/>
      <c r="BR35" s="671"/>
      <c r="BS35" s="671"/>
      <c r="BT35" s="671"/>
      <c r="BU35" s="672"/>
      <c r="BV35" s="648">
        <v>192695</v>
      </c>
      <c r="BW35" s="649"/>
      <c r="BX35" s="649"/>
      <c r="BY35" s="649"/>
      <c r="BZ35" s="649"/>
      <c r="CA35" s="649"/>
      <c r="CB35" s="735"/>
      <c r="CD35" s="674" t="s">
        <v>325</v>
      </c>
      <c r="CE35" s="675"/>
      <c r="CF35" s="675"/>
      <c r="CG35" s="675"/>
      <c r="CH35" s="675"/>
      <c r="CI35" s="675"/>
      <c r="CJ35" s="675"/>
      <c r="CK35" s="675"/>
      <c r="CL35" s="675"/>
      <c r="CM35" s="675"/>
      <c r="CN35" s="675"/>
      <c r="CO35" s="675"/>
      <c r="CP35" s="675"/>
      <c r="CQ35" s="676"/>
      <c r="CR35" s="659">
        <v>98829</v>
      </c>
      <c r="CS35" s="692"/>
      <c r="CT35" s="692"/>
      <c r="CU35" s="692"/>
      <c r="CV35" s="692"/>
      <c r="CW35" s="692"/>
      <c r="CX35" s="692"/>
      <c r="CY35" s="693"/>
      <c r="CZ35" s="664">
        <v>1.2</v>
      </c>
      <c r="DA35" s="694"/>
      <c r="DB35" s="694"/>
      <c r="DC35" s="697"/>
      <c r="DD35" s="668">
        <v>79534</v>
      </c>
      <c r="DE35" s="692"/>
      <c r="DF35" s="692"/>
      <c r="DG35" s="692"/>
      <c r="DH35" s="692"/>
      <c r="DI35" s="692"/>
      <c r="DJ35" s="692"/>
      <c r="DK35" s="693"/>
      <c r="DL35" s="668">
        <v>17108</v>
      </c>
      <c r="DM35" s="692"/>
      <c r="DN35" s="692"/>
      <c r="DO35" s="692"/>
      <c r="DP35" s="692"/>
      <c r="DQ35" s="692"/>
      <c r="DR35" s="692"/>
      <c r="DS35" s="692"/>
      <c r="DT35" s="692"/>
      <c r="DU35" s="692"/>
      <c r="DV35" s="693"/>
      <c r="DW35" s="664">
        <v>0.3</v>
      </c>
      <c r="DX35" s="694"/>
      <c r="DY35" s="694"/>
      <c r="DZ35" s="694"/>
      <c r="EA35" s="694"/>
      <c r="EB35" s="694"/>
      <c r="EC35" s="695"/>
    </row>
    <row r="36" spans="2:133" ht="11.25" customHeight="1" x14ac:dyDescent="0.2">
      <c r="B36" s="656" t="s">
        <v>326</v>
      </c>
      <c r="C36" s="657"/>
      <c r="D36" s="657"/>
      <c r="E36" s="657"/>
      <c r="F36" s="657"/>
      <c r="G36" s="657"/>
      <c r="H36" s="657"/>
      <c r="I36" s="657"/>
      <c r="J36" s="657"/>
      <c r="K36" s="657"/>
      <c r="L36" s="657"/>
      <c r="M36" s="657"/>
      <c r="N36" s="657"/>
      <c r="O36" s="657"/>
      <c r="P36" s="657"/>
      <c r="Q36" s="658"/>
      <c r="R36" s="659" t="s">
        <v>225</v>
      </c>
      <c r="S36" s="660"/>
      <c r="T36" s="660"/>
      <c r="U36" s="660"/>
      <c r="V36" s="660"/>
      <c r="W36" s="660"/>
      <c r="X36" s="660"/>
      <c r="Y36" s="661"/>
      <c r="Z36" s="662" t="s">
        <v>170</v>
      </c>
      <c r="AA36" s="662"/>
      <c r="AB36" s="662"/>
      <c r="AC36" s="662"/>
      <c r="AD36" s="663" t="s">
        <v>225</v>
      </c>
      <c r="AE36" s="663"/>
      <c r="AF36" s="663"/>
      <c r="AG36" s="663"/>
      <c r="AH36" s="663"/>
      <c r="AI36" s="663"/>
      <c r="AJ36" s="663"/>
      <c r="AK36" s="663"/>
      <c r="AL36" s="664" t="s">
        <v>170</v>
      </c>
      <c r="AM36" s="665"/>
      <c r="AN36" s="665"/>
      <c r="AO36" s="666"/>
      <c r="AQ36" s="736" t="s">
        <v>327</v>
      </c>
      <c r="AR36" s="737"/>
      <c r="AS36" s="737"/>
      <c r="AT36" s="737"/>
      <c r="AU36" s="737"/>
      <c r="AV36" s="737"/>
      <c r="AW36" s="737"/>
      <c r="AX36" s="737"/>
      <c r="AY36" s="738"/>
      <c r="AZ36" s="659">
        <v>149564</v>
      </c>
      <c r="BA36" s="660"/>
      <c r="BB36" s="660"/>
      <c r="BC36" s="660"/>
      <c r="BD36" s="692"/>
      <c r="BE36" s="692"/>
      <c r="BF36" s="718"/>
      <c r="BG36" s="674" t="s">
        <v>328</v>
      </c>
      <c r="BH36" s="675"/>
      <c r="BI36" s="675"/>
      <c r="BJ36" s="675"/>
      <c r="BK36" s="675"/>
      <c r="BL36" s="675"/>
      <c r="BM36" s="675"/>
      <c r="BN36" s="675"/>
      <c r="BO36" s="675"/>
      <c r="BP36" s="675"/>
      <c r="BQ36" s="675"/>
      <c r="BR36" s="675"/>
      <c r="BS36" s="675"/>
      <c r="BT36" s="675"/>
      <c r="BU36" s="676"/>
      <c r="BV36" s="659">
        <v>142361</v>
      </c>
      <c r="BW36" s="660"/>
      <c r="BX36" s="660"/>
      <c r="BY36" s="660"/>
      <c r="BZ36" s="660"/>
      <c r="CA36" s="660"/>
      <c r="CB36" s="669"/>
      <c r="CD36" s="674" t="s">
        <v>329</v>
      </c>
      <c r="CE36" s="675"/>
      <c r="CF36" s="675"/>
      <c r="CG36" s="675"/>
      <c r="CH36" s="675"/>
      <c r="CI36" s="675"/>
      <c r="CJ36" s="675"/>
      <c r="CK36" s="675"/>
      <c r="CL36" s="675"/>
      <c r="CM36" s="675"/>
      <c r="CN36" s="675"/>
      <c r="CO36" s="675"/>
      <c r="CP36" s="675"/>
      <c r="CQ36" s="676"/>
      <c r="CR36" s="659">
        <v>742644</v>
      </c>
      <c r="CS36" s="660"/>
      <c r="CT36" s="660"/>
      <c r="CU36" s="660"/>
      <c r="CV36" s="660"/>
      <c r="CW36" s="660"/>
      <c r="CX36" s="660"/>
      <c r="CY36" s="661"/>
      <c r="CZ36" s="664">
        <v>8.6999999999999993</v>
      </c>
      <c r="DA36" s="694"/>
      <c r="DB36" s="694"/>
      <c r="DC36" s="697"/>
      <c r="DD36" s="668">
        <v>612144</v>
      </c>
      <c r="DE36" s="660"/>
      <c r="DF36" s="660"/>
      <c r="DG36" s="660"/>
      <c r="DH36" s="660"/>
      <c r="DI36" s="660"/>
      <c r="DJ36" s="660"/>
      <c r="DK36" s="661"/>
      <c r="DL36" s="668">
        <v>476181</v>
      </c>
      <c r="DM36" s="660"/>
      <c r="DN36" s="660"/>
      <c r="DO36" s="660"/>
      <c r="DP36" s="660"/>
      <c r="DQ36" s="660"/>
      <c r="DR36" s="660"/>
      <c r="DS36" s="660"/>
      <c r="DT36" s="660"/>
      <c r="DU36" s="660"/>
      <c r="DV36" s="661"/>
      <c r="DW36" s="664">
        <v>9.1999999999999993</v>
      </c>
      <c r="DX36" s="694"/>
      <c r="DY36" s="694"/>
      <c r="DZ36" s="694"/>
      <c r="EA36" s="694"/>
      <c r="EB36" s="694"/>
      <c r="EC36" s="695"/>
    </row>
    <row r="37" spans="2:133" ht="11.25" customHeight="1" x14ac:dyDescent="0.2">
      <c r="B37" s="656" t="s">
        <v>330</v>
      </c>
      <c r="C37" s="657"/>
      <c r="D37" s="657"/>
      <c r="E37" s="657"/>
      <c r="F37" s="657"/>
      <c r="G37" s="657"/>
      <c r="H37" s="657"/>
      <c r="I37" s="657"/>
      <c r="J37" s="657"/>
      <c r="K37" s="657"/>
      <c r="L37" s="657"/>
      <c r="M37" s="657"/>
      <c r="N37" s="657"/>
      <c r="O37" s="657"/>
      <c r="P37" s="657"/>
      <c r="Q37" s="658"/>
      <c r="R37" s="659">
        <v>322668</v>
      </c>
      <c r="S37" s="660"/>
      <c r="T37" s="660"/>
      <c r="U37" s="660"/>
      <c r="V37" s="660"/>
      <c r="W37" s="660"/>
      <c r="X37" s="660"/>
      <c r="Y37" s="661"/>
      <c r="Z37" s="662">
        <v>3.7</v>
      </c>
      <c r="AA37" s="662"/>
      <c r="AB37" s="662"/>
      <c r="AC37" s="662"/>
      <c r="AD37" s="663" t="s">
        <v>170</v>
      </c>
      <c r="AE37" s="663"/>
      <c r="AF37" s="663"/>
      <c r="AG37" s="663"/>
      <c r="AH37" s="663"/>
      <c r="AI37" s="663"/>
      <c r="AJ37" s="663"/>
      <c r="AK37" s="663"/>
      <c r="AL37" s="664" t="s">
        <v>170</v>
      </c>
      <c r="AM37" s="665"/>
      <c r="AN37" s="665"/>
      <c r="AO37" s="666"/>
      <c r="AQ37" s="736" t="s">
        <v>331</v>
      </c>
      <c r="AR37" s="737"/>
      <c r="AS37" s="737"/>
      <c r="AT37" s="737"/>
      <c r="AU37" s="737"/>
      <c r="AV37" s="737"/>
      <c r="AW37" s="737"/>
      <c r="AX37" s="737"/>
      <c r="AY37" s="738"/>
      <c r="AZ37" s="659">
        <v>25196</v>
      </c>
      <c r="BA37" s="660"/>
      <c r="BB37" s="660"/>
      <c r="BC37" s="660"/>
      <c r="BD37" s="692"/>
      <c r="BE37" s="692"/>
      <c r="BF37" s="718"/>
      <c r="BG37" s="674" t="s">
        <v>332</v>
      </c>
      <c r="BH37" s="675"/>
      <c r="BI37" s="675"/>
      <c r="BJ37" s="675"/>
      <c r="BK37" s="675"/>
      <c r="BL37" s="675"/>
      <c r="BM37" s="675"/>
      <c r="BN37" s="675"/>
      <c r="BO37" s="675"/>
      <c r="BP37" s="675"/>
      <c r="BQ37" s="675"/>
      <c r="BR37" s="675"/>
      <c r="BS37" s="675"/>
      <c r="BT37" s="675"/>
      <c r="BU37" s="676"/>
      <c r="BV37" s="659">
        <v>3549</v>
      </c>
      <c r="BW37" s="660"/>
      <c r="BX37" s="660"/>
      <c r="BY37" s="660"/>
      <c r="BZ37" s="660"/>
      <c r="CA37" s="660"/>
      <c r="CB37" s="669"/>
      <c r="CD37" s="674" t="s">
        <v>333</v>
      </c>
      <c r="CE37" s="675"/>
      <c r="CF37" s="675"/>
      <c r="CG37" s="675"/>
      <c r="CH37" s="675"/>
      <c r="CI37" s="675"/>
      <c r="CJ37" s="675"/>
      <c r="CK37" s="675"/>
      <c r="CL37" s="675"/>
      <c r="CM37" s="675"/>
      <c r="CN37" s="675"/>
      <c r="CO37" s="675"/>
      <c r="CP37" s="675"/>
      <c r="CQ37" s="676"/>
      <c r="CR37" s="659">
        <v>55756</v>
      </c>
      <c r="CS37" s="692"/>
      <c r="CT37" s="692"/>
      <c r="CU37" s="692"/>
      <c r="CV37" s="692"/>
      <c r="CW37" s="692"/>
      <c r="CX37" s="692"/>
      <c r="CY37" s="693"/>
      <c r="CZ37" s="664">
        <v>0.7</v>
      </c>
      <c r="DA37" s="694"/>
      <c r="DB37" s="694"/>
      <c r="DC37" s="697"/>
      <c r="DD37" s="668">
        <v>55756</v>
      </c>
      <c r="DE37" s="692"/>
      <c r="DF37" s="692"/>
      <c r="DG37" s="692"/>
      <c r="DH37" s="692"/>
      <c r="DI37" s="692"/>
      <c r="DJ37" s="692"/>
      <c r="DK37" s="693"/>
      <c r="DL37" s="668">
        <v>55756</v>
      </c>
      <c r="DM37" s="692"/>
      <c r="DN37" s="692"/>
      <c r="DO37" s="692"/>
      <c r="DP37" s="692"/>
      <c r="DQ37" s="692"/>
      <c r="DR37" s="692"/>
      <c r="DS37" s="692"/>
      <c r="DT37" s="692"/>
      <c r="DU37" s="692"/>
      <c r="DV37" s="693"/>
      <c r="DW37" s="664">
        <v>1.1000000000000001</v>
      </c>
      <c r="DX37" s="694"/>
      <c r="DY37" s="694"/>
      <c r="DZ37" s="694"/>
      <c r="EA37" s="694"/>
      <c r="EB37" s="694"/>
      <c r="EC37" s="695"/>
    </row>
    <row r="38" spans="2:133" ht="11.25" customHeight="1" x14ac:dyDescent="0.2">
      <c r="B38" s="704" t="s">
        <v>334</v>
      </c>
      <c r="C38" s="705"/>
      <c r="D38" s="705"/>
      <c r="E38" s="705"/>
      <c r="F38" s="705"/>
      <c r="G38" s="705"/>
      <c r="H38" s="705"/>
      <c r="I38" s="705"/>
      <c r="J38" s="705"/>
      <c r="K38" s="705"/>
      <c r="L38" s="705"/>
      <c r="M38" s="705"/>
      <c r="N38" s="705"/>
      <c r="O38" s="705"/>
      <c r="P38" s="705"/>
      <c r="Q38" s="706"/>
      <c r="R38" s="739">
        <v>8740411</v>
      </c>
      <c r="S38" s="740"/>
      <c r="T38" s="740"/>
      <c r="U38" s="740"/>
      <c r="V38" s="740"/>
      <c r="W38" s="740"/>
      <c r="X38" s="740"/>
      <c r="Y38" s="741"/>
      <c r="Z38" s="742">
        <v>100</v>
      </c>
      <c r="AA38" s="742"/>
      <c r="AB38" s="742"/>
      <c r="AC38" s="742"/>
      <c r="AD38" s="743">
        <v>4835161</v>
      </c>
      <c r="AE38" s="743"/>
      <c r="AF38" s="743"/>
      <c r="AG38" s="743"/>
      <c r="AH38" s="743"/>
      <c r="AI38" s="743"/>
      <c r="AJ38" s="743"/>
      <c r="AK38" s="743"/>
      <c r="AL38" s="744">
        <v>100</v>
      </c>
      <c r="AM38" s="730"/>
      <c r="AN38" s="730"/>
      <c r="AO38" s="745"/>
      <c r="AQ38" s="736" t="s">
        <v>335</v>
      </c>
      <c r="AR38" s="737"/>
      <c r="AS38" s="737"/>
      <c r="AT38" s="737"/>
      <c r="AU38" s="737"/>
      <c r="AV38" s="737"/>
      <c r="AW38" s="737"/>
      <c r="AX38" s="737"/>
      <c r="AY38" s="738"/>
      <c r="AZ38" s="659" t="s">
        <v>225</v>
      </c>
      <c r="BA38" s="660"/>
      <c r="BB38" s="660"/>
      <c r="BC38" s="660"/>
      <c r="BD38" s="692"/>
      <c r="BE38" s="692"/>
      <c r="BF38" s="718"/>
      <c r="BG38" s="674" t="s">
        <v>336</v>
      </c>
      <c r="BH38" s="675"/>
      <c r="BI38" s="675"/>
      <c r="BJ38" s="675"/>
      <c r="BK38" s="675"/>
      <c r="BL38" s="675"/>
      <c r="BM38" s="675"/>
      <c r="BN38" s="675"/>
      <c r="BO38" s="675"/>
      <c r="BP38" s="675"/>
      <c r="BQ38" s="675"/>
      <c r="BR38" s="675"/>
      <c r="BS38" s="675"/>
      <c r="BT38" s="675"/>
      <c r="BU38" s="676"/>
      <c r="BV38" s="659">
        <v>6001</v>
      </c>
      <c r="BW38" s="660"/>
      <c r="BX38" s="660"/>
      <c r="BY38" s="660"/>
      <c r="BZ38" s="660"/>
      <c r="CA38" s="660"/>
      <c r="CB38" s="669"/>
      <c r="CD38" s="674" t="s">
        <v>337</v>
      </c>
      <c r="CE38" s="675"/>
      <c r="CF38" s="675"/>
      <c r="CG38" s="675"/>
      <c r="CH38" s="675"/>
      <c r="CI38" s="675"/>
      <c r="CJ38" s="675"/>
      <c r="CK38" s="675"/>
      <c r="CL38" s="675"/>
      <c r="CM38" s="675"/>
      <c r="CN38" s="675"/>
      <c r="CO38" s="675"/>
      <c r="CP38" s="675"/>
      <c r="CQ38" s="676"/>
      <c r="CR38" s="659">
        <v>1078419</v>
      </c>
      <c r="CS38" s="660"/>
      <c r="CT38" s="660"/>
      <c r="CU38" s="660"/>
      <c r="CV38" s="660"/>
      <c r="CW38" s="660"/>
      <c r="CX38" s="660"/>
      <c r="CY38" s="661"/>
      <c r="CZ38" s="664">
        <v>12.7</v>
      </c>
      <c r="DA38" s="694"/>
      <c r="DB38" s="694"/>
      <c r="DC38" s="697"/>
      <c r="DD38" s="668">
        <v>887327</v>
      </c>
      <c r="DE38" s="660"/>
      <c r="DF38" s="660"/>
      <c r="DG38" s="660"/>
      <c r="DH38" s="660"/>
      <c r="DI38" s="660"/>
      <c r="DJ38" s="660"/>
      <c r="DK38" s="661"/>
      <c r="DL38" s="668">
        <v>827393</v>
      </c>
      <c r="DM38" s="660"/>
      <c r="DN38" s="660"/>
      <c r="DO38" s="660"/>
      <c r="DP38" s="660"/>
      <c r="DQ38" s="660"/>
      <c r="DR38" s="660"/>
      <c r="DS38" s="660"/>
      <c r="DT38" s="660"/>
      <c r="DU38" s="660"/>
      <c r="DV38" s="661"/>
      <c r="DW38" s="664">
        <v>16</v>
      </c>
      <c r="DX38" s="694"/>
      <c r="DY38" s="694"/>
      <c r="DZ38" s="694"/>
      <c r="EA38" s="694"/>
      <c r="EB38" s="694"/>
      <c r="EC38" s="695"/>
    </row>
    <row r="39" spans="2:133" ht="11.25" customHeight="1" x14ac:dyDescent="0.2">
      <c r="AQ39" s="736" t="s">
        <v>338</v>
      </c>
      <c r="AR39" s="737"/>
      <c r="AS39" s="737"/>
      <c r="AT39" s="737"/>
      <c r="AU39" s="737"/>
      <c r="AV39" s="737"/>
      <c r="AW39" s="737"/>
      <c r="AX39" s="737"/>
      <c r="AY39" s="738"/>
      <c r="AZ39" s="659" t="s">
        <v>225</v>
      </c>
      <c r="BA39" s="660"/>
      <c r="BB39" s="660"/>
      <c r="BC39" s="660"/>
      <c r="BD39" s="692"/>
      <c r="BE39" s="692"/>
      <c r="BF39" s="718"/>
      <c r="BG39" s="750" t="s">
        <v>339</v>
      </c>
      <c r="BH39" s="751"/>
      <c r="BI39" s="751"/>
      <c r="BJ39" s="751"/>
      <c r="BK39" s="751"/>
      <c r="BL39" s="215"/>
      <c r="BM39" s="675" t="s">
        <v>340</v>
      </c>
      <c r="BN39" s="675"/>
      <c r="BO39" s="675"/>
      <c r="BP39" s="675"/>
      <c r="BQ39" s="675"/>
      <c r="BR39" s="675"/>
      <c r="BS39" s="675"/>
      <c r="BT39" s="675"/>
      <c r="BU39" s="676"/>
      <c r="BV39" s="659">
        <v>95</v>
      </c>
      <c r="BW39" s="660"/>
      <c r="BX39" s="660"/>
      <c r="BY39" s="660"/>
      <c r="BZ39" s="660"/>
      <c r="CA39" s="660"/>
      <c r="CB39" s="669"/>
      <c r="CD39" s="674" t="s">
        <v>341</v>
      </c>
      <c r="CE39" s="675"/>
      <c r="CF39" s="675"/>
      <c r="CG39" s="675"/>
      <c r="CH39" s="675"/>
      <c r="CI39" s="675"/>
      <c r="CJ39" s="675"/>
      <c r="CK39" s="675"/>
      <c r="CL39" s="675"/>
      <c r="CM39" s="675"/>
      <c r="CN39" s="675"/>
      <c r="CO39" s="675"/>
      <c r="CP39" s="675"/>
      <c r="CQ39" s="676"/>
      <c r="CR39" s="659">
        <v>215650</v>
      </c>
      <c r="CS39" s="692"/>
      <c r="CT39" s="692"/>
      <c r="CU39" s="692"/>
      <c r="CV39" s="692"/>
      <c r="CW39" s="692"/>
      <c r="CX39" s="692"/>
      <c r="CY39" s="693"/>
      <c r="CZ39" s="664">
        <v>2.5</v>
      </c>
      <c r="DA39" s="694"/>
      <c r="DB39" s="694"/>
      <c r="DC39" s="697"/>
      <c r="DD39" s="668">
        <v>211400</v>
      </c>
      <c r="DE39" s="692"/>
      <c r="DF39" s="692"/>
      <c r="DG39" s="692"/>
      <c r="DH39" s="692"/>
      <c r="DI39" s="692"/>
      <c r="DJ39" s="692"/>
      <c r="DK39" s="693"/>
      <c r="DL39" s="668" t="s">
        <v>225</v>
      </c>
      <c r="DM39" s="692"/>
      <c r="DN39" s="692"/>
      <c r="DO39" s="692"/>
      <c r="DP39" s="692"/>
      <c r="DQ39" s="692"/>
      <c r="DR39" s="692"/>
      <c r="DS39" s="692"/>
      <c r="DT39" s="692"/>
      <c r="DU39" s="692"/>
      <c r="DV39" s="693"/>
      <c r="DW39" s="664" t="s">
        <v>225</v>
      </c>
      <c r="DX39" s="694"/>
      <c r="DY39" s="694"/>
      <c r="DZ39" s="694"/>
      <c r="EA39" s="694"/>
      <c r="EB39" s="694"/>
      <c r="EC39" s="695"/>
    </row>
    <row r="40" spans="2:133" ht="11.25" customHeight="1" x14ac:dyDescent="0.2">
      <c r="AQ40" s="736" t="s">
        <v>342</v>
      </c>
      <c r="AR40" s="737"/>
      <c r="AS40" s="737"/>
      <c r="AT40" s="737"/>
      <c r="AU40" s="737"/>
      <c r="AV40" s="737"/>
      <c r="AW40" s="737"/>
      <c r="AX40" s="737"/>
      <c r="AY40" s="738"/>
      <c r="AZ40" s="659">
        <v>241946</v>
      </c>
      <c r="BA40" s="660"/>
      <c r="BB40" s="660"/>
      <c r="BC40" s="660"/>
      <c r="BD40" s="692"/>
      <c r="BE40" s="692"/>
      <c r="BF40" s="718"/>
      <c r="BG40" s="750"/>
      <c r="BH40" s="751"/>
      <c r="BI40" s="751"/>
      <c r="BJ40" s="751"/>
      <c r="BK40" s="751"/>
      <c r="BL40" s="215"/>
      <c r="BM40" s="675" t="s">
        <v>343</v>
      </c>
      <c r="BN40" s="675"/>
      <c r="BO40" s="675"/>
      <c r="BP40" s="675"/>
      <c r="BQ40" s="675"/>
      <c r="BR40" s="675"/>
      <c r="BS40" s="675"/>
      <c r="BT40" s="675"/>
      <c r="BU40" s="676"/>
      <c r="BV40" s="659">
        <v>94</v>
      </c>
      <c r="BW40" s="660"/>
      <c r="BX40" s="660"/>
      <c r="BY40" s="660"/>
      <c r="BZ40" s="660"/>
      <c r="CA40" s="660"/>
      <c r="CB40" s="669"/>
      <c r="CD40" s="674" t="s">
        <v>344</v>
      </c>
      <c r="CE40" s="675"/>
      <c r="CF40" s="675"/>
      <c r="CG40" s="675"/>
      <c r="CH40" s="675"/>
      <c r="CI40" s="675"/>
      <c r="CJ40" s="675"/>
      <c r="CK40" s="675"/>
      <c r="CL40" s="675"/>
      <c r="CM40" s="675"/>
      <c r="CN40" s="675"/>
      <c r="CO40" s="675"/>
      <c r="CP40" s="675"/>
      <c r="CQ40" s="676"/>
      <c r="CR40" s="659">
        <v>95161</v>
      </c>
      <c r="CS40" s="660"/>
      <c r="CT40" s="660"/>
      <c r="CU40" s="660"/>
      <c r="CV40" s="660"/>
      <c r="CW40" s="660"/>
      <c r="CX40" s="660"/>
      <c r="CY40" s="661"/>
      <c r="CZ40" s="664">
        <v>1.1000000000000001</v>
      </c>
      <c r="DA40" s="694"/>
      <c r="DB40" s="694"/>
      <c r="DC40" s="697"/>
      <c r="DD40" s="668" t="s">
        <v>225</v>
      </c>
      <c r="DE40" s="660"/>
      <c r="DF40" s="660"/>
      <c r="DG40" s="660"/>
      <c r="DH40" s="660"/>
      <c r="DI40" s="660"/>
      <c r="DJ40" s="660"/>
      <c r="DK40" s="661"/>
      <c r="DL40" s="668" t="s">
        <v>225</v>
      </c>
      <c r="DM40" s="660"/>
      <c r="DN40" s="660"/>
      <c r="DO40" s="660"/>
      <c r="DP40" s="660"/>
      <c r="DQ40" s="660"/>
      <c r="DR40" s="660"/>
      <c r="DS40" s="660"/>
      <c r="DT40" s="660"/>
      <c r="DU40" s="660"/>
      <c r="DV40" s="661"/>
      <c r="DW40" s="664" t="s">
        <v>225</v>
      </c>
      <c r="DX40" s="694"/>
      <c r="DY40" s="694"/>
      <c r="DZ40" s="694"/>
      <c r="EA40" s="694"/>
      <c r="EB40" s="694"/>
      <c r="EC40" s="695"/>
    </row>
    <row r="41" spans="2:133" ht="11.25" customHeight="1" x14ac:dyDescent="0.2">
      <c r="AQ41" s="746" t="s">
        <v>345</v>
      </c>
      <c r="AR41" s="747"/>
      <c r="AS41" s="747"/>
      <c r="AT41" s="747"/>
      <c r="AU41" s="747"/>
      <c r="AV41" s="747"/>
      <c r="AW41" s="747"/>
      <c r="AX41" s="747"/>
      <c r="AY41" s="748"/>
      <c r="AZ41" s="739">
        <v>686909</v>
      </c>
      <c r="BA41" s="740"/>
      <c r="BB41" s="740"/>
      <c r="BC41" s="740"/>
      <c r="BD41" s="729"/>
      <c r="BE41" s="729"/>
      <c r="BF41" s="731"/>
      <c r="BG41" s="752"/>
      <c r="BH41" s="753"/>
      <c r="BI41" s="753"/>
      <c r="BJ41" s="753"/>
      <c r="BK41" s="753"/>
      <c r="BL41" s="216"/>
      <c r="BM41" s="684" t="s">
        <v>346</v>
      </c>
      <c r="BN41" s="684"/>
      <c r="BO41" s="684"/>
      <c r="BP41" s="684"/>
      <c r="BQ41" s="684"/>
      <c r="BR41" s="684"/>
      <c r="BS41" s="684"/>
      <c r="BT41" s="684"/>
      <c r="BU41" s="685"/>
      <c r="BV41" s="739">
        <v>284</v>
      </c>
      <c r="BW41" s="740"/>
      <c r="BX41" s="740"/>
      <c r="BY41" s="740"/>
      <c r="BZ41" s="740"/>
      <c r="CA41" s="740"/>
      <c r="CB41" s="749"/>
      <c r="CD41" s="674" t="s">
        <v>347</v>
      </c>
      <c r="CE41" s="675"/>
      <c r="CF41" s="675"/>
      <c r="CG41" s="675"/>
      <c r="CH41" s="675"/>
      <c r="CI41" s="675"/>
      <c r="CJ41" s="675"/>
      <c r="CK41" s="675"/>
      <c r="CL41" s="675"/>
      <c r="CM41" s="675"/>
      <c r="CN41" s="675"/>
      <c r="CO41" s="675"/>
      <c r="CP41" s="675"/>
      <c r="CQ41" s="676"/>
      <c r="CR41" s="659" t="s">
        <v>225</v>
      </c>
      <c r="CS41" s="692"/>
      <c r="CT41" s="692"/>
      <c r="CU41" s="692"/>
      <c r="CV41" s="692"/>
      <c r="CW41" s="692"/>
      <c r="CX41" s="692"/>
      <c r="CY41" s="693"/>
      <c r="CZ41" s="664" t="s">
        <v>225</v>
      </c>
      <c r="DA41" s="694"/>
      <c r="DB41" s="694"/>
      <c r="DC41" s="697"/>
      <c r="DD41" s="668" t="s">
        <v>225</v>
      </c>
      <c r="DE41" s="692"/>
      <c r="DF41" s="692"/>
      <c r="DG41" s="692"/>
      <c r="DH41" s="692"/>
      <c r="DI41" s="692"/>
      <c r="DJ41" s="692"/>
      <c r="DK41" s="693"/>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2">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349</v>
      </c>
      <c r="CE42" s="657"/>
      <c r="CF42" s="657"/>
      <c r="CG42" s="657"/>
      <c r="CH42" s="657"/>
      <c r="CI42" s="657"/>
      <c r="CJ42" s="657"/>
      <c r="CK42" s="657"/>
      <c r="CL42" s="657"/>
      <c r="CM42" s="657"/>
      <c r="CN42" s="657"/>
      <c r="CO42" s="657"/>
      <c r="CP42" s="657"/>
      <c r="CQ42" s="658"/>
      <c r="CR42" s="659">
        <v>1002749</v>
      </c>
      <c r="CS42" s="660"/>
      <c r="CT42" s="660"/>
      <c r="CU42" s="660"/>
      <c r="CV42" s="660"/>
      <c r="CW42" s="660"/>
      <c r="CX42" s="660"/>
      <c r="CY42" s="661"/>
      <c r="CZ42" s="664">
        <v>11.8</v>
      </c>
      <c r="DA42" s="665"/>
      <c r="DB42" s="665"/>
      <c r="DC42" s="760"/>
      <c r="DD42" s="668">
        <v>231721</v>
      </c>
      <c r="DE42" s="660"/>
      <c r="DF42" s="660"/>
      <c r="DG42" s="660"/>
      <c r="DH42" s="660"/>
      <c r="DI42" s="660"/>
      <c r="DJ42" s="660"/>
      <c r="DK42" s="661"/>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2">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351</v>
      </c>
      <c r="CE43" s="657"/>
      <c r="CF43" s="657"/>
      <c r="CG43" s="657"/>
      <c r="CH43" s="657"/>
      <c r="CI43" s="657"/>
      <c r="CJ43" s="657"/>
      <c r="CK43" s="657"/>
      <c r="CL43" s="657"/>
      <c r="CM43" s="657"/>
      <c r="CN43" s="657"/>
      <c r="CO43" s="657"/>
      <c r="CP43" s="657"/>
      <c r="CQ43" s="658"/>
      <c r="CR43" s="659">
        <v>47340</v>
      </c>
      <c r="CS43" s="692"/>
      <c r="CT43" s="692"/>
      <c r="CU43" s="692"/>
      <c r="CV43" s="692"/>
      <c r="CW43" s="692"/>
      <c r="CX43" s="692"/>
      <c r="CY43" s="693"/>
      <c r="CZ43" s="664">
        <v>0.6</v>
      </c>
      <c r="DA43" s="694"/>
      <c r="DB43" s="694"/>
      <c r="DC43" s="697"/>
      <c r="DD43" s="668">
        <v>47326</v>
      </c>
      <c r="DE43" s="692"/>
      <c r="DF43" s="692"/>
      <c r="DG43" s="692"/>
      <c r="DH43" s="692"/>
      <c r="DI43" s="692"/>
      <c r="DJ43" s="692"/>
      <c r="DK43" s="693"/>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2">
      <c r="B44" s="220" t="s">
        <v>352</v>
      </c>
      <c r="CD44" s="771" t="s">
        <v>303</v>
      </c>
      <c r="CE44" s="772"/>
      <c r="CF44" s="656" t="s">
        <v>353</v>
      </c>
      <c r="CG44" s="657"/>
      <c r="CH44" s="657"/>
      <c r="CI44" s="657"/>
      <c r="CJ44" s="657"/>
      <c r="CK44" s="657"/>
      <c r="CL44" s="657"/>
      <c r="CM44" s="657"/>
      <c r="CN44" s="657"/>
      <c r="CO44" s="657"/>
      <c r="CP44" s="657"/>
      <c r="CQ44" s="658"/>
      <c r="CR44" s="659">
        <v>957782</v>
      </c>
      <c r="CS44" s="660"/>
      <c r="CT44" s="660"/>
      <c r="CU44" s="660"/>
      <c r="CV44" s="660"/>
      <c r="CW44" s="660"/>
      <c r="CX44" s="660"/>
      <c r="CY44" s="661"/>
      <c r="CZ44" s="664">
        <v>11.3</v>
      </c>
      <c r="DA44" s="665"/>
      <c r="DB44" s="665"/>
      <c r="DC44" s="760"/>
      <c r="DD44" s="668">
        <v>214049</v>
      </c>
      <c r="DE44" s="660"/>
      <c r="DF44" s="660"/>
      <c r="DG44" s="660"/>
      <c r="DH44" s="660"/>
      <c r="DI44" s="660"/>
      <c r="DJ44" s="660"/>
      <c r="DK44" s="661"/>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2">
      <c r="CD45" s="773"/>
      <c r="CE45" s="774"/>
      <c r="CF45" s="656" t="s">
        <v>354</v>
      </c>
      <c r="CG45" s="657"/>
      <c r="CH45" s="657"/>
      <c r="CI45" s="657"/>
      <c r="CJ45" s="657"/>
      <c r="CK45" s="657"/>
      <c r="CL45" s="657"/>
      <c r="CM45" s="657"/>
      <c r="CN45" s="657"/>
      <c r="CO45" s="657"/>
      <c r="CP45" s="657"/>
      <c r="CQ45" s="658"/>
      <c r="CR45" s="659">
        <v>528469</v>
      </c>
      <c r="CS45" s="692"/>
      <c r="CT45" s="692"/>
      <c r="CU45" s="692"/>
      <c r="CV45" s="692"/>
      <c r="CW45" s="692"/>
      <c r="CX45" s="692"/>
      <c r="CY45" s="693"/>
      <c r="CZ45" s="664">
        <v>6.2</v>
      </c>
      <c r="DA45" s="694"/>
      <c r="DB45" s="694"/>
      <c r="DC45" s="697"/>
      <c r="DD45" s="668">
        <v>24912</v>
      </c>
      <c r="DE45" s="692"/>
      <c r="DF45" s="692"/>
      <c r="DG45" s="692"/>
      <c r="DH45" s="692"/>
      <c r="DI45" s="692"/>
      <c r="DJ45" s="692"/>
      <c r="DK45" s="693"/>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2">
      <c r="CD46" s="773"/>
      <c r="CE46" s="774"/>
      <c r="CF46" s="656" t="s">
        <v>355</v>
      </c>
      <c r="CG46" s="657"/>
      <c r="CH46" s="657"/>
      <c r="CI46" s="657"/>
      <c r="CJ46" s="657"/>
      <c r="CK46" s="657"/>
      <c r="CL46" s="657"/>
      <c r="CM46" s="657"/>
      <c r="CN46" s="657"/>
      <c r="CO46" s="657"/>
      <c r="CP46" s="657"/>
      <c r="CQ46" s="658"/>
      <c r="CR46" s="659">
        <v>364886</v>
      </c>
      <c r="CS46" s="660"/>
      <c r="CT46" s="660"/>
      <c r="CU46" s="660"/>
      <c r="CV46" s="660"/>
      <c r="CW46" s="660"/>
      <c r="CX46" s="660"/>
      <c r="CY46" s="661"/>
      <c r="CZ46" s="664">
        <v>4.3</v>
      </c>
      <c r="DA46" s="665"/>
      <c r="DB46" s="665"/>
      <c r="DC46" s="760"/>
      <c r="DD46" s="668">
        <v>173810</v>
      </c>
      <c r="DE46" s="660"/>
      <c r="DF46" s="660"/>
      <c r="DG46" s="660"/>
      <c r="DH46" s="660"/>
      <c r="DI46" s="660"/>
      <c r="DJ46" s="660"/>
      <c r="DK46" s="661"/>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2">
      <c r="CD47" s="773"/>
      <c r="CE47" s="774"/>
      <c r="CF47" s="656" t="s">
        <v>356</v>
      </c>
      <c r="CG47" s="657"/>
      <c r="CH47" s="657"/>
      <c r="CI47" s="657"/>
      <c r="CJ47" s="657"/>
      <c r="CK47" s="657"/>
      <c r="CL47" s="657"/>
      <c r="CM47" s="657"/>
      <c r="CN47" s="657"/>
      <c r="CO47" s="657"/>
      <c r="CP47" s="657"/>
      <c r="CQ47" s="658"/>
      <c r="CR47" s="659">
        <v>44967</v>
      </c>
      <c r="CS47" s="692"/>
      <c r="CT47" s="692"/>
      <c r="CU47" s="692"/>
      <c r="CV47" s="692"/>
      <c r="CW47" s="692"/>
      <c r="CX47" s="692"/>
      <c r="CY47" s="693"/>
      <c r="CZ47" s="664">
        <v>0.5</v>
      </c>
      <c r="DA47" s="694"/>
      <c r="DB47" s="694"/>
      <c r="DC47" s="697"/>
      <c r="DD47" s="668">
        <v>17672</v>
      </c>
      <c r="DE47" s="692"/>
      <c r="DF47" s="692"/>
      <c r="DG47" s="692"/>
      <c r="DH47" s="692"/>
      <c r="DI47" s="692"/>
      <c r="DJ47" s="692"/>
      <c r="DK47" s="693"/>
      <c r="DL47" s="757"/>
      <c r="DM47" s="758"/>
      <c r="DN47" s="758"/>
      <c r="DO47" s="758"/>
      <c r="DP47" s="758"/>
      <c r="DQ47" s="758"/>
      <c r="DR47" s="758"/>
      <c r="DS47" s="758"/>
      <c r="DT47" s="758"/>
      <c r="DU47" s="758"/>
      <c r="DV47" s="759"/>
      <c r="DW47" s="754"/>
      <c r="DX47" s="755"/>
      <c r="DY47" s="755"/>
      <c r="DZ47" s="755"/>
      <c r="EA47" s="755"/>
      <c r="EB47" s="755"/>
      <c r="EC47" s="756"/>
    </row>
    <row r="48" spans="2:133" ht="10.8" x14ac:dyDescent="0.2">
      <c r="CD48" s="775"/>
      <c r="CE48" s="776"/>
      <c r="CF48" s="656" t="s">
        <v>357</v>
      </c>
      <c r="CG48" s="657"/>
      <c r="CH48" s="657"/>
      <c r="CI48" s="657"/>
      <c r="CJ48" s="657"/>
      <c r="CK48" s="657"/>
      <c r="CL48" s="657"/>
      <c r="CM48" s="657"/>
      <c r="CN48" s="657"/>
      <c r="CO48" s="657"/>
      <c r="CP48" s="657"/>
      <c r="CQ48" s="658"/>
      <c r="CR48" s="659" t="s">
        <v>225</v>
      </c>
      <c r="CS48" s="660"/>
      <c r="CT48" s="660"/>
      <c r="CU48" s="660"/>
      <c r="CV48" s="660"/>
      <c r="CW48" s="660"/>
      <c r="CX48" s="660"/>
      <c r="CY48" s="661"/>
      <c r="CZ48" s="664" t="s">
        <v>170</v>
      </c>
      <c r="DA48" s="665"/>
      <c r="DB48" s="665"/>
      <c r="DC48" s="760"/>
      <c r="DD48" s="668" t="s">
        <v>225</v>
      </c>
      <c r="DE48" s="660"/>
      <c r="DF48" s="660"/>
      <c r="DG48" s="660"/>
      <c r="DH48" s="660"/>
      <c r="DI48" s="660"/>
      <c r="DJ48" s="660"/>
      <c r="DK48" s="661"/>
      <c r="DL48" s="757"/>
      <c r="DM48" s="758"/>
      <c r="DN48" s="758"/>
      <c r="DO48" s="758"/>
      <c r="DP48" s="758"/>
      <c r="DQ48" s="758"/>
      <c r="DR48" s="758"/>
      <c r="DS48" s="758"/>
      <c r="DT48" s="758"/>
      <c r="DU48" s="758"/>
      <c r="DV48" s="759"/>
      <c r="DW48" s="754"/>
      <c r="DX48" s="755"/>
      <c r="DY48" s="755"/>
      <c r="DZ48" s="755"/>
      <c r="EA48" s="755"/>
      <c r="EB48" s="755"/>
      <c r="EC48" s="756"/>
    </row>
    <row r="49" spans="82:133" ht="11.25" customHeight="1" x14ac:dyDescent="0.2">
      <c r="CD49" s="704" t="s">
        <v>358</v>
      </c>
      <c r="CE49" s="705"/>
      <c r="CF49" s="705"/>
      <c r="CG49" s="705"/>
      <c r="CH49" s="705"/>
      <c r="CI49" s="705"/>
      <c r="CJ49" s="705"/>
      <c r="CK49" s="705"/>
      <c r="CL49" s="705"/>
      <c r="CM49" s="705"/>
      <c r="CN49" s="705"/>
      <c r="CO49" s="705"/>
      <c r="CP49" s="705"/>
      <c r="CQ49" s="706"/>
      <c r="CR49" s="739">
        <v>8488693</v>
      </c>
      <c r="CS49" s="729"/>
      <c r="CT49" s="729"/>
      <c r="CU49" s="729"/>
      <c r="CV49" s="729"/>
      <c r="CW49" s="729"/>
      <c r="CX49" s="729"/>
      <c r="CY49" s="761"/>
      <c r="CZ49" s="744">
        <v>100</v>
      </c>
      <c r="DA49" s="762"/>
      <c r="DB49" s="762"/>
      <c r="DC49" s="763"/>
      <c r="DD49" s="764">
        <v>5655587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0.8" hidden="1" x14ac:dyDescent="0.2"/>
    <row r="51" spans="82:133" ht="10.8" hidden="1" x14ac:dyDescent="0.2"/>
    <row r="52" spans="82:133" ht="10.8" hidden="1" x14ac:dyDescent="0.2"/>
    <row r="53" spans="82:133" ht="10.8" hidden="1" x14ac:dyDescent="0.2"/>
  </sheetData>
  <sheetProtection algorithmName="SHA-512" hashValue="S12rFAiQ0hQ/fQOMmuV38/hfefJqof0tKOUpTX5H2x657FjCL0BlvZUnPh7Kf2RAQAR0vtNsZRywWOzInIgGQg==" saltValue="wKF/RFQ9HVU6oKR/N386jQ=="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360</v>
      </c>
      <c r="DK2" s="807"/>
      <c r="DL2" s="807"/>
      <c r="DM2" s="807"/>
      <c r="DN2" s="807"/>
      <c r="DO2" s="808"/>
      <c r="DP2" s="229"/>
      <c r="DQ2" s="806" t="s">
        <v>361</v>
      </c>
      <c r="DR2" s="807"/>
      <c r="DS2" s="807"/>
      <c r="DT2" s="807"/>
      <c r="DU2" s="807"/>
      <c r="DV2" s="807"/>
      <c r="DW2" s="807"/>
      <c r="DX2" s="807"/>
      <c r="DY2" s="807"/>
      <c r="DZ2" s="808"/>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09" t="s">
        <v>362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800" t="s">
        <v>364</v>
      </c>
      <c r="B5" s="801"/>
      <c r="C5" s="801"/>
      <c r="D5" s="801"/>
      <c r="E5" s="801"/>
      <c r="F5" s="801"/>
      <c r="G5" s="801"/>
      <c r="H5" s="801"/>
      <c r="I5" s="801"/>
      <c r="J5" s="801"/>
      <c r="K5" s="801"/>
      <c r="L5" s="801"/>
      <c r="M5" s="801"/>
      <c r="N5" s="801"/>
      <c r="O5" s="801"/>
      <c r="P5" s="802"/>
      <c r="Q5" s="777" t="s">
        <v>365</v>
      </c>
      <c r="R5" s="778"/>
      <c r="S5" s="778"/>
      <c r="T5" s="778"/>
      <c r="U5" s="779"/>
      <c r="V5" s="777" t="s">
        <v>366</v>
      </c>
      <c r="W5" s="778"/>
      <c r="X5" s="778"/>
      <c r="Y5" s="778"/>
      <c r="Z5" s="779"/>
      <c r="AA5" s="777" t="s">
        <v>367</v>
      </c>
      <c r="AB5" s="778"/>
      <c r="AC5" s="778"/>
      <c r="AD5" s="778"/>
      <c r="AE5" s="778"/>
      <c r="AF5" s="810" t="s">
        <v>368</v>
      </c>
      <c r="AG5" s="778"/>
      <c r="AH5" s="778"/>
      <c r="AI5" s="778"/>
      <c r="AJ5" s="789"/>
      <c r="AK5" s="778" t="s">
        <v>369</v>
      </c>
      <c r="AL5" s="778"/>
      <c r="AM5" s="778"/>
      <c r="AN5" s="778"/>
      <c r="AO5" s="779"/>
      <c r="AP5" s="777" t="s">
        <v>370</v>
      </c>
      <c r="AQ5" s="778"/>
      <c r="AR5" s="778"/>
      <c r="AS5" s="778"/>
      <c r="AT5" s="779"/>
      <c r="AU5" s="777" t="s">
        <v>371</v>
      </c>
      <c r="AV5" s="778"/>
      <c r="AW5" s="778"/>
      <c r="AX5" s="778"/>
      <c r="AY5" s="789"/>
      <c r="AZ5" s="236"/>
      <c r="BA5" s="236"/>
      <c r="BB5" s="236"/>
      <c r="BC5" s="236"/>
      <c r="BD5" s="236"/>
      <c r="BE5" s="237"/>
      <c r="BF5" s="237"/>
      <c r="BG5" s="237"/>
      <c r="BH5" s="237"/>
      <c r="BI5" s="237"/>
      <c r="BJ5" s="237"/>
      <c r="BK5" s="237"/>
      <c r="BL5" s="237"/>
      <c r="BM5" s="237"/>
      <c r="BN5" s="237"/>
      <c r="BO5" s="237"/>
      <c r="BP5" s="237"/>
      <c r="BQ5" s="800" t="s">
        <v>372</v>
      </c>
      <c r="BR5" s="801"/>
      <c r="BS5" s="801"/>
      <c r="BT5" s="801"/>
      <c r="BU5" s="801"/>
      <c r="BV5" s="801"/>
      <c r="BW5" s="801"/>
      <c r="BX5" s="801"/>
      <c r="BY5" s="801"/>
      <c r="BZ5" s="801"/>
      <c r="CA5" s="801"/>
      <c r="CB5" s="801"/>
      <c r="CC5" s="801"/>
      <c r="CD5" s="801"/>
      <c r="CE5" s="801"/>
      <c r="CF5" s="801"/>
      <c r="CG5" s="802"/>
      <c r="CH5" s="777" t="s">
        <v>373</v>
      </c>
      <c r="CI5" s="778"/>
      <c r="CJ5" s="778"/>
      <c r="CK5" s="778"/>
      <c r="CL5" s="779"/>
      <c r="CM5" s="777" t="s">
        <v>374</v>
      </c>
      <c r="CN5" s="778"/>
      <c r="CO5" s="778"/>
      <c r="CP5" s="778"/>
      <c r="CQ5" s="779"/>
      <c r="CR5" s="777" t="s">
        <v>375</v>
      </c>
      <c r="CS5" s="778"/>
      <c r="CT5" s="778"/>
      <c r="CU5" s="778"/>
      <c r="CV5" s="779"/>
      <c r="CW5" s="777" t="s">
        <v>376</v>
      </c>
      <c r="CX5" s="778"/>
      <c r="CY5" s="778"/>
      <c r="CZ5" s="778"/>
      <c r="DA5" s="779"/>
      <c r="DB5" s="777" t="s">
        <v>377</v>
      </c>
      <c r="DC5" s="778"/>
      <c r="DD5" s="778"/>
      <c r="DE5" s="778"/>
      <c r="DF5" s="779"/>
      <c r="DG5" s="783" t="s">
        <v>378</v>
      </c>
      <c r="DH5" s="784"/>
      <c r="DI5" s="784"/>
      <c r="DJ5" s="784"/>
      <c r="DK5" s="785"/>
      <c r="DL5" s="783" t="s">
        <v>379</v>
      </c>
      <c r="DM5" s="784"/>
      <c r="DN5" s="784"/>
      <c r="DO5" s="784"/>
      <c r="DP5" s="785"/>
      <c r="DQ5" s="777" t="s">
        <v>380</v>
      </c>
      <c r="DR5" s="778"/>
      <c r="DS5" s="778"/>
      <c r="DT5" s="778"/>
      <c r="DU5" s="779"/>
      <c r="DV5" s="777" t="s">
        <v>371</v>
      </c>
      <c r="DW5" s="778"/>
      <c r="DX5" s="778"/>
      <c r="DY5" s="778"/>
      <c r="DZ5" s="789"/>
      <c r="EA5" s="234"/>
    </row>
    <row r="6" spans="1:131" s="235" customFormat="1" ht="26.25" customHeight="1" thickBot="1" x14ac:dyDescent="0.25">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2">
      <c r="A7" s="238">
        <v>1</v>
      </c>
      <c r="B7" s="791" t="s">
        <v>381</v>
      </c>
      <c r="C7" s="792"/>
      <c r="D7" s="792"/>
      <c r="E7" s="792"/>
      <c r="F7" s="792"/>
      <c r="G7" s="792"/>
      <c r="H7" s="792"/>
      <c r="I7" s="792"/>
      <c r="J7" s="792"/>
      <c r="K7" s="792"/>
      <c r="L7" s="792"/>
      <c r="M7" s="792"/>
      <c r="N7" s="792"/>
      <c r="O7" s="792"/>
      <c r="P7" s="793"/>
      <c r="Q7" s="794"/>
      <c r="R7" s="795"/>
      <c r="S7" s="795"/>
      <c r="T7" s="795"/>
      <c r="U7" s="795"/>
      <c r="V7" s="795"/>
      <c r="W7" s="795"/>
      <c r="X7" s="795"/>
      <c r="Y7" s="795"/>
      <c r="Z7" s="795"/>
      <c r="AA7" s="795"/>
      <c r="AB7" s="795"/>
      <c r="AC7" s="795"/>
      <c r="AD7" s="795"/>
      <c r="AE7" s="796"/>
      <c r="AF7" s="797">
        <v>245</v>
      </c>
      <c r="AG7" s="798"/>
      <c r="AH7" s="798"/>
      <c r="AI7" s="798"/>
      <c r="AJ7" s="799"/>
      <c r="AK7" s="834"/>
      <c r="AL7" s="835"/>
      <c r="AM7" s="835"/>
      <c r="AN7" s="835"/>
      <c r="AO7" s="835"/>
      <c r="AP7" s="835"/>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2">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2">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2">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2">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2">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2">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2">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2">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2">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2">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2">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2">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2">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5">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2">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5">
      <c r="A23" s="244" t="s">
        <v>383</v>
      </c>
      <c r="B23" s="850" t="s">
        <v>384</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245</v>
      </c>
      <c r="AG23" s="854"/>
      <c r="AH23" s="854"/>
      <c r="AI23" s="854"/>
      <c r="AJ23" s="857"/>
      <c r="AK23" s="858"/>
      <c r="AL23" s="859"/>
      <c r="AM23" s="859"/>
      <c r="AN23" s="859"/>
      <c r="AO23" s="859"/>
      <c r="AP23" s="854"/>
      <c r="AQ23" s="854"/>
      <c r="AR23" s="854"/>
      <c r="AS23" s="854"/>
      <c r="AT23" s="854"/>
      <c r="AU23" s="860"/>
      <c r="AV23" s="860"/>
      <c r="AW23" s="860"/>
      <c r="AX23" s="860"/>
      <c r="AY23" s="861"/>
      <c r="AZ23" s="869" t="s">
        <v>170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2">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5">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2">
      <c r="A26" s="800" t="s">
        <v>364</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371</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5">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2">
      <c r="A28" s="246">
        <v>1</v>
      </c>
      <c r="B28" s="791" t="s">
        <v>395</v>
      </c>
      <c r="C28" s="792"/>
      <c r="D28" s="792"/>
      <c r="E28" s="792"/>
      <c r="F28" s="792"/>
      <c r="G28" s="792"/>
      <c r="H28" s="792"/>
      <c r="I28" s="792"/>
      <c r="J28" s="792"/>
      <c r="K28" s="792"/>
      <c r="L28" s="792"/>
      <c r="M28" s="792"/>
      <c r="N28" s="792"/>
      <c r="O28" s="792"/>
      <c r="P28" s="793"/>
      <c r="Q28" s="882"/>
      <c r="R28" s="883"/>
      <c r="S28" s="883"/>
      <c r="T28" s="883"/>
      <c r="U28" s="883"/>
      <c r="V28" s="883"/>
      <c r="W28" s="883"/>
      <c r="X28" s="883"/>
      <c r="Y28" s="883"/>
      <c r="Z28" s="883"/>
      <c r="AA28" s="883"/>
      <c r="AB28" s="883"/>
      <c r="AC28" s="883"/>
      <c r="AD28" s="883"/>
      <c r="AE28" s="884"/>
      <c r="AF28" s="885">
        <v>193</v>
      </c>
      <c r="AG28" s="883"/>
      <c r="AH28" s="883"/>
      <c r="AI28" s="883"/>
      <c r="AJ28" s="886"/>
      <c r="AK28" s="887"/>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2">
      <c r="A29" s="246">
        <v>2</v>
      </c>
      <c r="B29" s="815" t="s">
        <v>396</v>
      </c>
      <c r="C29" s="816"/>
      <c r="D29" s="816"/>
      <c r="E29" s="816"/>
      <c r="F29" s="816"/>
      <c r="G29" s="816"/>
      <c r="H29" s="816"/>
      <c r="I29" s="816"/>
      <c r="J29" s="816"/>
      <c r="K29" s="816"/>
      <c r="L29" s="816"/>
      <c r="M29" s="816"/>
      <c r="N29" s="816"/>
      <c r="O29" s="816"/>
      <c r="P29" s="817"/>
      <c r="Q29" s="818"/>
      <c r="R29" s="819"/>
      <c r="S29" s="819"/>
      <c r="T29" s="819"/>
      <c r="U29" s="819"/>
      <c r="V29" s="819"/>
      <c r="W29" s="819"/>
      <c r="X29" s="819"/>
      <c r="Y29" s="819"/>
      <c r="Z29" s="819"/>
      <c r="AA29" s="819"/>
      <c r="AB29" s="819"/>
      <c r="AC29" s="819"/>
      <c r="AD29" s="819"/>
      <c r="AE29" s="820"/>
      <c r="AF29" s="821">
        <v>48</v>
      </c>
      <c r="AG29" s="822"/>
      <c r="AH29" s="822"/>
      <c r="AI29" s="822"/>
      <c r="AJ29" s="823"/>
      <c r="AK29" s="890"/>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2">
      <c r="A30" s="246">
        <v>3</v>
      </c>
      <c r="B30" s="815" t="s">
        <v>397</v>
      </c>
      <c r="C30" s="816"/>
      <c r="D30" s="816"/>
      <c r="E30" s="816"/>
      <c r="F30" s="816"/>
      <c r="G30" s="816"/>
      <c r="H30" s="816"/>
      <c r="I30" s="816"/>
      <c r="J30" s="816"/>
      <c r="K30" s="816"/>
      <c r="L30" s="816"/>
      <c r="M30" s="816"/>
      <c r="N30" s="816"/>
      <c r="O30" s="816"/>
      <c r="P30" s="817"/>
      <c r="Q30" s="818"/>
      <c r="R30" s="819"/>
      <c r="S30" s="819"/>
      <c r="T30" s="819"/>
      <c r="U30" s="819"/>
      <c r="V30" s="819"/>
      <c r="W30" s="819"/>
      <c r="X30" s="819"/>
      <c r="Y30" s="819"/>
      <c r="Z30" s="819"/>
      <c r="AA30" s="819"/>
      <c r="AB30" s="819"/>
      <c r="AC30" s="819"/>
      <c r="AD30" s="819"/>
      <c r="AE30" s="820"/>
      <c r="AF30" s="821">
        <v>3</v>
      </c>
      <c r="AG30" s="822"/>
      <c r="AH30" s="822"/>
      <c r="AI30" s="822"/>
      <c r="AJ30" s="823"/>
      <c r="AK30" s="890"/>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2">
      <c r="A31" s="246">
        <v>4</v>
      </c>
      <c r="B31" s="815" t="s">
        <v>398</v>
      </c>
      <c r="C31" s="816"/>
      <c r="D31" s="816"/>
      <c r="E31" s="816"/>
      <c r="F31" s="816"/>
      <c r="G31" s="816"/>
      <c r="H31" s="816"/>
      <c r="I31" s="816"/>
      <c r="J31" s="816"/>
      <c r="K31" s="816"/>
      <c r="L31" s="816"/>
      <c r="M31" s="816"/>
      <c r="N31" s="816"/>
      <c r="O31" s="816"/>
      <c r="P31" s="817"/>
      <c r="Q31" s="818"/>
      <c r="R31" s="819"/>
      <c r="S31" s="819"/>
      <c r="T31" s="819"/>
      <c r="U31" s="819"/>
      <c r="V31" s="819"/>
      <c r="W31" s="819"/>
      <c r="X31" s="819"/>
      <c r="Y31" s="819"/>
      <c r="Z31" s="819"/>
      <c r="AA31" s="819"/>
      <c r="AB31" s="819"/>
      <c r="AC31" s="819"/>
      <c r="AD31" s="819"/>
      <c r="AE31" s="820"/>
      <c r="AF31" s="821">
        <v>186</v>
      </c>
      <c r="AG31" s="822"/>
      <c r="AH31" s="822"/>
      <c r="AI31" s="822"/>
      <c r="AJ31" s="823"/>
      <c r="AK31" s="890"/>
      <c r="AL31" s="891"/>
      <c r="AM31" s="891"/>
      <c r="AN31" s="891"/>
      <c r="AO31" s="891"/>
      <c r="AP31" s="891"/>
      <c r="AQ31" s="891"/>
      <c r="AR31" s="891"/>
      <c r="AS31" s="891"/>
      <c r="AT31" s="891"/>
      <c r="AU31" s="891"/>
      <c r="AV31" s="891"/>
      <c r="AW31" s="891"/>
      <c r="AX31" s="891"/>
      <c r="AY31" s="891"/>
      <c r="AZ31" s="892"/>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2">
      <c r="A32" s="246">
        <v>5</v>
      </c>
      <c r="B32" s="815" t="s">
        <v>400</v>
      </c>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v>9</v>
      </c>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2">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2">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2">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2">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2">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2">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2">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2">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2">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2">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2">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2">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2">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2">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2">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2">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2">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2">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2">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2">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2">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2">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2">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2">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2">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2">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2">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2">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5">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2">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5">
      <c r="A63" s="244" t="s">
        <v>383</v>
      </c>
      <c r="B63" s="850" t="s">
        <v>403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438</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170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5">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2">
      <c r="A66" s="800" t="s">
        <v>405</v>
      </c>
      <c r="B66" s="801"/>
      <c r="C66" s="801"/>
      <c r="D66" s="801"/>
      <c r="E66" s="801"/>
      <c r="F66" s="801"/>
      <c r="G66" s="801"/>
      <c r="H66" s="801"/>
      <c r="I66" s="801"/>
      <c r="J66" s="801"/>
      <c r="K66" s="801"/>
      <c r="L66" s="801"/>
      <c r="M66" s="801"/>
      <c r="N66" s="801"/>
      <c r="O66" s="801"/>
      <c r="P66" s="802"/>
      <c r="Q66" s="777" t="s">
        <v>387</v>
      </c>
      <c r="R66" s="778"/>
      <c r="S66" s="778"/>
      <c r="T66" s="778"/>
      <c r="U66" s="779"/>
      <c r="V66" s="777" t="s">
        <v>406</v>
      </c>
      <c r="W66" s="778"/>
      <c r="X66" s="778"/>
      <c r="Y66" s="778"/>
      <c r="Z66" s="779"/>
      <c r="AA66" s="777" t="s">
        <v>407</v>
      </c>
      <c r="AB66" s="778"/>
      <c r="AC66" s="778"/>
      <c r="AD66" s="778"/>
      <c r="AE66" s="779"/>
      <c r="AF66" s="912" t="s">
        <v>408</v>
      </c>
      <c r="AG66" s="873"/>
      <c r="AH66" s="873"/>
      <c r="AI66" s="873"/>
      <c r="AJ66" s="913"/>
      <c r="AK66" s="777" t="s">
        <v>409</v>
      </c>
      <c r="AL66" s="801"/>
      <c r="AM66" s="801"/>
      <c r="AN66" s="801"/>
      <c r="AO66" s="802"/>
      <c r="AP66" s="777" t="s">
        <v>392</v>
      </c>
      <c r="AQ66" s="778"/>
      <c r="AR66" s="778"/>
      <c r="AS66" s="778"/>
      <c r="AT66" s="779"/>
      <c r="AU66" s="777" t="s">
        <v>410</v>
      </c>
      <c r="AV66" s="778"/>
      <c r="AW66" s="778"/>
      <c r="AX66" s="778"/>
      <c r="AY66" s="779"/>
      <c r="AZ66" s="777" t="s">
        <v>371</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5">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2">
      <c r="A68" s="238">
        <v>1</v>
      </c>
      <c r="B68" s="929"/>
      <c r="C68" s="930"/>
      <c r="D68" s="930"/>
      <c r="E68" s="930"/>
      <c r="F68" s="930"/>
      <c r="G68" s="930"/>
      <c r="H68" s="930"/>
      <c r="I68" s="930"/>
      <c r="J68" s="930"/>
      <c r="K68" s="930"/>
      <c r="L68" s="930"/>
      <c r="M68" s="930"/>
      <c r="N68" s="930"/>
      <c r="O68" s="930"/>
      <c r="P68" s="931"/>
      <c r="Q68" s="932"/>
      <c r="R68" s="926"/>
      <c r="S68" s="926"/>
      <c r="T68" s="926"/>
      <c r="U68" s="926"/>
      <c r="V68" s="926"/>
      <c r="W68" s="926"/>
      <c r="X68" s="926"/>
      <c r="Y68" s="926"/>
      <c r="Z68" s="926"/>
      <c r="AA68" s="926"/>
      <c r="AB68" s="926"/>
      <c r="AC68" s="926"/>
      <c r="AD68" s="926"/>
      <c r="AE68" s="926"/>
      <c r="AF68" s="926"/>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2">
      <c r="A69" s="241">
        <v>2</v>
      </c>
      <c r="B69" s="933"/>
      <c r="C69" s="934"/>
      <c r="D69" s="934"/>
      <c r="E69" s="934"/>
      <c r="F69" s="934"/>
      <c r="G69" s="934"/>
      <c r="H69" s="934"/>
      <c r="I69" s="934"/>
      <c r="J69" s="934"/>
      <c r="K69" s="934"/>
      <c r="L69" s="934"/>
      <c r="M69" s="934"/>
      <c r="N69" s="934"/>
      <c r="O69" s="934"/>
      <c r="P69" s="935"/>
      <c r="Q69" s="936"/>
      <c r="R69" s="891"/>
      <c r="S69" s="891"/>
      <c r="T69" s="891"/>
      <c r="U69" s="891"/>
      <c r="V69" s="891"/>
      <c r="W69" s="891"/>
      <c r="X69" s="891"/>
      <c r="Y69" s="891"/>
      <c r="Z69" s="891"/>
      <c r="AA69" s="891"/>
      <c r="AB69" s="891"/>
      <c r="AC69" s="891"/>
      <c r="AD69" s="891"/>
      <c r="AE69" s="891"/>
      <c r="AF69" s="891"/>
      <c r="AG69" s="891"/>
      <c r="AH69" s="891"/>
      <c r="AI69" s="891"/>
      <c r="AJ69" s="891"/>
      <c r="AK69" s="891"/>
      <c r="AL69" s="891"/>
      <c r="AM69" s="891"/>
      <c r="AN69" s="891"/>
      <c r="AO69" s="891"/>
      <c r="AP69" s="891"/>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2">
      <c r="A70" s="241">
        <v>3</v>
      </c>
      <c r="B70" s="933"/>
      <c r="C70" s="934"/>
      <c r="D70" s="934"/>
      <c r="E70" s="934"/>
      <c r="F70" s="934"/>
      <c r="G70" s="934"/>
      <c r="H70" s="934"/>
      <c r="I70" s="934"/>
      <c r="J70" s="934"/>
      <c r="K70" s="934"/>
      <c r="L70" s="934"/>
      <c r="M70" s="934"/>
      <c r="N70" s="934"/>
      <c r="O70" s="934"/>
      <c r="P70" s="935"/>
      <c r="Q70" s="936"/>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2">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2">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2">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2">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2">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2">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2">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2">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2">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2">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2">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2">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2">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2">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2">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2">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2">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5">
      <c r="A88" s="244" t="s">
        <v>383</v>
      </c>
      <c r="B88" s="850" t="s">
        <v>411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81" t="s">
        <v>417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4" t="s">
        <v>419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420</v>
      </c>
      <c r="AB109" s="955"/>
      <c r="AC109" s="955"/>
      <c r="AD109" s="955"/>
      <c r="AE109" s="956"/>
      <c r="AF109" s="954" t="s">
        <v>302</v>
      </c>
      <c r="AG109" s="955"/>
      <c r="AH109" s="955"/>
      <c r="AI109" s="955"/>
      <c r="AJ109" s="956"/>
      <c r="AK109" s="954" t="s">
        <v>301</v>
      </c>
      <c r="AL109" s="955"/>
      <c r="AM109" s="955"/>
      <c r="AN109" s="955"/>
      <c r="AO109" s="956"/>
      <c r="AP109" s="954" t="s">
        <v>421</v>
      </c>
      <c r="AQ109" s="955"/>
      <c r="AR109" s="955"/>
      <c r="AS109" s="955"/>
      <c r="AT109" s="957"/>
      <c r="AU109" s="974" t="s">
        <v>419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420</v>
      </c>
      <c r="BR109" s="955"/>
      <c r="BS109" s="955"/>
      <c r="BT109" s="955"/>
      <c r="BU109" s="956"/>
      <c r="BV109" s="954" t="s">
        <v>302</v>
      </c>
      <c r="BW109" s="955"/>
      <c r="BX109" s="955"/>
      <c r="BY109" s="955"/>
      <c r="BZ109" s="956"/>
      <c r="CA109" s="954" t="s">
        <v>301</v>
      </c>
      <c r="CB109" s="955"/>
      <c r="CC109" s="955"/>
      <c r="CD109" s="955"/>
      <c r="CE109" s="956"/>
      <c r="CF109" s="975" t="s">
        <v>421</v>
      </c>
      <c r="CG109" s="975"/>
      <c r="CH109" s="975"/>
      <c r="CI109" s="975"/>
      <c r="CJ109" s="975"/>
      <c r="CK109" s="954" t="s">
        <v>422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420</v>
      </c>
      <c r="DH109" s="955"/>
      <c r="DI109" s="955"/>
      <c r="DJ109" s="955"/>
      <c r="DK109" s="956"/>
      <c r="DL109" s="954" t="s">
        <v>302</v>
      </c>
      <c r="DM109" s="955"/>
      <c r="DN109" s="955"/>
      <c r="DO109" s="955"/>
      <c r="DP109" s="956"/>
      <c r="DQ109" s="954" t="s">
        <v>301</v>
      </c>
      <c r="DR109" s="955"/>
      <c r="DS109" s="955"/>
      <c r="DT109" s="955"/>
      <c r="DU109" s="956"/>
      <c r="DV109" s="954" t="s">
        <v>421</v>
      </c>
      <c r="DW109" s="955"/>
      <c r="DX109" s="955"/>
      <c r="DY109" s="955"/>
      <c r="DZ109" s="957"/>
    </row>
    <row r="110" spans="1:131" s="226" customFormat="1" ht="26.25" customHeight="1" x14ac:dyDescent="0.2">
      <c r="A110" s="958" t="s">
        <v>423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1035516</v>
      </c>
      <c r="AB110" s="962"/>
      <c r="AC110" s="962"/>
      <c r="AD110" s="962"/>
      <c r="AE110" s="963"/>
      <c r="AF110" s="964">
        <v>1000529</v>
      </c>
      <c r="AG110" s="962"/>
      <c r="AH110" s="962"/>
      <c r="AI110" s="962"/>
      <c r="AJ110" s="963"/>
      <c r="AK110" s="964">
        <v>975523</v>
      </c>
      <c r="AL110" s="962"/>
      <c r="AM110" s="962"/>
      <c r="AN110" s="962"/>
      <c r="AO110" s="963"/>
      <c r="AP110" s="965">
        <v>22</v>
      </c>
      <c r="AQ110" s="966"/>
      <c r="AR110" s="966"/>
      <c r="AS110" s="966"/>
      <c r="AT110" s="967"/>
      <c r="AU110" s="968" t="s">
        <v>67</v>
      </c>
      <c r="AV110" s="969"/>
      <c r="AW110" s="969"/>
      <c r="AX110" s="969"/>
      <c r="AY110" s="969"/>
      <c r="AZ110" s="1010" t="s">
        <v>424</v>
      </c>
      <c r="BA110" s="959"/>
      <c r="BB110" s="959"/>
      <c r="BC110" s="959"/>
      <c r="BD110" s="959"/>
      <c r="BE110" s="959"/>
      <c r="BF110" s="959"/>
      <c r="BG110" s="959"/>
      <c r="BH110" s="959"/>
      <c r="BI110" s="959"/>
      <c r="BJ110" s="959"/>
      <c r="BK110" s="959"/>
      <c r="BL110" s="959"/>
      <c r="BM110" s="959"/>
      <c r="BN110" s="959"/>
      <c r="BO110" s="959"/>
      <c r="BP110" s="960"/>
      <c r="BQ110" s="996">
        <v>8772686</v>
      </c>
      <c r="BR110" s="997"/>
      <c r="BS110" s="997"/>
      <c r="BT110" s="997"/>
      <c r="BU110" s="997"/>
      <c r="BV110" s="997">
        <v>9291078</v>
      </c>
      <c r="BW110" s="997"/>
      <c r="BX110" s="997"/>
      <c r="BY110" s="997"/>
      <c r="BZ110" s="997"/>
      <c r="CA110" s="997">
        <v>8977793</v>
      </c>
      <c r="CB110" s="997"/>
      <c r="CC110" s="997"/>
      <c r="CD110" s="997"/>
      <c r="CE110" s="997"/>
      <c r="CF110" s="1011">
        <v>202</v>
      </c>
      <c r="CG110" s="1012"/>
      <c r="CH110" s="1012"/>
      <c r="CI110" s="1012"/>
      <c r="CJ110" s="1012"/>
      <c r="CK110" s="1013" t="s">
        <v>425</v>
      </c>
      <c r="CL110" s="1014"/>
      <c r="CM110" s="993" t="s">
        <v>426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427</v>
      </c>
      <c r="DH110" s="997"/>
      <c r="DI110" s="997"/>
      <c r="DJ110" s="997"/>
      <c r="DK110" s="997"/>
      <c r="DL110" s="997" t="s">
        <v>428</v>
      </c>
      <c r="DM110" s="997"/>
      <c r="DN110" s="997"/>
      <c r="DO110" s="997"/>
      <c r="DP110" s="997"/>
      <c r="DQ110" s="997" t="s">
        <v>427</v>
      </c>
      <c r="DR110" s="997"/>
      <c r="DS110" s="997"/>
      <c r="DT110" s="997"/>
      <c r="DU110" s="997"/>
      <c r="DV110" s="998" t="s">
        <v>427</v>
      </c>
      <c r="DW110" s="998"/>
      <c r="DX110" s="998"/>
      <c r="DY110" s="998"/>
      <c r="DZ110" s="999"/>
    </row>
    <row r="111" spans="1:131" s="226" customFormat="1" ht="26.25" customHeight="1" x14ac:dyDescent="0.2">
      <c r="A111" s="1000" t="s">
        <v>429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427</v>
      </c>
      <c r="AB111" s="1004"/>
      <c r="AC111" s="1004"/>
      <c r="AD111" s="1004"/>
      <c r="AE111" s="1005"/>
      <c r="AF111" s="1006" t="s">
        <v>427</v>
      </c>
      <c r="AG111" s="1004"/>
      <c r="AH111" s="1004"/>
      <c r="AI111" s="1004"/>
      <c r="AJ111" s="1005"/>
      <c r="AK111" s="1006" t="s">
        <v>428</v>
      </c>
      <c r="AL111" s="1004"/>
      <c r="AM111" s="1004"/>
      <c r="AN111" s="1004"/>
      <c r="AO111" s="1005"/>
      <c r="AP111" s="1007" t="s">
        <v>427</v>
      </c>
      <c r="AQ111" s="1008"/>
      <c r="AR111" s="1008"/>
      <c r="AS111" s="1008"/>
      <c r="AT111" s="1009"/>
      <c r="AU111" s="970"/>
      <c r="AV111" s="971"/>
      <c r="AW111" s="971"/>
      <c r="AX111" s="971"/>
      <c r="AY111" s="971"/>
      <c r="AZ111" s="1019" t="s">
        <v>430</v>
      </c>
      <c r="BA111" s="1020"/>
      <c r="BB111" s="1020"/>
      <c r="BC111" s="1020"/>
      <c r="BD111" s="1020"/>
      <c r="BE111" s="1020"/>
      <c r="BF111" s="1020"/>
      <c r="BG111" s="1020"/>
      <c r="BH111" s="1020"/>
      <c r="BI111" s="1020"/>
      <c r="BJ111" s="1020"/>
      <c r="BK111" s="1020"/>
      <c r="BL111" s="1020"/>
      <c r="BM111" s="1020"/>
      <c r="BN111" s="1020"/>
      <c r="BO111" s="1020"/>
      <c r="BP111" s="1021"/>
      <c r="BQ111" s="989" t="s">
        <v>428</v>
      </c>
      <c r="BR111" s="990"/>
      <c r="BS111" s="990"/>
      <c r="BT111" s="990"/>
      <c r="BU111" s="990"/>
      <c r="BV111" s="990" t="s">
        <v>428</v>
      </c>
      <c r="BW111" s="990"/>
      <c r="BX111" s="990"/>
      <c r="BY111" s="990"/>
      <c r="BZ111" s="990"/>
      <c r="CA111" s="990" t="s">
        <v>428</v>
      </c>
      <c r="CB111" s="990"/>
      <c r="CC111" s="990"/>
      <c r="CD111" s="990"/>
      <c r="CE111" s="990"/>
      <c r="CF111" s="984" t="s">
        <v>428</v>
      </c>
      <c r="CG111" s="985"/>
      <c r="CH111" s="985"/>
      <c r="CI111" s="985"/>
      <c r="CJ111" s="985"/>
      <c r="CK111" s="1015"/>
      <c r="CL111" s="1016"/>
      <c r="CM111" s="986" t="s">
        <v>431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428</v>
      </c>
      <c r="DH111" s="990"/>
      <c r="DI111" s="990"/>
      <c r="DJ111" s="990"/>
      <c r="DK111" s="990"/>
      <c r="DL111" s="990" t="s">
        <v>428</v>
      </c>
      <c r="DM111" s="990"/>
      <c r="DN111" s="990"/>
      <c r="DO111" s="990"/>
      <c r="DP111" s="990"/>
      <c r="DQ111" s="990" t="s">
        <v>428</v>
      </c>
      <c r="DR111" s="990"/>
      <c r="DS111" s="990"/>
      <c r="DT111" s="990"/>
      <c r="DU111" s="990"/>
      <c r="DV111" s="991" t="s">
        <v>428</v>
      </c>
      <c r="DW111" s="991"/>
      <c r="DX111" s="991"/>
      <c r="DY111" s="991"/>
      <c r="DZ111" s="992"/>
    </row>
    <row r="112" spans="1:131" s="226" customFormat="1" ht="26.25" customHeight="1" x14ac:dyDescent="0.2">
      <c r="A112" s="1022" t="s">
        <v>432</v>
      </c>
      <c r="B112" s="1023"/>
      <c r="C112" s="1020" t="s">
        <v>433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427</v>
      </c>
      <c r="AB112" s="1029"/>
      <c r="AC112" s="1029"/>
      <c r="AD112" s="1029"/>
      <c r="AE112" s="1030"/>
      <c r="AF112" s="1031" t="s">
        <v>427</v>
      </c>
      <c r="AG112" s="1029"/>
      <c r="AH112" s="1029"/>
      <c r="AI112" s="1029"/>
      <c r="AJ112" s="1030"/>
      <c r="AK112" s="1031" t="s">
        <v>427</v>
      </c>
      <c r="AL112" s="1029"/>
      <c r="AM112" s="1029"/>
      <c r="AN112" s="1029"/>
      <c r="AO112" s="1030"/>
      <c r="AP112" s="1032" t="s">
        <v>427</v>
      </c>
      <c r="AQ112" s="1033"/>
      <c r="AR112" s="1033"/>
      <c r="AS112" s="1033"/>
      <c r="AT112" s="1034"/>
      <c r="AU112" s="970"/>
      <c r="AV112" s="971"/>
      <c r="AW112" s="971"/>
      <c r="AX112" s="971"/>
      <c r="AY112" s="971"/>
      <c r="AZ112" s="1019" t="s">
        <v>434</v>
      </c>
      <c r="BA112" s="1020"/>
      <c r="BB112" s="1020"/>
      <c r="BC112" s="1020"/>
      <c r="BD112" s="1020"/>
      <c r="BE112" s="1020"/>
      <c r="BF112" s="1020"/>
      <c r="BG112" s="1020"/>
      <c r="BH112" s="1020"/>
      <c r="BI112" s="1020"/>
      <c r="BJ112" s="1020"/>
      <c r="BK112" s="1020"/>
      <c r="BL112" s="1020"/>
      <c r="BM112" s="1020"/>
      <c r="BN112" s="1020"/>
      <c r="BO112" s="1020"/>
      <c r="BP112" s="1021"/>
      <c r="BQ112" s="989">
        <v>2350537</v>
      </c>
      <c r="BR112" s="990"/>
      <c r="BS112" s="990"/>
      <c r="BT112" s="990"/>
      <c r="BU112" s="990"/>
      <c r="BV112" s="990">
        <v>2140260</v>
      </c>
      <c r="BW112" s="990"/>
      <c r="BX112" s="990"/>
      <c r="BY112" s="990"/>
      <c r="BZ112" s="990"/>
      <c r="CA112" s="990">
        <v>2088477</v>
      </c>
      <c r="CB112" s="990"/>
      <c r="CC112" s="990"/>
      <c r="CD112" s="990"/>
      <c r="CE112" s="990"/>
      <c r="CF112" s="984">
        <v>47</v>
      </c>
      <c r="CG112" s="985"/>
      <c r="CH112" s="985"/>
      <c r="CI112" s="985"/>
      <c r="CJ112" s="985"/>
      <c r="CK112" s="1015"/>
      <c r="CL112" s="1016"/>
      <c r="CM112" s="986" t="s">
        <v>435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427</v>
      </c>
      <c r="DH112" s="990"/>
      <c r="DI112" s="990"/>
      <c r="DJ112" s="990"/>
      <c r="DK112" s="990"/>
      <c r="DL112" s="990" t="s">
        <v>427</v>
      </c>
      <c r="DM112" s="990"/>
      <c r="DN112" s="990"/>
      <c r="DO112" s="990"/>
      <c r="DP112" s="990"/>
      <c r="DQ112" s="990" t="s">
        <v>427</v>
      </c>
      <c r="DR112" s="990"/>
      <c r="DS112" s="990"/>
      <c r="DT112" s="990"/>
      <c r="DU112" s="990"/>
      <c r="DV112" s="991" t="s">
        <v>427</v>
      </c>
      <c r="DW112" s="991"/>
      <c r="DX112" s="991"/>
      <c r="DY112" s="991"/>
      <c r="DZ112" s="992"/>
    </row>
    <row r="113" spans="1:130" s="226" customFormat="1" ht="26.25" customHeight="1" x14ac:dyDescent="0.2">
      <c r="A113" s="1024"/>
      <c r="B113" s="1025"/>
      <c r="C113" s="1020" t="s">
        <v>436</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143333</v>
      </c>
      <c r="AB113" s="1004"/>
      <c r="AC113" s="1004"/>
      <c r="AD113" s="1004"/>
      <c r="AE113" s="1005"/>
      <c r="AF113" s="1006">
        <v>155216</v>
      </c>
      <c r="AG113" s="1004"/>
      <c r="AH113" s="1004"/>
      <c r="AI113" s="1004"/>
      <c r="AJ113" s="1005"/>
      <c r="AK113" s="1006">
        <v>151287</v>
      </c>
      <c r="AL113" s="1004"/>
      <c r="AM113" s="1004"/>
      <c r="AN113" s="1004"/>
      <c r="AO113" s="1005"/>
      <c r="AP113" s="1007">
        <v>3.4</v>
      </c>
      <c r="AQ113" s="1008"/>
      <c r="AR113" s="1008"/>
      <c r="AS113" s="1008"/>
      <c r="AT113" s="1009"/>
      <c r="AU113" s="970"/>
      <c r="AV113" s="971"/>
      <c r="AW113" s="971"/>
      <c r="AX113" s="971"/>
      <c r="AY113" s="971"/>
      <c r="AZ113" s="1019" t="s">
        <v>437</v>
      </c>
      <c r="BA113" s="1020"/>
      <c r="BB113" s="1020"/>
      <c r="BC113" s="1020"/>
      <c r="BD113" s="1020"/>
      <c r="BE113" s="1020"/>
      <c r="BF113" s="1020"/>
      <c r="BG113" s="1020"/>
      <c r="BH113" s="1020"/>
      <c r="BI113" s="1020"/>
      <c r="BJ113" s="1020"/>
      <c r="BK113" s="1020"/>
      <c r="BL113" s="1020"/>
      <c r="BM113" s="1020"/>
      <c r="BN113" s="1020"/>
      <c r="BO113" s="1020"/>
      <c r="BP113" s="1021"/>
      <c r="BQ113" s="989" t="s">
        <v>427</v>
      </c>
      <c r="BR113" s="990"/>
      <c r="BS113" s="990"/>
      <c r="BT113" s="990"/>
      <c r="BU113" s="990"/>
      <c r="BV113" s="990" t="s">
        <v>427</v>
      </c>
      <c r="BW113" s="990"/>
      <c r="BX113" s="990"/>
      <c r="BY113" s="990"/>
      <c r="BZ113" s="990"/>
      <c r="CA113" s="990" t="s">
        <v>427</v>
      </c>
      <c r="CB113" s="990"/>
      <c r="CC113" s="990"/>
      <c r="CD113" s="990"/>
      <c r="CE113" s="990"/>
      <c r="CF113" s="984" t="s">
        <v>427</v>
      </c>
      <c r="CG113" s="985"/>
      <c r="CH113" s="985"/>
      <c r="CI113" s="985"/>
      <c r="CJ113" s="985"/>
      <c r="CK113" s="1015"/>
      <c r="CL113" s="1016"/>
      <c r="CM113" s="986" t="s">
        <v>438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427</v>
      </c>
      <c r="DH113" s="1029"/>
      <c r="DI113" s="1029"/>
      <c r="DJ113" s="1029"/>
      <c r="DK113" s="1030"/>
      <c r="DL113" s="1031" t="s">
        <v>427</v>
      </c>
      <c r="DM113" s="1029"/>
      <c r="DN113" s="1029"/>
      <c r="DO113" s="1029"/>
      <c r="DP113" s="1030"/>
      <c r="DQ113" s="1031" t="s">
        <v>427</v>
      </c>
      <c r="DR113" s="1029"/>
      <c r="DS113" s="1029"/>
      <c r="DT113" s="1029"/>
      <c r="DU113" s="1030"/>
      <c r="DV113" s="1032" t="s">
        <v>427</v>
      </c>
      <c r="DW113" s="1033"/>
      <c r="DX113" s="1033"/>
      <c r="DY113" s="1033"/>
      <c r="DZ113" s="1034"/>
    </row>
    <row r="114" spans="1:130" s="226" customFormat="1" ht="26.25" customHeight="1" x14ac:dyDescent="0.2">
      <c r="A114" s="1024"/>
      <c r="B114" s="1025"/>
      <c r="C114" s="1020" t="s">
        <v>439</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427</v>
      </c>
      <c r="AB114" s="1029"/>
      <c r="AC114" s="1029"/>
      <c r="AD114" s="1029"/>
      <c r="AE114" s="1030"/>
      <c r="AF114" s="1031" t="s">
        <v>427</v>
      </c>
      <c r="AG114" s="1029"/>
      <c r="AH114" s="1029"/>
      <c r="AI114" s="1029"/>
      <c r="AJ114" s="1030"/>
      <c r="AK114" s="1031" t="s">
        <v>427</v>
      </c>
      <c r="AL114" s="1029"/>
      <c r="AM114" s="1029"/>
      <c r="AN114" s="1029"/>
      <c r="AO114" s="1030"/>
      <c r="AP114" s="1032" t="s">
        <v>427</v>
      </c>
      <c r="AQ114" s="1033"/>
      <c r="AR114" s="1033"/>
      <c r="AS114" s="1033"/>
      <c r="AT114" s="1034"/>
      <c r="AU114" s="970"/>
      <c r="AV114" s="971"/>
      <c r="AW114" s="971"/>
      <c r="AX114" s="971"/>
      <c r="AY114" s="971"/>
      <c r="AZ114" s="1019" t="s">
        <v>440</v>
      </c>
      <c r="BA114" s="1020"/>
      <c r="BB114" s="1020"/>
      <c r="BC114" s="1020"/>
      <c r="BD114" s="1020"/>
      <c r="BE114" s="1020"/>
      <c r="BF114" s="1020"/>
      <c r="BG114" s="1020"/>
      <c r="BH114" s="1020"/>
      <c r="BI114" s="1020"/>
      <c r="BJ114" s="1020"/>
      <c r="BK114" s="1020"/>
      <c r="BL114" s="1020"/>
      <c r="BM114" s="1020"/>
      <c r="BN114" s="1020"/>
      <c r="BO114" s="1020"/>
      <c r="BP114" s="1021"/>
      <c r="BQ114" s="989">
        <v>1274772</v>
      </c>
      <c r="BR114" s="990"/>
      <c r="BS114" s="990"/>
      <c r="BT114" s="990"/>
      <c r="BU114" s="990"/>
      <c r="BV114" s="990">
        <v>1296357</v>
      </c>
      <c r="BW114" s="990"/>
      <c r="BX114" s="990"/>
      <c r="BY114" s="990"/>
      <c r="BZ114" s="990"/>
      <c r="CA114" s="990">
        <v>1332116</v>
      </c>
      <c r="CB114" s="990"/>
      <c r="CC114" s="990"/>
      <c r="CD114" s="990"/>
      <c r="CE114" s="990"/>
      <c r="CF114" s="984">
        <v>30</v>
      </c>
      <c r="CG114" s="985"/>
      <c r="CH114" s="985"/>
      <c r="CI114" s="985"/>
      <c r="CJ114" s="985"/>
      <c r="CK114" s="1015"/>
      <c r="CL114" s="1016"/>
      <c r="CM114" s="986" t="s">
        <v>441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427</v>
      </c>
      <c r="DH114" s="1029"/>
      <c r="DI114" s="1029"/>
      <c r="DJ114" s="1029"/>
      <c r="DK114" s="1030"/>
      <c r="DL114" s="1031" t="s">
        <v>427</v>
      </c>
      <c r="DM114" s="1029"/>
      <c r="DN114" s="1029"/>
      <c r="DO114" s="1029"/>
      <c r="DP114" s="1030"/>
      <c r="DQ114" s="1031" t="s">
        <v>427</v>
      </c>
      <c r="DR114" s="1029"/>
      <c r="DS114" s="1029"/>
      <c r="DT114" s="1029"/>
      <c r="DU114" s="1030"/>
      <c r="DV114" s="1032" t="s">
        <v>427</v>
      </c>
      <c r="DW114" s="1033"/>
      <c r="DX114" s="1033"/>
      <c r="DY114" s="1033"/>
      <c r="DZ114" s="1034"/>
    </row>
    <row r="115" spans="1:130" s="226" customFormat="1" ht="26.25" customHeight="1" x14ac:dyDescent="0.2">
      <c r="A115" s="1024"/>
      <c r="B115" s="1025"/>
      <c r="C115" s="1020" t="s">
        <v>442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427</v>
      </c>
      <c r="AB115" s="1004"/>
      <c r="AC115" s="1004"/>
      <c r="AD115" s="1004"/>
      <c r="AE115" s="1005"/>
      <c r="AF115" s="1006" t="s">
        <v>427</v>
      </c>
      <c r="AG115" s="1004"/>
      <c r="AH115" s="1004"/>
      <c r="AI115" s="1004"/>
      <c r="AJ115" s="1005"/>
      <c r="AK115" s="1006" t="s">
        <v>427</v>
      </c>
      <c r="AL115" s="1004"/>
      <c r="AM115" s="1004"/>
      <c r="AN115" s="1004"/>
      <c r="AO115" s="1005"/>
      <c r="AP115" s="1007" t="s">
        <v>427</v>
      </c>
      <c r="AQ115" s="1008"/>
      <c r="AR115" s="1008"/>
      <c r="AS115" s="1008"/>
      <c r="AT115" s="1009"/>
      <c r="AU115" s="970"/>
      <c r="AV115" s="971"/>
      <c r="AW115" s="971"/>
      <c r="AX115" s="971"/>
      <c r="AY115" s="971"/>
      <c r="AZ115" s="1019" t="s">
        <v>443</v>
      </c>
      <c r="BA115" s="1020"/>
      <c r="BB115" s="1020"/>
      <c r="BC115" s="1020"/>
      <c r="BD115" s="1020"/>
      <c r="BE115" s="1020"/>
      <c r="BF115" s="1020"/>
      <c r="BG115" s="1020"/>
      <c r="BH115" s="1020"/>
      <c r="BI115" s="1020"/>
      <c r="BJ115" s="1020"/>
      <c r="BK115" s="1020"/>
      <c r="BL115" s="1020"/>
      <c r="BM115" s="1020"/>
      <c r="BN115" s="1020"/>
      <c r="BO115" s="1020"/>
      <c r="BP115" s="1021"/>
      <c r="BQ115" s="989" t="s">
        <v>427</v>
      </c>
      <c r="BR115" s="990"/>
      <c r="BS115" s="990"/>
      <c r="BT115" s="990"/>
      <c r="BU115" s="990"/>
      <c r="BV115" s="990">
        <v>10045</v>
      </c>
      <c r="BW115" s="990"/>
      <c r="BX115" s="990"/>
      <c r="BY115" s="990"/>
      <c r="BZ115" s="990"/>
      <c r="CA115" s="990">
        <v>10045</v>
      </c>
      <c r="CB115" s="990"/>
      <c r="CC115" s="990"/>
      <c r="CD115" s="990"/>
      <c r="CE115" s="990"/>
      <c r="CF115" s="984">
        <v>0.2</v>
      </c>
      <c r="CG115" s="985"/>
      <c r="CH115" s="985"/>
      <c r="CI115" s="985"/>
      <c r="CJ115" s="985"/>
      <c r="CK115" s="1015"/>
      <c r="CL115" s="1016"/>
      <c r="CM115" s="1019" t="s">
        <v>444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427</v>
      </c>
      <c r="DH115" s="1029"/>
      <c r="DI115" s="1029"/>
      <c r="DJ115" s="1029"/>
      <c r="DK115" s="1030"/>
      <c r="DL115" s="1031" t="s">
        <v>427</v>
      </c>
      <c r="DM115" s="1029"/>
      <c r="DN115" s="1029"/>
      <c r="DO115" s="1029"/>
      <c r="DP115" s="1030"/>
      <c r="DQ115" s="1031" t="s">
        <v>427</v>
      </c>
      <c r="DR115" s="1029"/>
      <c r="DS115" s="1029"/>
      <c r="DT115" s="1029"/>
      <c r="DU115" s="1030"/>
      <c r="DV115" s="1032" t="s">
        <v>427</v>
      </c>
      <c r="DW115" s="1033"/>
      <c r="DX115" s="1033"/>
      <c r="DY115" s="1033"/>
      <c r="DZ115" s="1034"/>
    </row>
    <row r="116" spans="1:130" s="226" customFormat="1" ht="26.25" customHeight="1" x14ac:dyDescent="0.2">
      <c r="A116" s="1026"/>
      <c r="B116" s="1027"/>
      <c r="C116" s="1035" t="s">
        <v>445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101</v>
      </c>
      <c r="AB116" s="1029"/>
      <c r="AC116" s="1029"/>
      <c r="AD116" s="1029"/>
      <c r="AE116" s="1030"/>
      <c r="AF116" s="1031">
        <v>28</v>
      </c>
      <c r="AG116" s="1029"/>
      <c r="AH116" s="1029"/>
      <c r="AI116" s="1029"/>
      <c r="AJ116" s="1030"/>
      <c r="AK116" s="1031">
        <v>30</v>
      </c>
      <c r="AL116" s="1029"/>
      <c r="AM116" s="1029"/>
      <c r="AN116" s="1029"/>
      <c r="AO116" s="1030"/>
      <c r="AP116" s="1032">
        <v>0</v>
      </c>
      <c r="AQ116" s="1033"/>
      <c r="AR116" s="1033"/>
      <c r="AS116" s="1033"/>
      <c r="AT116" s="1034"/>
      <c r="AU116" s="970"/>
      <c r="AV116" s="971"/>
      <c r="AW116" s="971"/>
      <c r="AX116" s="971"/>
      <c r="AY116" s="971"/>
      <c r="AZ116" s="1037" t="s">
        <v>446</v>
      </c>
      <c r="BA116" s="1038"/>
      <c r="BB116" s="1038"/>
      <c r="BC116" s="1038"/>
      <c r="BD116" s="1038"/>
      <c r="BE116" s="1038"/>
      <c r="BF116" s="1038"/>
      <c r="BG116" s="1038"/>
      <c r="BH116" s="1038"/>
      <c r="BI116" s="1038"/>
      <c r="BJ116" s="1038"/>
      <c r="BK116" s="1038"/>
      <c r="BL116" s="1038"/>
      <c r="BM116" s="1038"/>
      <c r="BN116" s="1038"/>
      <c r="BO116" s="1038"/>
      <c r="BP116" s="1039"/>
      <c r="BQ116" s="989" t="s">
        <v>427</v>
      </c>
      <c r="BR116" s="990"/>
      <c r="BS116" s="990"/>
      <c r="BT116" s="990"/>
      <c r="BU116" s="990"/>
      <c r="BV116" s="990" t="s">
        <v>427</v>
      </c>
      <c r="BW116" s="990"/>
      <c r="BX116" s="990"/>
      <c r="BY116" s="990"/>
      <c r="BZ116" s="990"/>
      <c r="CA116" s="990" t="s">
        <v>427</v>
      </c>
      <c r="CB116" s="990"/>
      <c r="CC116" s="990"/>
      <c r="CD116" s="990"/>
      <c r="CE116" s="990"/>
      <c r="CF116" s="984" t="s">
        <v>427</v>
      </c>
      <c r="CG116" s="985"/>
      <c r="CH116" s="985"/>
      <c r="CI116" s="985"/>
      <c r="CJ116" s="985"/>
      <c r="CK116" s="1015"/>
      <c r="CL116" s="1016"/>
      <c r="CM116" s="986" t="s">
        <v>447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427</v>
      </c>
      <c r="DH116" s="1029"/>
      <c r="DI116" s="1029"/>
      <c r="DJ116" s="1029"/>
      <c r="DK116" s="1030"/>
      <c r="DL116" s="1031" t="s">
        <v>448</v>
      </c>
      <c r="DM116" s="1029"/>
      <c r="DN116" s="1029"/>
      <c r="DO116" s="1029"/>
      <c r="DP116" s="1030"/>
      <c r="DQ116" s="1031" t="s">
        <v>427</v>
      </c>
      <c r="DR116" s="1029"/>
      <c r="DS116" s="1029"/>
      <c r="DT116" s="1029"/>
      <c r="DU116" s="1030"/>
      <c r="DV116" s="1032" t="s">
        <v>427</v>
      </c>
      <c r="DW116" s="1033"/>
      <c r="DX116" s="1033"/>
      <c r="DY116" s="1033"/>
      <c r="DZ116" s="1034"/>
    </row>
    <row r="117" spans="1:130" s="226" customFormat="1" ht="26.25" customHeight="1" x14ac:dyDescent="0.2">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449</v>
      </c>
      <c r="Z117" s="956"/>
      <c r="AA117" s="1046">
        <v>1178950</v>
      </c>
      <c r="AB117" s="1047"/>
      <c r="AC117" s="1047"/>
      <c r="AD117" s="1047"/>
      <c r="AE117" s="1048"/>
      <c r="AF117" s="1049">
        <v>1155773</v>
      </c>
      <c r="AG117" s="1047"/>
      <c r="AH117" s="1047"/>
      <c r="AI117" s="1047"/>
      <c r="AJ117" s="1048"/>
      <c r="AK117" s="1049">
        <v>1126840</v>
      </c>
      <c r="AL117" s="1047"/>
      <c r="AM117" s="1047"/>
      <c r="AN117" s="1047"/>
      <c r="AO117" s="1048"/>
      <c r="AP117" s="1050"/>
      <c r="AQ117" s="1051"/>
      <c r="AR117" s="1051"/>
      <c r="AS117" s="1051"/>
      <c r="AT117" s="1052"/>
      <c r="AU117" s="970"/>
      <c r="AV117" s="971"/>
      <c r="AW117" s="971"/>
      <c r="AX117" s="971"/>
      <c r="AY117" s="971"/>
      <c r="AZ117" s="1037" t="s">
        <v>450</v>
      </c>
      <c r="BA117" s="1038"/>
      <c r="BB117" s="1038"/>
      <c r="BC117" s="1038"/>
      <c r="BD117" s="1038"/>
      <c r="BE117" s="1038"/>
      <c r="BF117" s="1038"/>
      <c r="BG117" s="1038"/>
      <c r="BH117" s="1038"/>
      <c r="BI117" s="1038"/>
      <c r="BJ117" s="1038"/>
      <c r="BK117" s="1038"/>
      <c r="BL117" s="1038"/>
      <c r="BM117" s="1038"/>
      <c r="BN117" s="1038"/>
      <c r="BO117" s="1038"/>
      <c r="BP117" s="1039"/>
      <c r="BQ117" s="989" t="s">
        <v>451</v>
      </c>
      <c r="BR117" s="990"/>
      <c r="BS117" s="990"/>
      <c r="BT117" s="990"/>
      <c r="BU117" s="990"/>
      <c r="BV117" s="990" t="s">
        <v>448</v>
      </c>
      <c r="BW117" s="990"/>
      <c r="BX117" s="990"/>
      <c r="BY117" s="990"/>
      <c r="BZ117" s="990"/>
      <c r="CA117" s="990" t="s">
        <v>448</v>
      </c>
      <c r="CB117" s="990"/>
      <c r="CC117" s="990"/>
      <c r="CD117" s="990"/>
      <c r="CE117" s="990"/>
      <c r="CF117" s="984" t="s">
        <v>170</v>
      </c>
      <c r="CG117" s="985"/>
      <c r="CH117" s="985"/>
      <c r="CI117" s="985"/>
      <c r="CJ117" s="985"/>
      <c r="CK117" s="1015"/>
      <c r="CL117" s="1016"/>
      <c r="CM117" s="986" t="s">
        <v>452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453</v>
      </c>
      <c r="DH117" s="1029"/>
      <c r="DI117" s="1029"/>
      <c r="DJ117" s="1029"/>
      <c r="DK117" s="1030"/>
      <c r="DL117" s="1031" t="s">
        <v>453</v>
      </c>
      <c r="DM117" s="1029"/>
      <c r="DN117" s="1029"/>
      <c r="DO117" s="1029"/>
      <c r="DP117" s="1030"/>
      <c r="DQ117" s="1031" t="s">
        <v>454</v>
      </c>
      <c r="DR117" s="1029"/>
      <c r="DS117" s="1029"/>
      <c r="DT117" s="1029"/>
      <c r="DU117" s="1030"/>
      <c r="DV117" s="1032" t="s">
        <v>455</v>
      </c>
      <c r="DW117" s="1033"/>
      <c r="DX117" s="1033"/>
      <c r="DY117" s="1033"/>
      <c r="DZ117" s="1034"/>
    </row>
    <row r="118" spans="1:130" s="226" customFormat="1" ht="26.25" customHeight="1" x14ac:dyDescent="0.2">
      <c r="A118" s="974" t="s">
        <v>422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420</v>
      </c>
      <c r="AB118" s="955"/>
      <c r="AC118" s="955"/>
      <c r="AD118" s="955"/>
      <c r="AE118" s="956"/>
      <c r="AF118" s="954" t="s">
        <v>302</v>
      </c>
      <c r="AG118" s="955"/>
      <c r="AH118" s="955"/>
      <c r="AI118" s="955"/>
      <c r="AJ118" s="956"/>
      <c r="AK118" s="954" t="s">
        <v>301</v>
      </c>
      <c r="AL118" s="955"/>
      <c r="AM118" s="955"/>
      <c r="AN118" s="955"/>
      <c r="AO118" s="956"/>
      <c r="AP118" s="1041" t="s">
        <v>421</v>
      </c>
      <c r="AQ118" s="1042"/>
      <c r="AR118" s="1042"/>
      <c r="AS118" s="1042"/>
      <c r="AT118" s="1043"/>
      <c r="AU118" s="970"/>
      <c r="AV118" s="971"/>
      <c r="AW118" s="971"/>
      <c r="AX118" s="971"/>
      <c r="AY118" s="971"/>
      <c r="AZ118" s="1044" t="s">
        <v>456</v>
      </c>
      <c r="BA118" s="1035"/>
      <c r="BB118" s="1035"/>
      <c r="BC118" s="1035"/>
      <c r="BD118" s="1035"/>
      <c r="BE118" s="1035"/>
      <c r="BF118" s="1035"/>
      <c r="BG118" s="1035"/>
      <c r="BH118" s="1035"/>
      <c r="BI118" s="1035"/>
      <c r="BJ118" s="1035"/>
      <c r="BK118" s="1035"/>
      <c r="BL118" s="1035"/>
      <c r="BM118" s="1035"/>
      <c r="BN118" s="1035"/>
      <c r="BO118" s="1035"/>
      <c r="BP118" s="1036"/>
      <c r="BQ118" s="1067" t="s">
        <v>453</v>
      </c>
      <c r="BR118" s="1068"/>
      <c r="BS118" s="1068"/>
      <c r="BT118" s="1068"/>
      <c r="BU118" s="1068"/>
      <c r="BV118" s="1068" t="s">
        <v>457</v>
      </c>
      <c r="BW118" s="1068"/>
      <c r="BX118" s="1068"/>
      <c r="BY118" s="1068"/>
      <c r="BZ118" s="1068"/>
      <c r="CA118" s="1068" t="s">
        <v>457</v>
      </c>
      <c r="CB118" s="1068"/>
      <c r="CC118" s="1068"/>
      <c r="CD118" s="1068"/>
      <c r="CE118" s="1068"/>
      <c r="CF118" s="984" t="s">
        <v>170</v>
      </c>
      <c r="CG118" s="985"/>
      <c r="CH118" s="985"/>
      <c r="CI118" s="985"/>
      <c r="CJ118" s="985"/>
      <c r="CK118" s="1015"/>
      <c r="CL118" s="1016"/>
      <c r="CM118" s="986" t="s">
        <v>458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448</v>
      </c>
      <c r="DH118" s="1029"/>
      <c r="DI118" s="1029"/>
      <c r="DJ118" s="1029"/>
      <c r="DK118" s="1030"/>
      <c r="DL118" s="1031" t="s">
        <v>459</v>
      </c>
      <c r="DM118" s="1029"/>
      <c r="DN118" s="1029"/>
      <c r="DO118" s="1029"/>
      <c r="DP118" s="1030"/>
      <c r="DQ118" s="1031" t="s">
        <v>453</v>
      </c>
      <c r="DR118" s="1029"/>
      <c r="DS118" s="1029"/>
      <c r="DT118" s="1029"/>
      <c r="DU118" s="1030"/>
      <c r="DV118" s="1032" t="s">
        <v>459</v>
      </c>
      <c r="DW118" s="1033"/>
      <c r="DX118" s="1033"/>
      <c r="DY118" s="1033"/>
      <c r="DZ118" s="1034"/>
    </row>
    <row r="119" spans="1:130" s="226" customFormat="1" ht="26.25" customHeight="1" x14ac:dyDescent="0.2">
      <c r="A119" s="1129" t="s">
        <v>425</v>
      </c>
      <c r="B119" s="1014"/>
      <c r="C119" s="993" t="s">
        <v>426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451</v>
      </c>
      <c r="AB119" s="962"/>
      <c r="AC119" s="962"/>
      <c r="AD119" s="962"/>
      <c r="AE119" s="963"/>
      <c r="AF119" s="964" t="s">
        <v>448</v>
      </c>
      <c r="AG119" s="962"/>
      <c r="AH119" s="962"/>
      <c r="AI119" s="962"/>
      <c r="AJ119" s="963"/>
      <c r="AK119" s="964" t="s">
        <v>448</v>
      </c>
      <c r="AL119" s="962"/>
      <c r="AM119" s="962"/>
      <c r="AN119" s="962"/>
      <c r="AO119" s="963"/>
      <c r="AP119" s="965" t="s">
        <v>460</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461</v>
      </c>
      <c r="BP119" s="1076"/>
      <c r="BQ119" s="1067">
        <v>12397995</v>
      </c>
      <c r="BR119" s="1068"/>
      <c r="BS119" s="1068"/>
      <c r="BT119" s="1068"/>
      <c r="BU119" s="1068"/>
      <c r="BV119" s="1068">
        <v>12737740</v>
      </c>
      <c r="BW119" s="1068"/>
      <c r="BX119" s="1068"/>
      <c r="BY119" s="1068"/>
      <c r="BZ119" s="1068"/>
      <c r="CA119" s="1068">
        <v>12408431</v>
      </c>
      <c r="CB119" s="1068"/>
      <c r="CC119" s="1068"/>
      <c r="CD119" s="1068"/>
      <c r="CE119" s="1068"/>
      <c r="CF119" s="1069"/>
      <c r="CG119" s="1070"/>
      <c r="CH119" s="1070"/>
      <c r="CI119" s="1070"/>
      <c r="CJ119" s="1071"/>
      <c r="CK119" s="1017"/>
      <c r="CL119" s="1018"/>
      <c r="CM119" s="1072" t="s">
        <v>462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454</v>
      </c>
      <c r="DH119" s="1054"/>
      <c r="DI119" s="1054"/>
      <c r="DJ119" s="1054"/>
      <c r="DK119" s="1055"/>
      <c r="DL119" s="1053" t="s">
        <v>448</v>
      </c>
      <c r="DM119" s="1054"/>
      <c r="DN119" s="1054"/>
      <c r="DO119" s="1054"/>
      <c r="DP119" s="1055"/>
      <c r="DQ119" s="1053" t="s">
        <v>453</v>
      </c>
      <c r="DR119" s="1054"/>
      <c r="DS119" s="1054"/>
      <c r="DT119" s="1054"/>
      <c r="DU119" s="1055"/>
      <c r="DV119" s="1056" t="s">
        <v>170</v>
      </c>
      <c r="DW119" s="1057"/>
      <c r="DX119" s="1057"/>
      <c r="DY119" s="1057"/>
      <c r="DZ119" s="1058"/>
    </row>
    <row r="120" spans="1:130" s="226" customFormat="1" ht="26.25" customHeight="1" x14ac:dyDescent="0.2">
      <c r="A120" s="1130"/>
      <c r="B120" s="1016"/>
      <c r="C120" s="986" t="s">
        <v>431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448</v>
      </c>
      <c r="AB120" s="1029"/>
      <c r="AC120" s="1029"/>
      <c r="AD120" s="1029"/>
      <c r="AE120" s="1030"/>
      <c r="AF120" s="1031" t="s">
        <v>463</v>
      </c>
      <c r="AG120" s="1029"/>
      <c r="AH120" s="1029"/>
      <c r="AI120" s="1029"/>
      <c r="AJ120" s="1030"/>
      <c r="AK120" s="1031" t="s">
        <v>464</v>
      </c>
      <c r="AL120" s="1029"/>
      <c r="AM120" s="1029"/>
      <c r="AN120" s="1029"/>
      <c r="AO120" s="1030"/>
      <c r="AP120" s="1032" t="s">
        <v>453</v>
      </c>
      <c r="AQ120" s="1033"/>
      <c r="AR120" s="1033"/>
      <c r="AS120" s="1033"/>
      <c r="AT120" s="1034"/>
      <c r="AU120" s="1059" t="s">
        <v>465</v>
      </c>
      <c r="AV120" s="1060"/>
      <c r="AW120" s="1060"/>
      <c r="AX120" s="1060"/>
      <c r="AY120" s="1061"/>
      <c r="AZ120" s="1010" t="s">
        <v>466</v>
      </c>
      <c r="BA120" s="959"/>
      <c r="BB120" s="959"/>
      <c r="BC120" s="959"/>
      <c r="BD120" s="959"/>
      <c r="BE120" s="959"/>
      <c r="BF120" s="959"/>
      <c r="BG120" s="959"/>
      <c r="BH120" s="959"/>
      <c r="BI120" s="959"/>
      <c r="BJ120" s="959"/>
      <c r="BK120" s="959"/>
      <c r="BL120" s="959"/>
      <c r="BM120" s="959"/>
      <c r="BN120" s="959"/>
      <c r="BO120" s="959"/>
      <c r="BP120" s="960"/>
      <c r="BQ120" s="996">
        <v>2357141</v>
      </c>
      <c r="BR120" s="997"/>
      <c r="BS120" s="997"/>
      <c r="BT120" s="997"/>
      <c r="BU120" s="997"/>
      <c r="BV120" s="997">
        <v>2121991</v>
      </c>
      <c r="BW120" s="997"/>
      <c r="BX120" s="997"/>
      <c r="BY120" s="997"/>
      <c r="BZ120" s="997"/>
      <c r="CA120" s="997">
        <v>2215743</v>
      </c>
      <c r="CB120" s="997"/>
      <c r="CC120" s="997"/>
      <c r="CD120" s="997"/>
      <c r="CE120" s="997"/>
      <c r="CF120" s="1011">
        <v>49.9</v>
      </c>
      <c r="CG120" s="1012"/>
      <c r="CH120" s="1012"/>
      <c r="CI120" s="1012"/>
      <c r="CJ120" s="1012"/>
      <c r="CK120" s="1077" t="s">
        <v>467</v>
      </c>
      <c r="CL120" s="1078"/>
      <c r="CM120" s="1078"/>
      <c r="CN120" s="1078"/>
      <c r="CO120" s="1079"/>
      <c r="CP120" s="1085" t="s">
        <v>468</v>
      </c>
      <c r="CQ120" s="1086"/>
      <c r="CR120" s="1086"/>
      <c r="CS120" s="1086"/>
      <c r="CT120" s="1086"/>
      <c r="CU120" s="1086"/>
      <c r="CV120" s="1086"/>
      <c r="CW120" s="1086"/>
      <c r="CX120" s="1086"/>
      <c r="CY120" s="1086"/>
      <c r="CZ120" s="1086"/>
      <c r="DA120" s="1086"/>
      <c r="DB120" s="1086"/>
      <c r="DC120" s="1086"/>
      <c r="DD120" s="1086"/>
      <c r="DE120" s="1086"/>
      <c r="DF120" s="1087"/>
      <c r="DG120" s="996">
        <v>2253744</v>
      </c>
      <c r="DH120" s="997"/>
      <c r="DI120" s="997"/>
      <c r="DJ120" s="997"/>
      <c r="DK120" s="997"/>
      <c r="DL120" s="997">
        <v>2083938</v>
      </c>
      <c r="DM120" s="997"/>
      <c r="DN120" s="997"/>
      <c r="DO120" s="997"/>
      <c r="DP120" s="997"/>
      <c r="DQ120" s="997">
        <v>1976963</v>
      </c>
      <c r="DR120" s="997"/>
      <c r="DS120" s="997"/>
      <c r="DT120" s="997"/>
      <c r="DU120" s="997"/>
      <c r="DV120" s="998">
        <v>44.5</v>
      </c>
      <c r="DW120" s="998"/>
      <c r="DX120" s="998"/>
      <c r="DY120" s="998"/>
      <c r="DZ120" s="999"/>
    </row>
    <row r="121" spans="1:130" s="226" customFormat="1" ht="26.25" customHeight="1" x14ac:dyDescent="0.2">
      <c r="A121" s="1130"/>
      <c r="B121" s="1016"/>
      <c r="C121" s="1037" t="s">
        <v>469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453</v>
      </c>
      <c r="AB121" s="1029"/>
      <c r="AC121" s="1029"/>
      <c r="AD121" s="1029"/>
      <c r="AE121" s="1030"/>
      <c r="AF121" s="1031" t="s">
        <v>448</v>
      </c>
      <c r="AG121" s="1029"/>
      <c r="AH121" s="1029"/>
      <c r="AI121" s="1029"/>
      <c r="AJ121" s="1030"/>
      <c r="AK121" s="1031" t="s">
        <v>457</v>
      </c>
      <c r="AL121" s="1029"/>
      <c r="AM121" s="1029"/>
      <c r="AN121" s="1029"/>
      <c r="AO121" s="1030"/>
      <c r="AP121" s="1032" t="s">
        <v>170</v>
      </c>
      <c r="AQ121" s="1033"/>
      <c r="AR121" s="1033"/>
      <c r="AS121" s="1033"/>
      <c r="AT121" s="1034"/>
      <c r="AU121" s="1062"/>
      <c r="AV121" s="1063"/>
      <c r="AW121" s="1063"/>
      <c r="AX121" s="1063"/>
      <c r="AY121" s="1064"/>
      <c r="AZ121" s="1019" t="s">
        <v>470</v>
      </c>
      <c r="BA121" s="1020"/>
      <c r="BB121" s="1020"/>
      <c r="BC121" s="1020"/>
      <c r="BD121" s="1020"/>
      <c r="BE121" s="1020"/>
      <c r="BF121" s="1020"/>
      <c r="BG121" s="1020"/>
      <c r="BH121" s="1020"/>
      <c r="BI121" s="1020"/>
      <c r="BJ121" s="1020"/>
      <c r="BK121" s="1020"/>
      <c r="BL121" s="1020"/>
      <c r="BM121" s="1020"/>
      <c r="BN121" s="1020"/>
      <c r="BO121" s="1020"/>
      <c r="BP121" s="1021"/>
      <c r="BQ121" s="989">
        <v>102839</v>
      </c>
      <c r="BR121" s="990"/>
      <c r="BS121" s="990"/>
      <c r="BT121" s="990"/>
      <c r="BU121" s="990"/>
      <c r="BV121" s="990">
        <v>80150</v>
      </c>
      <c r="BW121" s="990"/>
      <c r="BX121" s="990"/>
      <c r="BY121" s="990"/>
      <c r="BZ121" s="990"/>
      <c r="CA121" s="990">
        <v>59783</v>
      </c>
      <c r="CB121" s="990"/>
      <c r="CC121" s="990"/>
      <c r="CD121" s="990"/>
      <c r="CE121" s="990"/>
      <c r="CF121" s="984">
        <v>1.3</v>
      </c>
      <c r="CG121" s="985"/>
      <c r="CH121" s="985"/>
      <c r="CI121" s="985"/>
      <c r="CJ121" s="985"/>
      <c r="CK121" s="1080"/>
      <c r="CL121" s="1081"/>
      <c r="CM121" s="1081"/>
      <c r="CN121" s="1081"/>
      <c r="CO121" s="1082"/>
      <c r="CP121" s="1090" t="s">
        <v>398</v>
      </c>
      <c r="CQ121" s="1091"/>
      <c r="CR121" s="1091"/>
      <c r="CS121" s="1091"/>
      <c r="CT121" s="1091"/>
      <c r="CU121" s="1091"/>
      <c r="CV121" s="1091"/>
      <c r="CW121" s="1091"/>
      <c r="CX121" s="1091"/>
      <c r="CY121" s="1091"/>
      <c r="CZ121" s="1091"/>
      <c r="DA121" s="1091"/>
      <c r="DB121" s="1091"/>
      <c r="DC121" s="1091"/>
      <c r="DD121" s="1091"/>
      <c r="DE121" s="1091"/>
      <c r="DF121" s="1092"/>
      <c r="DG121" s="989" t="s">
        <v>453</v>
      </c>
      <c r="DH121" s="990"/>
      <c r="DI121" s="990"/>
      <c r="DJ121" s="990"/>
      <c r="DK121" s="990"/>
      <c r="DL121" s="990">
        <v>56322</v>
      </c>
      <c r="DM121" s="990"/>
      <c r="DN121" s="990"/>
      <c r="DO121" s="990"/>
      <c r="DP121" s="990"/>
      <c r="DQ121" s="990">
        <v>111514</v>
      </c>
      <c r="DR121" s="990"/>
      <c r="DS121" s="990"/>
      <c r="DT121" s="990"/>
      <c r="DU121" s="990"/>
      <c r="DV121" s="991">
        <v>2.5</v>
      </c>
      <c r="DW121" s="991"/>
      <c r="DX121" s="991"/>
      <c r="DY121" s="991"/>
      <c r="DZ121" s="992"/>
    </row>
    <row r="122" spans="1:130" s="226" customFormat="1" ht="26.25" customHeight="1" x14ac:dyDescent="0.2">
      <c r="A122" s="1130"/>
      <c r="B122" s="1016"/>
      <c r="C122" s="986" t="s">
        <v>441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453</v>
      </c>
      <c r="AB122" s="1029"/>
      <c r="AC122" s="1029"/>
      <c r="AD122" s="1029"/>
      <c r="AE122" s="1030"/>
      <c r="AF122" s="1031" t="s">
        <v>170</v>
      </c>
      <c r="AG122" s="1029"/>
      <c r="AH122" s="1029"/>
      <c r="AI122" s="1029"/>
      <c r="AJ122" s="1030"/>
      <c r="AK122" s="1031" t="s">
        <v>170</v>
      </c>
      <c r="AL122" s="1029"/>
      <c r="AM122" s="1029"/>
      <c r="AN122" s="1029"/>
      <c r="AO122" s="1030"/>
      <c r="AP122" s="1032" t="s">
        <v>170</v>
      </c>
      <c r="AQ122" s="1033"/>
      <c r="AR122" s="1033"/>
      <c r="AS122" s="1033"/>
      <c r="AT122" s="1034"/>
      <c r="AU122" s="1062"/>
      <c r="AV122" s="1063"/>
      <c r="AW122" s="1063"/>
      <c r="AX122" s="1063"/>
      <c r="AY122" s="1064"/>
      <c r="AZ122" s="1044" t="s">
        <v>471</v>
      </c>
      <c r="BA122" s="1035"/>
      <c r="BB122" s="1035"/>
      <c r="BC122" s="1035"/>
      <c r="BD122" s="1035"/>
      <c r="BE122" s="1035"/>
      <c r="BF122" s="1035"/>
      <c r="BG122" s="1035"/>
      <c r="BH122" s="1035"/>
      <c r="BI122" s="1035"/>
      <c r="BJ122" s="1035"/>
      <c r="BK122" s="1035"/>
      <c r="BL122" s="1035"/>
      <c r="BM122" s="1035"/>
      <c r="BN122" s="1035"/>
      <c r="BO122" s="1035"/>
      <c r="BP122" s="1036"/>
      <c r="BQ122" s="1067">
        <v>6670279</v>
      </c>
      <c r="BR122" s="1068"/>
      <c r="BS122" s="1068"/>
      <c r="BT122" s="1068"/>
      <c r="BU122" s="1068"/>
      <c r="BV122" s="1068">
        <v>6637812</v>
      </c>
      <c r="BW122" s="1068"/>
      <c r="BX122" s="1068"/>
      <c r="BY122" s="1068"/>
      <c r="BZ122" s="1068"/>
      <c r="CA122" s="1068">
        <v>6406529</v>
      </c>
      <c r="CB122" s="1068"/>
      <c r="CC122" s="1068"/>
      <c r="CD122" s="1068"/>
      <c r="CE122" s="1068"/>
      <c r="CF122" s="1088">
        <v>144.19999999999999</v>
      </c>
      <c r="CG122" s="1089"/>
      <c r="CH122" s="1089"/>
      <c r="CI122" s="1089"/>
      <c r="CJ122" s="1089"/>
      <c r="CK122" s="1080"/>
      <c r="CL122" s="1081"/>
      <c r="CM122" s="1081"/>
      <c r="CN122" s="1081"/>
      <c r="CO122" s="1082"/>
      <c r="CP122" s="1090" t="s">
        <v>472</v>
      </c>
      <c r="CQ122" s="1091"/>
      <c r="CR122" s="1091"/>
      <c r="CS122" s="1091"/>
      <c r="CT122" s="1091"/>
      <c r="CU122" s="1091"/>
      <c r="CV122" s="1091"/>
      <c r="CW122" s="1091"/>
      <c r="CX122" s="1091"/>
      <c r="CY122" s="1091"/>
      <c r="CZ122" s="1091"/>
      <c r="DA122" s="1091"/>
      <c r="DB122" s="1091"/>
      <c r="DC122" s="1091"/>
      <c r="DD122" s="1091"/>
      <c r="DE122" s="1091"/>
      <c r="DF122" s="1092"/>
      <c r="DG122" s="989" t="s">
        <v>170</v>
      </c>
      <c r="DH122" s="990"/>
      <c r="DI122" s="990"/>
      <c r="DJ122" s="990"/>
      <c r="DK122" s="990"/>
      <c r="DL122" s="990" t="s">
        <v>453</v>
      </c>
      <c r="DM122" s="990"/>
      <c r="DN122" s="990"/>
      <c r="DO122" s="990"/>
      <c r="DP122" s="990"/>
      <c r="DQ122" s="990" t="s">
        <v>453</v>
      </c>
      <c r="DR122" s="990"/>
      <c r="DS122" s="990"/>
      <c r="DT122" s="990"/>
      <c r="DU122" s="990"/>
      <c r="DV122" s="991" t="s">
        <v>463</v>
      </c>
      <c r="DW122" s="991"/>
      <c r="DX122" s="991"/>
      <c r="DY122" s="991"/>
      <c r="DZ122" s="992"/>
    </row>
    <row r="123" spans="1:130" s="226" customFormat="1" ht="26.25" customHeight="1" x14ac:dyDescent="0.2">
      <c r="A123" s="1130"/>
      <c r="B123" s="1016"/>
      <c r="C123" s="986" t="s">
        <v>447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448</v>
      </c>
      <c r="AB123" s="1029"/>
      <c r="AC123" s="1029"/>
      <c r="AD123" s="1029"/>
      <c r="AE123" s="1030"/>
      <c r="AF123" s="1031" t="s">
        <v>454</v>
      </c>
      <c r="AG123" s="1029"/>
      <c r="AH123" s="1029"/>
      <c r="AI123" s="1029"/>
      <c r="AJ123" s="1030"/>
      <c r="AK123" s="1031" t="s">
        <v>170</v>
      </c>
      <c r="AL123" s="1029"/>
      <c r="AM123" s="1029"/>
      <c r="AN123" s="1029"/>
      <c r="AO123" s="1030"/>
      <c r="AP123" s="1032" t="s">
        <v>448</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473</v>
      </c>
      <c r="BP123" s="1076"/>
      <c r="BQ123" s="1136">
        <v>9130259</v>
      </c>
      <c r="BR123" s="1102"/>
      <c r="BS123" s="1102"/>
      <c r="BT123" s="1102"/>
      <c r="BU123" s="1102"/>
      <c r="BV123" s="1102">
        <v>8839953</v>
      </c>
      <c r="BW123" s="1102"/>
      <c r="BX123" s="1102"/>
      <c r="BY123" s="1102"/>
      <c r="BZ123" s="1102"/>
      <c r="CA123" s="1102">
        <v>8682055</v>
      </c>
      <c r="CB123" s="1102"/>
      <c r="CC123" s="1102"/>
      <c r="CD123" s="1102"/>
      <c r="CE123" s="1102"/>
      <c r="CF123" s="1069"/>
      <c r="CG123" s="1070"/>
      <c r="CH123" s="1070"/>
      <c r="CI123" s="1070"/>
      <c r="CJ123" s="1071"/>
      <c r="CK123" s="1080"/>
      <c r="CL123" s="1081"/>
      <c r="CM123" s="1081"/>
      <c r="CN123" s="1081"/>
      <c r="CO123" s="1082"/>
      <c r="CP123" s="1090" t="s">
        <v>474</v>
      </c>
      <c r="CQ123" s="1091"/>
      <c r="CR123" s="1091"/>
      <c r="CS123" s="1091"/>
      <c r="CT123" s="1091"/>
      <c r="CU123" s="1091"/>
      <c r="CV123" s="1091"/>
      <c r="CW123" s="1091"/>
      <c r="CX123" s="1091"/>
      <c r="CY123" s="1091"/>
      <c r="CZ123" s="1091"/>
      <c r="DA123" s="1091"/>
      <c r="DB123" s="1091"/>
      <c r="DC123" s="1091"/>
      <c r="DD123" s="1091"/>
      <c r="DE123" s="1091"/>
      <c r="DF123" s="1092"/>
      <c r="DG123" s="1028" t="s">
        <v>170</v>
      </c>
      <c r="DH123" s="1029"/>
      <c r="DI123" s="1029"/>
      <c r="DJ123" s="1029"/>
      <c r="DK123" s="1030"/>
      <c r="DL123" s="1031" t="s">
        <v>170</v>
      </c>
      <c r="DM123" s="1029"/>
      <c r="DN123" s="1029"/>
      <c r="DO123" s="1029"/>
      <c r="DP123" s="1030"/>
      <c r="DQ123" s="1031" t="s">
        <v>459</v>
      </c>
      <c r="DR123" s="1029"/>
      <c r="DS123" s="1029"/>
      <c r="DT123" s="1029"/>
      <c r="DU123" s="1030"/>
      <c r="DV123" s="1032" t="s">
        <v>453</v>
      </c>
      <c r="DW123" s="1033"/>
      <c r="DX123" s="1033"/>
      <c r="DY123" s="1033"/>
      <c r="DZ123" s="1034"/>
    </row>
    <row r="124" spans="1:130" s="226" customFormat="1" ht="26.25" customHeight="1" thickBot="1" x14ac:dyDescent="0.25">
      <c r="A124" s="1130"/>
      <c r="B124" s="1016"/>
      <c r="C124" s="986" t="s">
        <v>452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170</v>
      </c>
      <c r="AB124" s="1029"/>
      <c r="AC124" s="1029"/>
      <c r="AD124" s="1029"/>
      <c r="AE124" s="1030"/>
      <c r="AF124" s="1031" t="s">
        <v>170</v>
      </c>
      <c r="AG124" s="1029"/>
      <c r="AH124" s="1029"/>
      <c r="AI124" s="1029"/>
      <c r="AJ124" s="1030"/>
      <c r="AK124" s="1031" t="s">
        <v>170</v>
      </c>
      <c r="AL124" s="1029"/>
      <c r="AM124" s="1029"/>
      <c r="AN124" s="1029"/>
      <c r="AO124" s="1030"/>
      <c r="AP124" s="1032" t="s">
        <v>455</v>
      </c>
      <c r="AQ124" s="1033"/>
      <c r="AR124" s="1033"/>
      <c r="AS124" s="1033"/>
      <c r="AT124" s="1034"/>
      <c r="AU124" s="1132" t="s">
        <v>475</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v>72.099999999999994</v>
      </c>
      <c r="BR124" s="1098"/>
      <c r="BS124" s="1098"/>
      <c r="BT124" s="1098"/>
      <c r="BU124" s="1098"/>
      <c r="BV124" s="1098">
        <v>87.6</v>
      </c>
      <c r="BW124" s="1098"/>
      <c r="BX124" s="1098"/>
      <c r="BY124" s="1098"/>
      <c r="BZ124" s="1098"/>
      <c r="CA124" s="1098">
        <v>83.8</v>
      </c>
      <c r="CB124" s="1098"/>
      <c r="CC124" s="1098"/>
      <c r="CD124" s="1098"/>
      <c r="CE124" s="1098"/>
      <c r="CF124" s="1099"/>
      <c r="CG124" s="1100"/>
      <c r="CH124" s="1100"/>
      <c r="CI124" s="1100"/>
      <c r="CJ124" s="1101"/>
      <c r="CK124" s="1083"/>
      <c r="CL124" s="1083"/>
      <c r="CM124" s="1083"/>
      <c r="CN124" s="1083"/>
      <c r="CO124" s="1084"/>
      <c r="CP124" s="1090" t="s">
        <v>476</v>
      </c>
      <c r="CQ124" s="1091"/>
      <c r="CR124" s="1091"/>
      <c r="CS124" s="1091"/>
      <c r="CT124" s="1091"/>
      <c r="CU124" s="1091"/>
      <c r="CV124" s="1091"/>
      <c r="CW124" s="1091"/>
      <c r="CX124" s="1091"/>
      <c r="CY124" s="1091"/>
      <c r="CZ124" s="1091"/>
      <c r="DA124" s="1091"/>
      <c r="DB124" s="1091"/>
      <c r="DC124" s="1091"/>
      <c r="DD124" s="1091"/>
      <c r="DE124" s="1091"/>
      <c r="DF124" s="1092"/>
      <c r="DG124" s="1075">
        <v>96793</v>
      </c>
      <c r="DH124" s="1054"/>
      <c r="DI124" s="1054"/>
      <c r="DJ124" s="1054"/>
      <c r="DK124" s="1055"/>
      <c r="DL124" s="1053" t="s">
        <v>453</v>
      </c>
      <c r="DM124" s="1054"/>
      <c r="DN124" s="1054"/>
      <c r="DO124" s="1054"/>
      <c r="DP124" s="1055"/>
      <c r="DQ124" s="1053" t="s">
        <v>170</v>
      </c>
      <c r="DR124" s="1054"/>
      <c r="DS124" s="1054"/>
      <c r="DT124" s="1054"/>
      <c r="DU124" s="1055"/>
      <c r="DV124" s="1056" t="s">
        <v>453</v>
      </c>
      <c r="DW124" s="1057"/>
      <c r="DX124" s="1057"/>
      <c r="DY124" s="1057"/>
      <c r="DZ124" s="1058"/>
    </row>
    <row r="125" spans="1:130" s="226" customFormat="1" ht="26.25" customHeight="1" x14ac:dyDescent="0.2">
      <c r="A125" s="1130"/>
      <c r="B125" s="1016"/>
      <c r="C125" s="986" t="s">
        <v>458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448</v>
      </c>
      <c r="AB125" s="1029"/>
      <c r="AC125" s="1029"/>
      <c r="AD125" s="1029"/>
      <c r="AE125" s="1030"/>
      <c r="AF125" s="1031" t="s">
        <v>448</v>
      </c>
      <c r="AG125" s="1029"/>
      <c r="AH125" s="1029"/>
      <c r="AI125" s="1029"/>
      <c r="AJ125" s="1030"/>
      <c r="AK125" s="1031" t="s">
        <v>453</v>
      </c>
      <c r="AL125" s="1029"/>
      <c r="AM125" s="1029"/>
      <c r="AN125" s="1029"/>
      <c r="AO125" s="1030"/>
      <c r="AP125" s="1032" t="s">
        <v>170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477</v>
      </c>
      <c r="CL125" s="1078"/>
      <c r="CM125" s="1078"/>
      <c r="CN125" s="1078"/>
      <c r="CO125" s="1079"/>
      <c r="CP125" s="1010" t="s">
        <v>478</v>
      </c>
      <c r="CQ125" s="959"/>
      <c r="CR125" s="959"/>
      <c r="CS125" s="959"/>
      <c r="CT125" s="959"/>
      <c r="CU125" s="959"/>
      <c r="CV125" s="959"/>
      <c r="CW125" s="959"/>
      <c r="CX125" s="959"/>
      <c r="CY125" s="959"/>
      <c r="CZ125" s="959"/>
      <c r="DA125" s="959"/>
      <c r="DB125" s="959"/>
      <c r="DC125" s="959"/>
      <c r="DD125" s="959"/>
      <c r="DE125" s="959"/>
      <c r="DF125" s="960"/>
      <c r="DG125" s="996" t="s">
        <v>457</v>
      </c>
      <c r="DH125" s="997"/>
      <c r="DI125" s="997"/>
      <c r="DJ125" s="997"/>
      <c r="DK125" s="997"/>
      <c r="DL125" s="997" t="s">
        <v>463</v>
      </c>
      <c r="DM125" s="997"/>
      <c r="DN125" s="997"/>
      <c r="DO125" s="997"/>
      <c r="DP125" s="997"/>
      <c r="DQ125" s="997" t="s">
        <v>448</v>
      </c>
      <c r="DR125" s="997"/>
      <c r="DS125" s="997"/>
      <c r="DT125" s="997"/>
      <c r="DU125" s="997"/>
      <c r="DV125" s="998" t="s">
        <v>459</v>
      </c>
      <c r="DW125" s="998"/>
      <c r="DX125" s="998"/>
      <c r="DY125" s="998"/>
      <c r="DZ125" s="999"/>
    </row>
    <row r="126" spans="1:130" s="226" customFormat="1" ht="26.25" customHeight="1" thickBot="1" x14ac:dyDescent="0.25">
      <c r="A126" s="1130"/>
      <c r="B126" s="1016"/>
      <c r="C126" s="986" t="s">
        <v>462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457</v>
      </c>
      <c r="AB126" s="1029"/>
      <c r="AC126" s="1029"/>
      <c r="AD126" s="1029"/>
      <c r="AE126" s="1030"/>
      <c r="AF126" s="1031" t="s">
        <v>453</v>
      </c>
      <c r="AG126" s="1029"/>
      <c r="AH126" s="1029"/>
      <c r="AI126" s="1029"/>
      <c r="AJ126" s="1030"/>
      <c r="AK126" s="1031" t="s">
        <v>457</v>
      </c>
      <c r="AL126" s="1029"/>
      <c r="AM126" s="1029"/>
      <c r="AN126" s="1029"/>
      <c r="AO126" s="1030"/>
      <c r="AP126" s="1032" t="s">
        <v>170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479</v>
      </c>
      <c r="CQ126" s="1020"/>
      <c r="CR126" s="1020"/>
      <c r="CS126" s="1020"/>
      <c r="CT126" s="1020"/>
      <c r="CU126" s="1020"/>
      <c r="CV126" s="1020"/>
      <c r="CW126" s="1020"/>
      <c r="CX126" s="1020"/>
      <c r="CY126" s="1020"/>
      <c r="CZ126" s="1020"/>
      <c r="DA126" s="1020"/>
      <c r="DB126" s="1020"/>
      <c r="DC126" s="1020"/>
      <c r="DD126" s="1020"/>
      <c r="DE126" s="1020"/>
      <c r="DF126" s="1021"/>
      <c r="DG126" s="989" t="s">
        <v>453</v>
      </c>
      <c r="DH126" s="990"/>
      <c r="DI126" s="990"/>
      <c r="DJ126" s="990"/>
      <c r="DK126" s="990"/>
      <c r="DL126" s="990" t="s">
        <v>455</v>
      </c>
      <c r="DM126" s="990"/>
      <c r="DN126" s="990"/>
      <c r="DO126" s="990"/>
      <c r="DP126" s="990"/>
      <c r="DQ126" s="990" t="s">
        <v>170</v>
      </c>
      <c r="DR126" s="990"/>
      <c r="DS126" s="990"/>
      <c r="DT126" s="990"/>
      <c r="DU126" s="990"/>
      <c r="DV126" s="991" t="s">
        <v>453</v>
      </c>
      <c r="DW126" s="991"/>
      <c r="DX126" s="991"/>
      <c r="DY126" s="991"/>
      <c r="DZ126" s="992"/>
    </row>
    <row r="127" spans="1:130" s="226" customFormat="1" ht="26.25" customHeight="1" x14ac:dyDescent="0.2">
      <c r="A127" s="1131"/>
      <c r="B127" s="1018"/>
      <c r="C127" s="1072" t="s">
        <v>480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170</v>
      </c>
      <c r="AB127" s="1029"/>
      <c r="AC127" s="1029"/>
      <c r="AD127" s="1029"/>
      <c r="AE127" s="1030"/>
      <c r="AF127" s="1031" t="s">
        <v>448</v>
      </c>
      <c r="AG127" s="1029"/>
      <c r="AH127" s="1029"/>
      <c r="AI127" s="1029"/>
      <c r="AJ127" s="1030"/>
      <c r="AK127" s="1031" t="s">
        <v>453</v>
      </c>
      <c r="AL127" s="1029"/>
      <c r="AM127" s="1029"/>
      <c r="AN127" s="1029"/>
      <c r="AO127" s="1030"/>
      <c r="AP127" s="1032" t="s">
        <v>170</v>
      </c>
      <c r="AQ127" s="1033"/>
      <c r="AR127" s="1033"/>
      <c r="AS127" s="1033"/>
      <c r="AT127" s="1034"/>
      <c r="AU127" s="262"/>
      <c r="AV127" s="262"/>
      <c r="AW127" s="262"/>
      <c r="AX127" s="1103" t="s">
        <v>481</v>
      </c>
      <c r="AY127" s="1104"/>
      <c r="AZ127" s="1104"/>
      <c r="BA127" s="1104"/>
      <c r="BB127" s="1104"/>
      <c r="BC127" s="1104"/>
      <c r="BD127" s="1104"/>
      <c r="BE127" s="1105"/>
      <c r="BF127" s="1106" t="s">
        <v>482</v>
      </c>
      <c r="BG127" s="1104"/>
      <c r="BH127" s="1104"/>
      <c r="BI127" s="1104"/>
      <c r="BJ127" s="1104"/>
      <c r="BK127" s="1104"/>
      <c r="BL127" s="1105"/>
      <c r="BM127" s="1106" t="s">
        <v>483</v>
      </c>
      <c r="BN127" s="1104"/>
      <c r="BO127" s="1104"/>
      <c r="BP127" s="1104"/>
      <c r="BQ127" s="1104"/>
      <c r="BR127" s="1104"/>
      <c r="BS127" s="1105"/>
      <c r="BT127" s="1106" t="s">
        <v>484</v>
      </c>
      <c r="BU127" s="1104"/>
      <c r="BV127" s="1104"/>
      <c r="BW127" s="1104"/>
      <c r="BX127" s="1104"/>
      <c r="BY127" s="1104"/>
      <c r="BZ127" s="1128"/>
      <c r="CA127" s="262"/>
      <c r="CB127" s="262"/>
      <c r="CC127" s="262"/>
      <c r="CD127" s="263"/>
      <c r="CE127" s="263"/>
      <c r="CF127" s="263"/>
      <c r="CG127" s="260"/>
      <c r="CH127" s="260"/>
      <c r="CI127" s="260"/>
      <c r="CJ127" s="261"/>
      <c r="CK127" s="1094"/>
      <c r="CL127" s="1081"/>
      <c r="CM127" s="1081"/>
      <c r="CN127" s="1081"/>
      <c r="CO127" s="1082"/>
      <c r="CP127" s="1019" t="s">
        <v>485</v>
      </c>
      <c r="CQ127" s="1020"/>
      <c r="CR127" s="1020"/>
      <c r="CS127" s="1020"/>
      <c r="CT127" s="1020"/>
      <c r="CU127" s="1020"/>
      <c r="CV127" s="1020"/>
      <c r="CW127" s="1020"/>
      <c r="CX127" s="1020"/>
      <c r="CY127" s="1020"/>
      <c r="CZ127" s="1020"/>
      <c r="DA127" s="1020"/>
      <c r="DB127" s="1020"/>
      <c r="DC127" s="1020"/>
      <c r="DD127" s="1020"/>
      <c r="DE127" s="1020"/>
      <c r="DF127" s="1021"/>
      <c r="DG127" s="989" t="s">
        <v>451</v>
      </c>
      <c r="DH127" s="990"/>
      <c r="DI127" s="990"/>
      <c r="DJ127" s="990"/>
      <c r="DK127" s="990"/>
      <c r="DL127" s="990" t="s">
        <v>448</v>
      </c>
      <c r="DM127" s="990"/>
      <c r="DN127" s="990"/>
      <c r="DO127" s="990"/>
      <c r="DP127" s="990"/>
      <c r="DQ127" s="990" t="s">
        <v>459</v>
      </c>
      <c r="DR127" s="990"/>
      <c r="DS127" s="990"/>
      <c r="DT127" s="990"/>
      <c r="DU127" s="990"/>
      <c r="DV127" s="991" t="s">
        <v>464</v>
      </c>
      <c r="DW127" s="991"/>
      <c r="DX127" s="991"/>
      <c r="DY127" s="991"/>
      <c r="DZ127" s="992"/>
    </row>
    <row r="128" spans="1:130" s="226" customFormat="1" ht="26.25" customHeight="1" thickBot="1" x14ac:dyDescent="0.25">
      <c r="A128" s="1114" t="s">
        <v>486</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487</v>
      </c>
      <c r="X128" s="1116"/>
      <c r="Y128" s="1116"/>
      <c r="Z128" s="1117"/>
      <c r="AA128" s="1118">
        <v>20930</v>
      </c>
      <c r="AB128" s="1119"/>
      <c r="AC128" s="1119"/>
      <c r="AD128" s="1119"/>
      <c r="AE128" s="1120"/>
      <c r="AF128" s="1121">
        <v>23762</v>
      </c>
      <c r="AG128" s="1119"/>
      <c r="AH128" s="1119"/>
      <c r="AI128" s="1119"/>
      <c r="AJ128" s="1120"/>
      <c r="AK128" s="1121">
        <v>21179</v>
      </c>
      <c r="AL128" s="1119"/>
      <c r="AM128" s="1119"/>
      <c r="AN128" s="1119"/>
      <c r="AO128" s="1120"/>
      <c r="AP128" s="1122"/>
      <c r="AQ128" s="1123"/>
      <c r="AR128" s="1123"/>
      <c r="AS128" s="1123"/>
      <c r="AT128" s="1124"/>
      <c r="AU128" s="262"/>
      <c r="AV128" s="262"/>
      <c r="AW128" s="262"/>
      <c r="AX128" s="958" t="s">
        <v>488</v>
      </c>
      <c r="AY128" s="959"/>
      <c r="AZ128" s="959"/>
      <c r="BA128" s="959"/>
      <c r="BB128" s="959"/>
      <c r="BC128" s="959"/>
      <c r="BD128" s="959"/>
      <c r="BE128" s="960"/>
      <c r="BF128" s="1125" t="s">
        <v>454</v>
      </c>
      <c r="BG128" s="1126"/>
      <c r="BH128" s="1126"/>
      <c r="BI128" s="1126"/>
      <c r="BJ128" s="1126"/>
      <c r="BK128" s="1126"/>
      <c r="BL128" s="1127"/>
      <c r="BM128" s="1125">
        <v>14.93</v>
      </c>
      <c r="BN128" s="1126"/>
      <c r="BO128" s="1126"/>
      <c r="BP128" s="1126"/>
      <c r="BQ128" s="1126"/>
      <c r="BR128" s="1126"/>
      <c r="BS128" s="1127"/>
      <c r="BT128" s="1125">
        <v>20</v>
      </c>
      <c r="BU128" s="1126"/>
      <c r="BV128" s="1126"/>
      <c r="BW128" s="1126"/>
      <c r="BX128" s="1126"/>
      <c r="BY128" s="1126"/>
      <c r="BZ128" s="1149"/>
      <c r="CA128" s="263"/>
      <c r="CB128" s="263"/>
      <c r="CC128" s="263"/>
      <c r="CD128" s="263"/>
      <c r="CE128" s="263"/>
      <c r="CF128" s="263"/>
      <c r="CG128" s="260"/>
      <c r="CH128" s="260"/>
      <c r="CI128" s="260"/>
      <c r="CJ128" s="261"/>
      <c r="CK128" s="1095"/>
      <c r="CL128" s="1096"/>
      <c r="CM128" s="1096"/>
      <c r="CN128" s="1096"/>
      <c r="CO128" s="1097"/>
      <c r="CP128" s="1107" t="s">
        <v>489</v>
      </c>
      <c r="CQ128" s="1108"/>
      <c r="CR128" s="1108"/>
      <c r="CS128" s="1108"/>
      <c r="CT128" s="1108"/>
      <c r="CU128" s="1108"/>
      <c r="CV128" s="1108"/>
      <c r="CW128" s="1108"/>
      <c r="CX128" s="1108"/>
      <c r="CY128" s="1108"/>
      <c r="CZ128" s="1108"/>
      <c r="DA128" s="1108"/>
      <c r="DB128" s="1108"/>
      <c r="DC128" s="1108"/>
      <c r="DD128" s="1108"/>
      <c r="DE128" s="1108"/>
      <c r="DF128" s="1109"/>
      <c r="DG128" s="1110" t="s">
        <v>453</v>
      </c>
      <c r="DH128" s="1111"/>
      <c r="DI128" s="1111"/>
      <c r="DJ128" s="1111"/>
      <c r="DK128" s="1111"/>
      <c r="DL128" s="1111">
        <v>10045</v>
      </c>
      <c r="DM128" s="1111"/>
      <c r="DN128" s="1111"/>
      <c r="DO128" s="1111"/>
      <c r="DP128" s="1111"/>
      <c r="DQ128" s="1111">
        <v>10045</v>
      </c>
      <c r="DR128" s="1111"/>
      <c r="DS128" s="1111"/>
      <c r="DT128" s="1111"/>
      <c r="DU128" s="1111"/>
      <c r="DV128" s="1112">
        <v>0.2</v>
      </c>
      <c r="DW128" s="1112"/>
      <c r="DX128" s="1112"/>
      <c r="DY128" s="1112"/>
      <c r="DZ128" s="1113"/>
    </row>
    <row r="129" spans="1:131" s="226" customFormat="1" ht="26.25" customHeight="1" x14ac:dyDescent="0.2">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490</v>
      </c>
      <c r="X129" s="1144"/>
      <c r="Y129" s="1144"/>
      <c r="Z129" s="1145"/>
      <c r="AA129" s="1028">
        <v>5220513</v>
      </c>
      <c r="AB129" s="1029"/>
      <c r="AC129" s="1029"/>
      <c r="AD129" s="1029"/>
      <c r="AE129" s="1030"/>
      <c r="AF129" s="1031">
        <v>5129052</v>
      </c>
      <c r="AG129" s="1029"/>
      <c r="AH129" s="1029"/>
      <c r="AI129" s="1029"/>
      <c r="AJ129" s="1030"/>
      <c r="AK129" s="1031">
        <v>5099712</v>
      </c>
      <c r="AL129" s="1029"/>
      <c r="AM129" s="1029"/>
      <c r="AN129" s="1029"/>
      <c r="AO129" s="1030"/>
      <c r="AP129" s="1146"/>
      <c r="AQ129" s="1147"/>
      <c r="AR129" s="1147"/>
      <c r="AS129" s="1147"/>
      <c r="AT129" s="1148"/>
      <c r="AU129" s="264"/>
      <c r="AV129" s="264"/>
      <c r="AW129" s="264"/>
      <c r="AX129" s="1137" t="s">
        <v>491</v>
      </c>
      <c r="AY129" s="1020"/>
      <c r="AZ129" s="1020"/>
      <c r="BA129" s="1020"/>
      <c r="BB129" s="1020"/>
      <c r="BC129" s="1020"/>
      <c r="BD129" s="1020"/>
      <c r="BE129" s="1021"/>
      <c r="BF129" s="1138" t="s">
        <v>170</v>
      </c>
      <c r="BG129" s="1139"/>
      <c r="BH129" s="1139"/>
      <c r="BI129" s="1139"/>
      <c r="BJ129" s="1139"/>
      <c r="BK129" s="1139"/>
      <c r="BL129" s="1140"/>
      <c r="BM129" s="1138">
        <v>19.93</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1000" t="s">
        <v>492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493</v>
      </c>
      <c r="X130" s="1144"/>
      <c r="Y130" s="1144"/>
      <c r="Z130" s="1145"/>
      <c r="AA130" s="1028">
        <v>691902</v>
      </c>
      <c r="AB130" s="1029"/>
      <c r="AC130" s="1029"/>
      <c r="AD130" s="1029"/>
      <c r="AE130" s="1030"/>
      <c r="AF130" s="1031">
        <v>683251</v>
      </c>
      <c r="AG130" s="1029"/>
      <c r="AH130" s="1029"/>
      <c r="AI130" s="1029"/>
      <c r="AJ130" s="1030"/>
      <c r="AK130" s="1031">
        <v>656095</v>
      </c>
      <c r="AL130" s="1029"/>
      <c r="AM130" s="1029"/>
      <c r="AN130" s="1029"/>
      <c r="AO130" s="1030"/>
      <c r="AP130" s="1146"/>
      <c r="AQ130" s="1147"/>
      <c r="AR130" s="1147"/>
      <c r="AS130" s="1147"/>
      <c r="AT130" s="1148"/>
      <c r="AU130" s="264"/>
      <c r="AV130" s="264"/>
      <c r="AW130" s="264"/>
      <c r="AX130" s="1137" t="s">
        <v>494</v>
      </c>
      <c r="AY130" s="1020"/>
      <c r="AZ130" s="1020"/>
      <c r="BA130" s="1020"/>
      <c r="BB130" s="1020"/>
      <c r="BC130" s="1020"/>
      <c r="BD130" s="1020"/>
      <c r="BE130" s="1021"/>
      <c r="BF130" s="1174">
        <v>10.1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495</v>
      </c>
      <c r="X131" s="1182"/>
      <c r="Y131" s="1182"/>
      <c r="Z131" s="1183"/>
      <c r="AA131" s="1075">
        <v>4528611</v>
      </c>
      <c r="AB131" s="1054"/>
      <c r="AC131" s="1054"/>
      <c r="AD131" s="1054"/>
      <c r="AE131" s="1055"/>
      <c r="AF131" s="1053">
        <v>4445801</v>
      </c>
      <c r="AG131" s="1054"/>
      <c r="AH131" s="1054"/>
      <c r="AI131" s="1054"/>
      <c r="AJ131" s="1055"/>
      <c r="AK131" s="1053">
        <v>4443617</v>
      </c>
      <c r="AL131" s="1054"/>
      <c r="AM131" s="1054"/>
      <c r="AN131" s="1054"/>
      <c r="AO131" s="1055"/>
      <c r="AP131" s="1184"/>
      <c r="AQ131" s="1185"/>
      <c r="AR131" s="1185"/>
      <c r="AS131" s="1185"/>
      <c r="AT131" s="1186"/>
      <c r="AU131" s="264"/>
      <c r="AV131" s="264"/>
      <c r="AW131" s="264"/>
      <c r="AX131" s="1156" t="s">
        <v>496</v>
      </c>
      <c r="AY131" s="1108"/>
      <c r="AZ131" s="1108"/>
      <c r="BA131" s="1108"/>
      <c r="BB131" s="1108"/>
      <c r="BC131" s="1108"/>
      <c r="BD131" s="1108"/>
      <c r="BE131" s="1109"/>
      <c r="BF131" s="1157">
        <v>83.8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63" t="s">
        <v>497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498</v>
      </c>
      <c r="W132" s="1167"/>
      <c r="X132" s="1167"/>
      <c r="Y132" s="1167"/>
      <c r="Z132" s="1168"/>
      <c r="AA132" s="1169">
        <v>10.29273656</v>
      </c>
      <c r="AB132" s="1170"/>
      <c r="AC132" s="1170"/>
      <c r="AD132" s="1170"/>
      <c r="AE132" s="1171"/>
      <c r="AF132" s="1172">
        <v>10.09401905</v>
      </c>
      <c r="AG132" s="1170"/>
      <c r="AH132" s="1170"/>
      <c r="AI132" s="1170"/>
      <c r="AJ132" s="1171"/>
      <c r="AK132" s="1172">
        <v>10.117118550000001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499</v>
      </c>
      <c r="W133" s="1150"/>
      <c r="X133" s="1150"/>
      <c r="Y133" s="1150"/>
      <c r="Z133" s="1151"/>
      <c r="AA133" s="1152">
        <v>10.199999999999999</v>
      </c>
      <c r="AB133" s="1153"/>
      <c r="AC133" s="1153"/>
      <c r="AD133" s="1153"/>
      <c r="AE133" s="1154"/>
      <c r="AF133" s="1152">
        <v>10.3</v>
      </c>
      <c r="AG133" s="1153"/>
      <c r="AH133" s="1153"/>
      <c r="AI133" s="1153"/>
      <c r="AJ133" s="1154"/>
      <c r="AK133" s="1152">
        <v>10.1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QGJSV7OUYkTI1LbD54J3fh2di9xSLJqxnSstN9CRscKIeG2XM2sJ+AaWhyZl20Xz2s/LyR31Ey3N7A2stvTIOg==" saltValue="JwNam0eyOIsUwCp+K8VI/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500</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kwjBCSJqokqmxjlSk87GYN0MjU6YiTYLmp/yIK01Icn5WcnfXy9xxDHjDPJuVDF6EEe7GSdC7zM5f78y9lv4cg==" saltValue="tU+BYOFv3louiDv0T/mD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dHnC0El2VtrE6STGsncCXlHzMCc4g+O0PHqmUQagOLxmBomWzyDwie96E1fZ30eKnDy87hPv8NpESMLkoYUEhw==" saltValue="pFy/hWpGmCWmvPdqWPCx0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503</v>
      </c>
      <c r="AP7" s="283"/>
      <c r="AQ7" s="284" t="s">
        <v>504</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505</v>
      </c>
      <c r="AQ8" s="290" t="s">
        <v>506</v>
      </c>
      <c r="AR8" s="291" t="s">
        <v>507</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508</v>
      </c>
      <c r="AL9" s="1193"/>
      <c r="AM9" s="1193"/>
      <c r="AN9" s="1194"/>
      <c r="AO9" s="292">
        <v>1104348</v>
      </c>
      <c r="AP9" s="292">
        <v>55996</v>
      </c>
      <c r="AQ9" s="293">
        <v>90243</v>
      </c>
      <c r="AR9" s="294">
        <v>-37.9</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509</v>
      </c>
      <c r="AL10" s="1193"/>
      <c r="AM10" s="1193"/>
      <c r="AN10" s="1194"/>
      <c r="AO10" s="295">
        <v>57401</v>
      </c>
      <c r="AP10" s="295">
        <v>2911</v>
      </c>
      <c r="AQ10" s="296">
        <v>8421</v>
      </c>
      <c r="AR10" s="297">
        <v>-65.400000000000006</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510</v>
      </c>
      <c r="AL11" s="1193"/>
      <c r="AM11" s="1193"/>
      <c r="AN11" s="1194"/>
      <c r="AO11" s="295">
        <v>27560</v>
      </c>
      <c r="AP11" s="295">
        <v>1397</v>
      </c>
      <c r="AQ11" s="296">
        <v>13771</v>
      </c>
      <c r="AR11" s="297">
        <v>-89.9</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511</v>
      </c>
      <c r="AL12" s="1193"/>
      <c r="AM12" s="1193"/>
      <c r="AN12" s="1194"/>
      <c r="AO12" s="295" t="s">
        <v>512</v>
      </c>
      <c r="AP12" s="295" t="s">
        <v>512</v>
      </c>
      <c r="AQ12" s="296">
        <v>2513</v>
      </c>
      <c r="AR12" s="297" t="s">
        <v>512</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513</v>
      </c>
      <c r="AL13" s="1193"/>
      <c r="AM13" s="1193"/>
      <c r="AN13" s="1194"/>
      <c r="AO13" s="295" t="s">
        <v>512</v>
      </c>
      <c r="AP13" s="295" t="s">
        <v>512</v>
      </c>
      <c r="AQ13" s="296" t="s">
        <v>512</v>
      </c>
      <c r="AR13" s="297" t="s">
        <v>512</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514</v>
      </c>
      <c r="AL14" s="1193"/>
      <c r="AM14" s="1193"/>
      <c r="AN14" s="1194"/>
      <c r="AO14" s="295">
        <v>57240</v>
      </c>
      <c r="AP14" s="295">
        <v>2902</v>
      </c>
      <c r="AQ14" s="296">
        <v>5857</v>
      </c>
      <c r="AR14" s="297">
        <v>-50.5</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515</v>
      </c>
      <c r="AL15" s="1193"/>
      <c r="AM15" s="1193"/>
      <c r="AN15" s="1194"/>
      <c r="AO15" s="295">
        <v>47340</v>
      </c>
      <c r="AP15" s="295">
        <v>2400</v>
      </c>
      <c r="AQ15" s="296">
        <v>2231</v>
      </c>
      <c r="AR15" s="297">
        <v>7.6</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516</v>
      </c>
      <c r="AL16" s="1196"/>
      <c r="AM16" s="1196"/>
      <c r="AN16" s="1197"/>
      <c r="AO16" s="295">
        <v>-61298</v>
      </c>
      <c r="AP16" s="295">
        <v>-3108</v>
      </c>
      <c r="AQ16" s="296">
        <v>-9195</v>
      </c>
      <c r="AR16" s="297">
        <v>-66.2</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1232591</v>
      </c>
      <c r="AP17" s="295">
        <v>62498</v>
      </c>
      <c r="AQ17" s="296">
        <v>113840</v>
      </c>
      <c r="AR17" s="297">
        <v>-45.1</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521</v>
      </c>
      <c r="AL21" s="1188"/>
      <c r="AM21" s="1188"/>
      <c r="AN21" s="1189"/>
      <c r="AO21" s="307">
        <v>6.34</v>
      </c>
      <c r="AP21" s="308">
        <v>10.62</v>
      </c>
      <c r="AQ21" s="309">
        <v>-4.28</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522</v>
      </c>
      <c r="AL22" s="1188"/>
      <c r="AM22" s="1188"/>
      <c r="AN22" s="1189"/>
      <c r="AO22" s="312">
        <v>96.6</v>
      </c>
      <c r="AP22" s="313">
        <v>95.8</v>
      </c>
      <c r="AQ22" s="314">
        <v>0.8</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524</v>
      </c>
      <c r="AO27" s="273"/>
      <c r="AP27" s="273"/>
      <c r="AQ27" s="273"/>
      <c r="AR27" s="273"/>
      <c r="AS27" s="273"/>
      <c r="AT27" s="273"/>
    </row>
    <row r="28" spans="1:46" ht="16.2" x14ac:dyDescent="0.2">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503</v>
      </c>
      <c r="AP30" s="283"/>
      <c r="AQ30" s="284" t="s">
        <v>504</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505</v>
      </c>
      <c r="AQ31" s="290" t="s">
        <v>506</v>
      </c>
      <c r="AR31" s="291" t="s">
        <v>507</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527</v>
      </c>
      <c r="AL32" s="1204"/>
      <c r="AM32" s="1204"/>
      <c r="AN32" s="1205"/>
      <c r="AO32" s="322">
        <v>975523</v>
      </c>
      <c r="AP32" s="322">
        <v>49464</v>
      </c>
      <c r="AQ32" s="323">
        <v>74521</v>
      </c>
      <c r="AR32" s="324">
        <v>-33.6</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528</v>
      </c>
      <c r="AL33" s="1204"/>
      <c r="AM33" s="1204"/>
      <c r="AN33" s="1205"/>
      <c r="AO33" s="322" t="s">
        <v>512</v>
      </c>
      <c r="AP33" s="322" t="s">
        <v>512</v>
      </c>
      <c r="AQ33" s="323" t="s">
        <v>512</v>
      </c>
      <c r="AR33" s="324" t="s">
        <v>512</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529</v>
      </c>
      <c r="AL34" s="1204"/>
      <c r="AM34" s="1204"/>
      <c r="AN34" s="1205"/>
      <c r="AO34" s="322" t="s">
        <v>512</v>
      </c>
      <c r="AP34" s="322" t="s">
        <v>512</v>
      </c>
      <c r="AQ34" s="323" t="s">
        <v>512</v>
      </c>
      <c r="AR34" s="324" t="s">
        <v>512</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530</v>
      </c>
      <c r="AL35" s="1204"/>
      <c r="AM35" s="1204"/>
      <c r="AN35" s="1205"/>
      <c r="AO35" s="322">
        <v>151287</v>
      </c>
      <c r="AP35" s="322">
        <v>7671</v>
      </c>
      <c r="AQ35" s="323">
        <v>19378</v>
      </c>
      <c r="AR35" s="324">
        <v>-60.4</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531</v>
      </c>
      <c r="AL36" s="1204"/>
      <c r="AM36" s="1204"/>
      <c r="AN36" s="1205"/>
      <c r="AO36" s="322" t="s">
        <v>512</v>
      </c>
      <c r="AP36" s="322" t="s">
        <v>512</v>
      </c>
      <c r="AQ36" s="323">
        <v>3039</v>
      </c>
      <c r="AR36" s="324" t="s">
        <v>512</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532</v>
      </c>
      <c r="AL37" s="1204"/>
      <c r="AM37" s="1204"/>
      <c r="AN37" s="1205"/>
      <c r="AO37" s="322" t="s">
        <v>512</v>
      </c>
      <c r="AP37" s="322" t="s">
        <v>512</v>
      </c>
      <c r="AQ37" s="323">
        <v>1253</v>
      </c>
      <c r="AR37" s="324" t="s">
        <v>512</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533</v>
      </c>
      <c r="AL38" s="1207"/>
      <c r="AM38" s="1207"/>
      <c r="AN38" s="1208"/>
      <c r="AO38" s="325">
        <v>30</v>
      </c>
      <c r="AP38" s="325">
        <v>2</v>
      </c>
      <c r="AQ38" s="326">
        <v>3</v>
      </c>
      <c r="AR38" s="314">
        <v>-33.299999999999997</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534</v>
      </c>
      <c r="AL39" s="1207"/>
      <c r="AM39" s="1207"/>
      <c r="AN39" s="1208"/>
      <c r="AO39" s="322">
        <v>-21179</v>
      </c>
      <c r="AP39" s="322">
        <v>-1074</v>
      </c>
      <c r="AQ39" s="323">
        <v>-3246</v>
      </c>
      <c r="AR39" s="324">
        <v>-66.900000000000006</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535</v>
      </c>
      <c r="AL40" s="1204"/>
      <c r="AM40" s="1204"/>
      <c r="AN40" s="1205"/>
      <c r="AO40" s="322">
        <v>-656095</v>
      </c>
      <c r="AP40" s="322">
        <v>-33267</v>
      </c>
      <c r="AQ40" s="323">
        <v>-65677</v>
      </c>
      <c r="AR40" s="324">
        <v>-49.3</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296</v>
      </c>
      <c r="AL41" s="1210"/>
      <c r="AM41" s="1210"/>
      <c r="AN41" s="1211"/>
      <c r="AO41" s="322">
        <v>449566</v>
      </c>
      <c r="AP41" s="322">
        <v>22795</v>
      </c>
      <c r="AQ41" s="323">
        <v>29272</v>
      </c>
      <c r="AR41" s="324">
        <v>-22.1</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503</v>
      </c>
      <c r="AN49" s="1200" t="s">
        <v>539</v>
      </c>
      <c r="AO49" s="1201"/>
      <c r="AP49" s="1201"/>
      <c r="AQ49" s="1201"/>
      <c r="AR49" s="1202"/>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540</v>
      </c>
      <c r="AO50" s="339" t="s">
        <v>541</v>
      </c>
      <c r="AP50" s="340" t="s">
        <v>542</v>
      </c>
      <c r="AQ50" s="341" t="s">
        <v>543</v>
      </c>
      <c r="AR50" s="342" t="s">
        <v>544</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1200579</v>
      </c>
      <c r="AN51" s="344">
        <v>58035</v>
      </c>
      <c r="AO51" s="345">
        <v>94.2</v>
      </c>
      <c r="AP51" s="346">
        <v>92698</v>
      </c>
      <c r="AQ51" s="347">
        <v>15</v>
      </c>
      <c r="AR51" s="348">
        <v>79.2</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347879</v>
      </c>
      <c r="AN52" s="352">
        <v>16816</v>
      </c>
      <c r="AO52" s="353">
        <v>28.6</v>
      </c>
      <c r="AP52" s="354">
        <v>45144</v>
      </c>
      <c r="AQ52" s="355">
        <v>23.2</v>
      </c>
      <c r="AR52" s="356">
        <v>5.4</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977844</v>
      </c>
      <c r="AN53" s="344">
        <v>47784</v>
      </c>
      <c r="AO53" s="345">
        <v>-17.7</v>
      </c>
      <c r="AP53" s="346">
        <v>78556</v>
      </c>
      <c r="AQ53" s="347">
        <v>-15.3</v>
      </c>
      <c r="AR53" s="348">
        <v>-2.4</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511253</v>
      </c>
      <c r="AN54" s="352">
        <v>24983</v>
      </c>
      <c r="AO54" s="353">
        <v>48.6</v>
      </c>
      <c r="AP54" s="354">
        <v>40810</v>
      </c>
      <c r="AQ54" s="355">
        <v>-9.6</v>
      </c>
      <c r="AR54" s="356">
        <v>58.2</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1608093</v>
      </c>
      <c r="AN55" s="344">
        <v>79593</v>
      </c>
      <c r="AO55" s="345">
        <v>66.599999999999994</v>
      </c>
      <c r="AP55" s="346">
        <v>96635</v>
      </c>
      <c r="AQ55" s="347">
        <v>23</v>
      </c>
      <c r="AR55" s="348">
        <v>43.6</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260918</v>
      </c>
      <c r="AN56" s="352">
        <v>12914</v>
      </c>
      <c r="AO56" s="353">
        <v>-48.3</v>
      </c>
      <c r="AP56" s="354">
        <v>44408</v>
      </c>
      <c r="AQ56" s="355">
        <v>8.8000000000000007</v>
      </c>
      <c r="AR56" s="356">
        <v>-57.1</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2286132</v>
      </c>
      <c r="AN57" s="344">
        <v>114530</v>
      </c>
      <c r="AO57" s="345">
        <v>43.9</v>
      </c>
      <c r="AP57" s="346">
        <v>97062</v>
      </c>
      <c r="AQ57" s="347">
        <v>0.4</v>
      </c>
      <c r="AR57" s="348">
        <v>43.5</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392533</v>
      </c>
      <c r="AN58" s="352">
        <v>19665</v>
      </c>
      <c r="AO58" s="353">
        <v>52.3</v>
      </c>
      <c r="AP58" s="354">
        <v>50112</v>
      </c>
      <c r="AQ58" s="355">
        <v>12.8</v>
      </c>
      <c r="AR58" s="356">
        <v>39.5</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957782</v>
      </c>
      <c r="AN59" s="344">
        <v>48564</v>
      </c>
      <c r="AO59" s="345">
        <v>-57.6</v>
      </c>
      <c r="AP59" s="346">
        <v>106005</v>
      </c>
      <c r="AQ59" s="347">
        <v>9.1999999999999993</v>
      </c>
      <c r="AR59" s="348">
        <v>-66.8</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364886</v>
      </c>
      <c r="AN60" s="352">
        <v>18501</v>
      </c>
      <c r="AO60" s="353">
        <v>-5.9</v>
      </c>
      <c r="AP60" s="354">
        <v>58359</v>
      </c>
      <c r="AQ60" s="355">
        <v>16.5</v>
      </c>
      <c r="AR60" s="356">
        <v>-22.4</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1406086</v>
      </c>
      <c r="AN61" s="359">
        <v>69701</v>
      </c>
      <c r="AO61" s="360">
        <v>25.9</v>
      </c>
      <c r="AP61" s="361">
        <v>94191</v>
      </c>
      <c r="AQ61" s="362">
        <v>6.5</v>
      </c>
      <c r="AR61" s="348">
        <v>19.399999999999999</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375494</v>
      </c>
      <c r="AN62" s="352">
        <v>18576</v>
      </c>
      <c r="AO62" s="353">
        <v>15.1</v>
      </c>
      <c r="AP62" s="354">
        <v>47767</v>
      </c>
      <c r="AQ62" s="355">
        <v>10.3</v>
      </c>
      <c r="AR62" s="356">
        <v>4.8</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OK/N4tFKurLM+Ea0wPeVHRQ7IIfcBqBoBtzy3G3ltURSSt5MwzCQRzqpqZx9Ano5u0Ww6DdojQzKtvBqPh4CkA==" saltValue="Me/viCbyCyWBY0LNLRKFm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553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ApJ2OnGEsYpaUWt2h2WhCbJ4k/aiJ4FsUH02+TXCHh0y+paqP04kKIsIc9CeLyRd62ruODliD5iRXJQUvCP1QQ==" saltValue="bkeMo5N/zuN5J8v3+HZY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554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dfEx8iGYx0GgqaX84GTFS3MlxoI8/NEdSptEdTycRYwLdkm5Om/TZyeVqQgoQ9Dywq408Pqq1w8yT4VzrmPPPw==" saltValue="1p8FAMSHulsaevJVfiRcC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212" t="s">
        <v>3</v>
      </c>
      <c r="D47" s="1212"/>
      <c r="E47" s="1213"/>
      <c r="F47" s="11">
        <v>20.94</v>
      </c>
      <c r="G47" s="12">
        <v>23.51</v>
      </c>
      <c r="H47" s="12">
        <v>25.27</v>
      </c>
      <c r="I47" s="12">
        <v>24.27</v>
      </c>
      <c r="J47" s="13">
        <v>24.39</v>
      </c>
    </row>
    <row r="48" spans="2:10" ht="57.75" customHeight="1" x14ac:dyDescent="0.2">
      <c r="B48" s="14"/>
      <c r="C48" s="1214" t="s">
        <v>4</v>
      </c>
      <c r="D48" s="1214"/>
      <c r="E48" s="1215"/>
      <c r="F48" s="15">
        <v>7.73</v>
      </c>
      <c r="G48" s="16">
        <v>5.61</v>
      </c>
      <c r="H48" s="16">
        <v>5.18</v>
      </c>
      <c r="I48" s="16">
        <v>4.7300000000000004</v>
      </c>
      <c r="J48" s="17">
        <v>4.8099999999999996</v>
      </c>
    </row>
    <row r="49" spans="2:10" ht="57.75" customHeight="1" thickBot="1" x14ac:dyDescent="0.25">
      <c r="B49" s="18"/>
      <c r="C49" s="1216" t="s">
        <v>5</v>
      </c>
      <c r="D49" s="1216"/>
      <c r="E49" s="1217"/>
      <c r="F49" s="19">
        <v>0.67</v>
      </c>
      <c r="G49" s="20" t="s">
        <v>560</v>
      </c>
      <c r="H49" s="20" t="s">
        <v>561</v>
      </c>
      <c r="I49" s="20" t="s">
        <v>562</v>
      </c>
      <c r="J49" s="21" t="s">
        <v>563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OOd5z8I9TsFaFeHopDG5QBr/WPOiAg/A+kdFpNNQRiOSo/G5nZ3SzfX1G7DI8DIVBxQC997EYawvfJt45OjQ==" saltValue="OtXc4eEJTuhAs5f3D4FJ4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竹田 元洋</cp:lastModifiedBy>
  <dcterms:created xsi:type="dcterms:W3CDTF">2019-06-06T08:36:03Z</dcterms:created>
  <dcterms:modified xsi:type="dcterms:W3CDTF">2019-10-31T04:24:01Z</dcterms:modified>
  <cp:category/>
</cp:coreProperties>
</file>