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B200453B-C55A-4251-9C87-902B19A674E3}"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<sst xmlns="http://schemas.openxmlformats.org/spreadsheetml/2006/main" count="1115" uniqueCount="601">
  <si>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</si>
  <si>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</si>
  <si>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</si>
  <si>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</si>
  <si>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</si>
  <si>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</si>
  <si>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</si>
  <si>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</si>
  <si>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</si>
  <si>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</si>
  <si>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</si>
  <si>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</si>
  <si>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</si>
  <si>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</si>
  <si>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</si>
  <si>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</si>
  <si>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</si>
  <si>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</si>
  <si>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</si>
  <si>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</si>
  <si>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</si>
  <si>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</si>
  <si>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</si>
  <si>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</si>
  <si>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</si>
  <si>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</si>
  <si>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</si>
  <si>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</si>
  <si>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</si>
  <si>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</si>
  <si>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</si>
  <si>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</si>
  <si>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</si>
  <si>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</si>
  <si>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</si>
  <si>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</si>
  <si>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</si>
  <si>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</si>
  <si>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</si>
  <si>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</si>
  <si>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</si>
  <si>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</si>
  <si>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</si>
  <si>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</si>
  <si>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</si>
  <si>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</si>
  <si>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</si>
  <si>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</si>
  <si>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</si>
  <si>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</si>
  <si>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</si>
  <si>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</si>
  <si>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</si>
  <si>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</si>
  <si>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</si>
  <si>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</si>
  <si>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</si>
  <si>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</si>
  <si>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</si>
  <si>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</si>
  <si>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</si>
  <si>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</si>
  <si>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</si>
  <si>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</si>
  <si>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</si>
  <si>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</si>
  <si>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</si>
  <si>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</si>
  <si>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</si>
  <si>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</si>
  <si>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</si>
  <si>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</si>
  <si>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</si>
  <si>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</si>
  <si>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</si>
  <si>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</si>
  <si>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</si>
  <si>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</si>
  <si>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</si>
  <si>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</si>
  <si>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</si>
  <si>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</si>
  <si>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</si>
  <si>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</si>
  <si>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</si>
  <si>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</si>
  <si>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</si>
  <si>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</si>
  <si>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</si>
  <si>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</si>
  <si>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</si>
  <si>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</si>
  <si>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</si>
  <si>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</si>
  <si>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</si>
  <si>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</si>
  <si>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</si>
  <si>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</si>
  <si>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</si>
  <si>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</si>
  <si>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</si>
  <si>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</si>
  <si>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</si>
  <si>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</si>
  <si>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</si>
  <si>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</si>
  <si>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</si>
  <si>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</si>
  <si>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</si>
  <si>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</si>
  <si>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</si>
  <si>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</si>
  <si>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</si>
  <si>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</si>
  <si>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</si>
  <si>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</si>
  <si>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</si>
  <si>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</si>
  <si>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</si>
  <si>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</si>
  <si>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</si>
  <si>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</si>
  <si>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</si>
  <si>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</si>
  <si>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</si>
  <si>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</si>
  <si>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</si>
  <si>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</si>
  <si>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</si>
  <si>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</si>
  <si>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</si>
  <si>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</si>
  <si>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</si>
  <si>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</si>
  <si>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</si>
  <si>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</si>
  <si>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</si>
  <si>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</si>
  <si>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</si>
  <si>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</si>
  <si>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</si>
  <si>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</si>
  <si>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</si>
  <si>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</si>
  <si>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</si>
  <si>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</si>
  <si>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</si>
  <si>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</si>
  <si>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</si>
  <si>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</si>
  <si>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</si>
  <si>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</si>
  <si>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</si>
  <si>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</si>
  <si>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</si>
  <si>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</si>
  <si>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</si>
  <si>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</si>
  <si>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</si>
  <si>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</si>
  <si>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</si>
  <si>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</si>
  <si>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</si>
  <si>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</si>
  <si>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</si>
  <si>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</si>
  <si>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</si>
  <si>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</si>
  <si>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</si>
  <si>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</si>
  <si>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</si>
  <si>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</si>
  <si>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</si>
  <si>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</si>
  <si>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</si>
  <si>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</si>
  <si>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</si>
  <si>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</si>
  <si>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</si>
  <si>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</si>
  <si>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</si>
  <si>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</si>
  <si>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</si>
  <si>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</si>
  <si>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</si>
  <si>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</si>
  <si>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</si>
  <si>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</si>
  <si>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</si>
  <si>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</si>
  <si>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</si>
  <si>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</si>
  <si>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</si>
  <si>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</si>
  <si>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</si>
  <si>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</si>
  <si>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</si>
  <si>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</si>
  <si>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</si>
  <si>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</si>
  <si>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</si>
  <si>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</si>
  <si>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</si>
  <si>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</si>
  <si>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</si>
  <si>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宮崎県高鍋町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</si>
  <si>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</si>
  <si>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</si>
  <si>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</si>
  <si>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</si>
  <si>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</si>
  <si>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</si>
  <si>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</si>
  <si>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</si>
  <si>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</si>
  <si>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</si>
  <si>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</si>
  <si>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</si>
  <si>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</si>
  <si>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</si>
  <si>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</si>
  <si>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</si>
  <si>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</si>
  <si>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</si>
  <si>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</si>
  <si>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</si>
  <si>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</si>
  <si>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</si>
  <si>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</si>
  <si>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</si>
  <si>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</si>
  <si>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</si>
  <si>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</si>
  <si>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</si>
  <si>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</si>
  <si>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</si>
  <si>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</si>
  <si>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</si>
  <si>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</si>
  <si>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</si>
  <si>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</si>
  <si>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</si>
  <si>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</si>
  <si>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</si>
  <si>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</si>
  <si>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</si>
  <si>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</si>
  <si>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</si>
  <si>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</si>
  <si>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</si>
  <si>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</si>
  <si>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</si>
  <si>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</si>
  <si>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</si>
  <si>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</si>
  <si>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</si>
  <si>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</si>
  <si>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</si>
  <si>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</si>
  <si>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</si>
  <si>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</si>
  <si>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</si>
  <si>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</si>
  <si>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</si>
  <si>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</si>
  <si>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</si>
  <si>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</si>
  <si>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</si>
  <si>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</si>
  <si>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</si>
  <si>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</si>
  <si>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</si>
  <si>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</si>
  <si>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</si>
  <si>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</si>
  <si>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</si>
  <si>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</si>
  <si>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</si>
  <si>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</si>
  <si>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</si>
  <si>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</si>
  <si>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</si>
  <si>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</si>
  <si>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</si>
  <si>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</si>
  <si>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</si>
  <si>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</si>
  <si>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</si>
  <si>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</si>
  <si>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</si>
  <si>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</si>
  <si>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</si>
  <si>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</si>
  <si>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</si>
  <si>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</si>
  <si>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</si>
  <si>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</si>
  <si>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</si>
  <si>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</si>
  <si>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</si>
  <si>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</si>
  <si>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</si>
  <si>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</si>
  <si>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</si>
  <si>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</si>
  <si>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</si>
  <si>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</si>
  <si>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</si>
  <si>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</si>
  <si>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</si>
  <si>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</si>
  <si>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</si>
  <si>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</si>
  <si>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</si>
  <si>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</si>
  <si>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</si>
  <si>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</si>
  <si>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</si>
  <si>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</si>
  <si>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</si>
  <si>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</si>
  <si>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</si>
  <si>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</si>
  <si>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</si>
  <si>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</si>
  <si>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</si>
  <si>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</si>
  <si>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</si>
  <si>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</si>
  <si>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</si>
  <si>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</si>
  <si>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</si>
  <si>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</si>
  <si>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</si>
  <si>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</si>
  <si>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</si>
  <si>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</si>
  <si>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</si>
  <si>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</si>
  <si>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</si>
  <si>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</si>
  <si>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</si>
  <si>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</si>
  <si>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</si>
  <si>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</si>
  <si>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</si>
  <si>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</si>
  <si>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</si>
  <si>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</si>
  <si>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</si>
  <si>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</si>
  <si>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</si>
  <si>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</si>
  <si>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</si>
  <si>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</si>
  <si>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宮崎県高鍋町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</si>
  <si>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</si>
  <si>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</si>
  <si>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</si>
  <si>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</si>
  <si>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</si>
  <si>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</si>
  <si>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</si>
  <si>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</si>
  <si>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</si>
  <si>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</si>
  <si>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</si>
  <si>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</si>
  <si>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</si>
  <si>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</si>
  <si>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</si>
  <si>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</si>
  <si>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</si>
  <si>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</si>
  <si>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</si>
  <si>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</si>
  <si>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</si>
  <si>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</si>
  <si>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</si>
  <si>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</si>
  <si>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</si>
  <si>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</si>
  <si>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</si>
  <si>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</si>
  <si>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</si>
  <si>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</si>
  <si>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</si>
  <si>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</si>
  <si>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</si>
  <si>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</si>
  <si>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</si>
  <si>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</si>
  <si>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</si>
  <si>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</si>
  <si>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</si>
  <si>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</si>
  <si>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</si>
  <si>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</si>
  <si>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</si>
  <si>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</si>
  <si>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</si>
  <si>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</si>
  <si>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</si>
  <si>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</si>
  <si>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</si>
  <si>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</si>
  <si>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</si>
  <si>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</si>
  <si>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</si>
  <si>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</si>
  <si>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</si>
  <si>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</si>
  <si>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</si>
  <si>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</si>
  <si>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</si>
  <si>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</si>
  <si>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</si>
  <si>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</si>
  <si>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</si>
  <si>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</si>
  <si>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</si>
  <si>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</si>
  <si>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</si>
  <si>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</si>
  <si>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</si>
  <si>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</si>
  <si>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</si>
  <si>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</si>
  <si>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</si>
  <si>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</si>
  <si>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</si>
  <si>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</si>
  <si>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</si>
  <si>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</si>
  <si>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</si>
  <si>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</si>
  <si>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</si>
  <si>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</si>
  <si>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</si>
  <si>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</si>
  <si>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</si>
  <si>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</si>
  <si>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</si>
  <si>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</si>
  <si>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</si>
  <si>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</si>
  <si>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</si>
  <si>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</si>
  <si>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</si>
  <si>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</si>
  <si>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</si>
  <si>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</si>
  <si>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</si>
  <si>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</si>
  <si>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</si>
  <si>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</si>
  <si>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</si>
  <si>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</si>
  <si>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</si>
  <si>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</si>
  <si>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</si>
  <si>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</si>
  <si>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</si>
  <si>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介護認定審査会</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</si>
  <si>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</si>
  <si>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</si>
  <si>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</si>
  <si>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</si>
  <si>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</si>
  <si>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</si>
  <si>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</si>
  <si>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</si>
  <si>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</si>
  <si>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</si>
  <si>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</si>
  <si>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</si>
  <si>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</si>
  <si>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</si>
  <si>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</si>
  <si>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</si>
  <si>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</si>
  <si>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</si>
  <si>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</si>
  <si>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</si>
  <si>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</si>
  <si>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</si>
  <si>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</si>
  <si>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</si>
  <si>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</si>
  <si>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</si>
  <si>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</si>
  <si>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</si>
  <si>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</si>
  <si>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</si>
  <si>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</si>
  <si>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</si>
  <si>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</si>
  <si>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</si>
  <si>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</si>
  <si>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</si>
  <si>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</si>
  <si>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</si>
  <si>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</si>
  <si>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</si>
  <si>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</si>
  <si>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</si>
  <si>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</si>
  <si>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</si>
  <si>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</si>
  <si>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</si>
  <si>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</si>
  <si>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</si>
  <si>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</si>
  <si>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</si>
  <si>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</si>
  <si>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</si>
  <si>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</si>
  <si>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</si>
  <si>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</si>
  <si>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</si>
  <si>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</si>
  <si>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</si>
  <si>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</si>
  <si>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</si>
  <si>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</si>
  <si>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</si>
  <si>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</si>
  <si>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</si>
  <si>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</si>
  <si>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</si>
  <si>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</si>
  <si>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</si>
  <si>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</si>
  <si>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</si>
  <si>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</si>
  <si>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</si>
  <si>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</si>
  <si>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</si>
  <si>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</si>
  <si>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</si>
  <si>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</si>
  <si>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</si>
  <si>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</si>
  <si>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</si>
  <si>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</si>
  <si>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</si>
  <si>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</si>
  <si>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</si>
  <si>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</si>
  <si>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</si>
  <si>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</si>
  <si>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1.78</t>
  </si>
  <si>
    <t>▲ 7.34</t>
  </si>
  <si>
    <t>一般会計</t>
  </si>
  <si>
    <t>水道事業</t>
  </si>
  <si>
    <t>国民健康保険事業</t>
  </si>
  <si>
    <t>介護保険事業</t>
  </si>
  <si>
    <t>下水道事業</t>
  </si>
  <si>
    <t>介護認定審査会</t>
  </si>
  <si>
    <t>後期高齢者医療事業</t>
  </si>
  <si>
    <t>工業用地造成事業</t>
  </si>
  <si>
    <t>その他会計（赤字）</t>
  </si>
  <si>
    <t>その他会計（黒字）</t>
  </si>
  <si>
    <t>宮崎県市町村総合事務組合（一般会計）</t>
  </si>
  <si>
    <t>-</t>
    <phoneticPr fontId="11"/>
  </si>
  <si>
    <t>宮崎県市町村総合事務組合（市町村交通災害共済事業特別会計）</t>
  </si>
  <si>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</si>
  <si>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</si>
  <si>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</si>
  <si>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</si>
  <si>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</si>
  <si>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</si>
  <si>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宮崎県自治会館管理組合</t>
  </si>
  <si>
    <t>-</t>
    <phoneticPr fontId="11"/>
  </si>
  <si>
    <t>株式会社高鍋めいりんの里</t>
    <rPh sb="0" eb="4">
      <t>カブシキガイシャ</t>
    </rPh>
    <rPh sb="4" eb="6">
      <t>タカナベ</t>
    </rPh>
    <rPh sb="11" eb="12">
      <t>サト</t>
    </rPh>
    <phoneticPr fontId="11"/>
  </si>
  <si>
    <t>株式会社高鍋衛生公社</t>
    <rPh sb="0" eb="4">
      <t>カブシキガイシャ</t>
    </rPh>
    <rPh sb="4" eb="6">
      <t>タカナベ</t>
    </rPh>
    <rPh sb="6" eb="8">
      <t>エイセイ</t>
    </rPh>
    <rPh sb="8" eb="10">
      <t>コウシャ</t>
    </rPh>
    <phoneticPr fontId="11"/>
  </si>
  <si>
    <t>宮崎県環境整備公社</t>
    <rPh sb="0" eb="3">
      <t>ミヤザキケン</t>
    </rPh>
    <rPh sb="3" eb="5">
      <t>カンキョウ</t>
    </rPh>
    <rPh sb="5" eb="7">
      <t>セイビ</t>
    </rPh>
    <rPh sb="7" eb="9">
      <t>コウシャ</t>
    </rPh>
    <phoneticPr fontId="11"/>
  </si>
  <si>
    <t>○</t>
    <phoneticPr fontId="2"/>
  </si>
  <si>
    <t>公共施設等整備基金</t>
    <rPh sb="0" eb="9">
      <t>コウキョウシセツトウセイビキキン</t>
    </rPh>
    <phoneticPr fontId="11"/>
  </si>
  <si>
    <t>ふるさとづくり基金</t>
    <rPh sb="7" eb="9">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</si>
  <si>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</si>
  <si>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</si>
  <si>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高鍋町美術館基金</t>
    <rPh sb="0" eb="3">
      <t>タカナベチョウ</t>
    </rPh>
    <rPh sb="3" eb="6">
      <t>ビジュツカン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</si>
  <si>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</si>
  <si>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</si>
  <si>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</si>
  <si>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は、充当可能基金の増などにより将来負担比率が6.8ポイント下がったため、指標は左肩下がりとなったが、厳しい財政状況の下、施設の更新は困難であるため法定耐用年数経過後も施設寿命の延命を図りながら現有施設の活用を図っていく見通しである。</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5" eb="36">
      <t>サ</t>
    </rPh>
    <rPh sb="42" eb="44">
      <t>シヒョウ</t>
    </rPh>
    <rPh sb="45" eb="47">
      <t>ヒダリカタ</t>
    </rPh>
    <rPh sb="47" eb="48">
      <t>サ</t>
    </rPh>
    <rPh sb="56" eb="57">
      <t>キビ</t>
    </rPh>
    <rPh sb="59" eb="61">
      <t>ザイセイ</t>
    </rPh>
    <rPh sb="61" eb="63">
      <t>ジョウキョウ</t>
    </rPh>
    <rPh sb="64" eb="65">
      <t>モト</t>
    </rPh>
    <rPh sb="66" eb="68">
      <t>シセツ</t>
    </rPh>
    <rPh sb="69" eb="71">
      <t>コウシン</t>
    </rPh>
    <rPh sb="72" eb="74">
      <t>コンナン</t>
    </rPh>
    <rPh sb="79" eb="81">
      <t>ホウテイ</t>
    </rPh>
    <rPh sb="81" eb="83">
      <t>タイヨウ</t>
    </rPh>
    <rPh sb="83" eb="85">
      <t>ネンスウ</t>
    </rPh>
    <rPh sb="85" eb="87">
      <t>ケイカ</t>
    </rPh>
    <rPh sb="87" eb="88">
      <t>ゴ</t>
    </rPh>
    <rPh sb="89" eb="91">
      <t>シセツ</t>
    </rPh>
    <rPh sb="91" eb="93">
      <t>ジュミョウ</t>
    </rPh>
    <rPh sb="94" eb="96">
      <t>エンメイ</t>
    </rPh>
    <rPh sb="97" eb="98">
      <t>ハカ</t>
    </rPh>
    <rPh sb="102" eb="104">
      <t>ゲンユウ</t>
    </rPh>
    <rPh sb="104" eb="106">
      <t>シセツ</t>
    </rPh>
    <rPh sb="107" eb="109">
      <t>カツヨウ</t>
    </rPh>
    <rPh sb="110" eb="111">
      <t>ハカ</t>
    </rPh>
    <rPh sb="115" eb="117">
      <t>ミトオ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</si>
  <si>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</si>
  <si>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</si>
  <si>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</si>
  <si>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</si>
  <si>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</si>
  <si>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</si>
  <si>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</si>
  <si>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</si>
  <si>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</si>
  <si>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は、将来負担比率が地方債残高の増及び充当可能基金の減などにより13.9ポイント悪化し、実質公債費比率も普通交付税の減により0.2ポイント悪化したため類似団体を上回る水準となった。今後、地方債発行額の抑制及び適正な基金運営に努めていく。</t>
    <rPh sb="0" eb="2">
      <t>ヘイセイ</t>
    </rPh>
    <rPh sb="4" eb="6">
      <t>ネンド</t>
    </rPh>
    <rPh sb="8" eb="10">
      <t>ショウライ</t>
    </rPh>
    <rPh sb="10" eb="12">
      <t>フタン</t>
    </rPh>
    <rPh sb="12" eb="14">
      <t>ヒリツ</t>
    </rPh>
    <rPh sb="15" eb="18">
      <t>チホウサイ</t>
    </rPh>
    <rPh sb="18" eb="20">
      <t>ザンダカ</t>
    </rPh>
    <rPh sb="21" eb="22">
      <t>ゾウ</t>
    </rPh>
    <rPh sb="22" eb="23">
      <t>オヨ</t>
    </rPh>
    <rPh sb="24" eb="26">
      <t>ジュウトウ</t>
    </rPh>
    <rPh sb="26" eb="28">
      <t>カノウ</t>
    </rPh>
    <rPh sb="28" eb="30">
      <t>キキン</t>
    </rPh>
    <rPh sb="31" eb="32">
      <t>ゲン</t>
    </rPh>
    <rPh sb="45" eb="47">
      <t>アッカ</t>
    </rPh>
    <rPh sb="49" eb="51">
      <t>ジッシツ</t>
    </rPh>
    <rPh sb="51" eb="54">
      <t>コウサイヒ</t>
    </rPh>
    <rPh sb="54" eb="56">
      <t>ヒリツ</t>
    </rPh>
    <rPh sb="57" eb="59">
      <t>フツウ</t>
    </rPh>
    <rPh sb="59" eb="62">
      <t>コウフゼイ</t>
    </rPh>
    <rPh sb="63" eb="64">
      <t>ゲン</t>
    </rPh>
    <rPh sb="74" eb="76">
      <t>アッカ</t>
    </rPh>
    <rPh sb="80" eb="82">
      <t>ルイジ</t>
    </rPh>
    <rPh sb="82" eb="84">
      <t>ダンタイ</t>
    </rPh>
    <rPh sb="85" eb="87">
      <t>ウワマワ</t>
    </rPh>
    <rPh sb="88" eb="90">
      <t>スイジュン</t>
    </rPh>
    <rPh sb="95" eb="97">
      <t>コンゴ</t>
    </rPh>
    <rPh sb="98" eb="101">
      <t>チホウサイ</t>
    </rPh>
    <rPh sb="101" eb="104">
      <t>ハッコウガク</t>
    </rPh>
    <rPh sb="105" eb="107">
      <t>ヨクセイ</t>
    </rPh>
    <rPh sb="107" eb="108">
      <t>オヨ</t>
    </rPh>
    <rPh sb="109" eb="111">
      <t>テキセイ</t>
    </rPh>
    <rPh sb="112" eb="114">
      <t>キキン</t>
    </rPh>
    <rPh sb="114" eb="116">
      <t>ウンエイ</t>
    </rPh>
    <rPh sb="117" eb="118">
      <t>ツト</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</si>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</sst>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FBB1-4426-B19C-CD94BF0A4C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54845</c:v>
                </c:pt>
                <c:pt idx="1">
                  <c:v>49920</c:v>
                </c:pt>
                <c:pt idx="2">
                  <c:v>53886</c:v>
                </c:pt>
                <c:pt idx="3">
                  <c:v>39257</c:v>
                </c:pt>
                <c:pt idx="4">
                  <c:v>49088</c:v>
                </c:pt>
              </c:numCache>
            </c:numRef>
          </c:val>
          <c:smooth val="0"/>
          <c:extLst>
            <c:ext xmlns:c16="http://schemas.microsoft.com/office/drawing/2014/chart" uri="{C3380CC4-5D6E-409C-BE32-E72D297353CC}">
              <c16:uniqueId val="{00000001-FBB1-4426-B19C-CD94BF0A4CB3}"/>
            </c:ext>
          </c:extLst>
        </c:ser>
        <c:dLbls>
          <c:showLegendKey val="0"/>
          <c:showVal val="0"/>
          <c:showCatName val="0"/>
          <c:showSerName val="0"/>
          <c:showPercent val="0"/>
          <c:showBubbleSize val="0"/>
        </c:dLbls>
        <c:marker val="1"/>
        <c:smooth val="0"/>
        <c:axId val="710423832"/>
        <c:axId val="710423048"/>
      </c:lineChart>
      <c:catAx>
        <c:axId val="71042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0423048"/>
        <c:crosses val="autoZero"/>
        <c:auto val="1"/>
        <c:lblAlgn val="ctr"/>
        <c:lblOffset val="100"/>
        <c:tickLblSkip val="1"/>
        <c:tickMarkSkip val="1"/>
        <c:noMultiLvlLbl val="0"/>
      </c:catAx>
      <c:valAx>
        <c:axId val="710423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042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c:v>
                </c:pt>
                <c:pt idx="1">
                  <c:v>6.12</c:v>
                </c:pt>
                <c:pt idx="2">
                  <c:v>6.74</c:v>
                </c:pt>
                <c:pt idx="3">
                  <c:v>6.57</c:v>
                </c:pt>
                <c:pt idx="4">
                  <c:v>10.54</c:v>
                </c:pt>
              </c:numCache>
            </c:numRef>
          </c:val>
          <c:extLst>
            <c:ext xmlns:c16="http://schemas.microsoft.com/office/drawing/2014/chart" uri="{C3380CC4-5D6E-409C-BE32-E72D297353CC}">
              <c16:uniqueId val="{00000000-F21E-4511-841E-65E30D5FCC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23.37</c:v>
                </c:pt>
                <c:pt idx="1">
                  <c:v>26.68</c:v>
                </c:pt>
                <c:pt idx="2">
                  <c:v>28.59</c:v>
                </c:pt>
                <c:pt idx="3">
                  <c:v>32.76</c:v>
                </c:pt>
                <c:pt idx="4">
                  <c:v>21.36</c:v>
                </c:pt>
              </c:numCache>
            </c:numRef>
          </c:val>
          <c:extLst>
            <c:ext xmlns:c16="http://schemas.microsoft.com/office/drawing/2014/chart" uri="{C3380CC4-5D6E-409C-BE32-E72D297353CC}">
              <c16:uniqueId val="{00000001-F21E-4511-841E-65E30D5FCC23}"/>
            </c:ext>
          </c:extLst>
        </c:ser>
        <c:dLbls>
          <c:showLegendKey val="0"/>
          <c:showVal val="0"/>
          <c:showCatName val="0"/>
          <c:showSerName val="0"/>
          <c:showPercent val="0"/>
          <c:showBubbleSize val="0"/>
        </c:dLbls>
        <c:gapWidth val="250"/>
        <c:overlap val="100"/>
        <c:axId val="710426576"/>
        <c:axId val="71041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3.46</c:v>
                </c:pt>
                <c:pt idx="2">
                  <c:v>3.83</c:v>
                </c:pt>
                <c:pt idx="3">
                  <c:v>3.15</c:v>
                </c:pt>
                <c:pt idx="4">
                  <c:v>-7.34</c:v>
                </c:pt>
              </c:numCache>
            </c:numRef>
          </c:val>
          <c:smooth val="0"/>
          <c:extLst>
            <c:ext xmlns:c16="http://schemas.microsoft.com/office/drawing/2014/chart" uri="{C3380CC4-5D6E-409C-BE32-E72D297353CC}">
              <c16:uniqueId val="{00000002-F21E-4511-841E-65E30D5FCC23}"/>
            </c:ext>
          </c:extLst>
        </c:ser>
        <c:dLbls>
          <c:showLegendKey val="0"/>
          <c:showVal val="0"/>
          <c:showCatName val="0"/>
          <c:showSerName val="0"/>
          <c:showPercent val="0"/>
          <c:showBubbleSize val="0"/>
        </c:dLbls>
        <c:marker val="1"/>
        <c:smooth val="0"/>
        <c:axId val="710426576"/>
        <c:axId val="710418344"/>
      </c:lineChart>
      <c:catAx>
        <c:axId val="71042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0418344"/>
        <c:crosses val="autoZero"/>
        <c:auto val="1"/>
        <c:lblAlgn val="ctr"/>
        <c:lblOffset val="100"/>
        <c:tickLblSkip val="1"/>
        <c:tickMarkSkip val="1"/>
        <c:noMultiLvlLbl val="0"/>
      </c:catAx>
      <c:valAx>
        <c:axId val="71041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2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E6-4DB1-BE15-F5BB342EE6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E6-4DB1-BE15-F5BB342EE670}"/>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73E6-4DB1-BE15-F5BB342EE67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E6-4DB1-BE15-F5BB342EE670}"/>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73E6-4DB1-BE15-F5BB342EE670}"/>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c:v>
                </c:pt>
                <c:pt idx="4">
                  <c:v>#N/A</c:v>
                </c:pt>
                <c:pt idx="5">
                  <c:v>0.15</c:v>
                </c:pt>
                <c:pt idx="6">
                  <c:v>#N/A</c:v>
                </c:pt>
                <c:pt idx="7">
                  <c:v>0.23</c:v>
                </c:pt>
                <c:pt idx="8">
                  <c:v>#N/A</c:v>
                </c:pt>
                <c:pt idx="9">
                  <c:v>0.19</c:v>
                </c:pt>
              </c:numCache>
            </c:numRef>
          </c:val>
          <c:extLst>
            <c:ext xmlns:c16="http://schemas.microsoft.com/office/drawing/2014/chart" uri="{C3380CC4-5D6E-409C-BE32-E72D297353CC}">
              <c16:uniqueId val="{00000005-73E6-4DB1-BE15-F5BB342EE670}"/>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1.67</c:v>
                </c:pt>
                <c:pt idx="4">
                  <c:v>#N/A</c:v>
                </c:pt>
                <c:pt idx="5">
                  <c:v>2.4300000000000002</c:v>
                </c:pt>
                <c:pt idx="6">
                  <c:v>#N/A</c:v>
                </c:pt>
                <c:pt idx="7">
                  <c:v>3.55</c:v>
                </c:pt>
                <c:pt idx="8">
                  <c:v>#N/A</c:v>
                </c:pt>
                <c:pt idx="9">
                  <c:v>3.7</c:v>
                </c:pt>
              </c:numCache>
            </c:numRef>
          </c:val>
          <c:extLst>
            <c:ext xmlns:c16="http://schemas.microsoft.com/office/drawing/2014/chart" uri="{C3380CC4-5D6E-409C-BE32-E72D297353CC}">
              <c16:uniqueId val="{00000006-73E6-4DB1-BE15-F5BB342EE670}"/>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4.3899999999999997</c:v>
                </c:pt>
                <c:pt idx="2">
                  <c:v>#N/A</c:v>
                </c:pt>
                <c:pt idx="3">
                  <c:v>5.93</c:v>
                </c:pt>
                <c:pt idx="4">
                  <c:v>#N/A</c:v>
                </c:pt>
                <c:pt idx="5">
                  <c:v>5.51</c:v>
                </c:pt>
                <c:pt idx="6">
                  <c:v>#N/A</c:v>
                </c:pt>
                <c:pt idx="7">
                  <c:v>6.27</c:v>
                </c:pt>
                <c:pt idx="8">
                  <c:v>#N/A</c:v>
                </c:pt>
                <c:pt idx="9">
                  <c:v>5.54</c:v>
                </c:pt>
              </c:numCache>
            </c:numRef>
          </c:val>
          <c:extLst>
            <c:ext xmlns:c16="http://schemas.microsoft.com/office/drawing/2014/chart" uri="{C3380CC4-5D6E-409C-BE32-E72D297353CC}">
              <c16:uniqueId val="{00000007-73E6-4DB1-BE15-F5BB342EE670}"/>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6.51</c:v>
                </c:pt>
                <c:pt idx="2">
                  <c:v>#N/A</c:v>
                </c:pt>
                <c:pt idx="3">
                  <c:v>2.91</c:v>
                </c:pt>
                <c:pt idx="4">
                  <c:v>#N/A</c:v>
                </c:pt>
                <c:pt idx="5">
                  <c:v>5.59</c:v>
                </c:pt>
                <c:pt idx="6">
                  <c:v>#N/A</c:v>
                </c:pt>
                <c:pt idx="7">
                  <c:v>5.47</c:v>
                </c:pt>
                <c:pt idx="8">
                  <c:v>#N/A</c:v>
                </c:pt>
                <c:pt idx="9">
                  <c:v>6.27</c:v>
                </c:pt>
              </c:numCache>
            </c:numRef>
          </c:val>
          <c:extLst>
            <c:ext xmlns:c16="http://schemas.microsoft.com/office/drawing/2014/chart" uri="{C3380CC4-5D6E-409C-BE32-E72D297353CC}">
              <c16:uniqueId val="{00000008-73E6-4DB1-BE15-F5BB342EE6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c:v>
                </c:pt>
                <c:pt idx="2">
                  <c:v>#N/A</c:v>
                </c:pt>
                <c:pt idx="3">
                  <c:v>6.11</c:v>
                </c:pt>
                <c:pt idx="4">
                  <c:v>#N/A</c:v>
                </c:pt>
                <c:pt idx="5">
                  <c:v>6.74</c:v>
                </c:pt>
                <c:pt idx="6">
                  <c:v>#N/A</c:v>
                </c:pt>
                <c:pt idx="7">
                  <c:v>6.57</c:v>
                </c:pt>
                <c:pt idx="8">
                  <c:v>#N/A</c:v>
                </c:pt>
                <c:pt idx="9">
                  <c:v>10.54</c:v>
                </c:pt>
              </c:numCache>
            </c:numRef>
          </c:val>
          <c:extLst>
            <c:ext xmlns:c16="http://schemas.microsoft.com/office/drawing/2014/chart" uri="{C3380CC4-5D6E-409C-BE32-E72D297353CC}">
              <c16:uniqueId val="{00000009-73E6-4DB1-BE15-F5BB342EE670}"/>
            </c:ext>
          </c:extLst>
        </c:ser>
        <c:dLbls>
          <c:showLegendKey val="0"/>
          <c:showVal val="0"/>
          <c:showCatName val="0"/>
          <c:showSerName val="0"/>
          <c:showPercent val="0"/>
          <c:showBubbleSize val="0"/>
        </c:dLbls>
        <c:gapWidth val="150"/>
        <c:overlap val="100"/>
        <c:axId val="710427360"/>
        <c:axId val="710415208"/>
      </c:barChart>
      <c:catAx>
        <c:axId val="7104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0415208"/>
        <c:crosses val="autoZero"/>
        <c:auto val="1"/>
        <c:lblAlgn val="ctr"/>
        <c:lblOffset val="100"/>
        <c:tickLblSkip val="1"/>
        <c:tickMarkSkip val="1"/>
        <c:noMultiLvlLbl val="0"/>
      </c:catAx>
      <c:valAx>
        <c:axId val="710415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2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602</c:v>
                </c:pt>
                <c:pt idx="5">
                  <c:v>622</c:v>
                </c:pt>
                <c:pt idx="8">
                  <c:v>641</c:v>
                </c:pt>
                <c:pt idx="11">
                  <c:v>605</c:v>
                </c:pt>
                <c:pt idx="14">
                  <c:v>624</c:v>
                </c:pt>
              </c:numCache>
            </c:numRef>
          </c:val>
          <c:extLst>
            <c:ext xmlns:c16="http://schemas.microsoft.com/office/drawing/2014/chart" uri="{C3380CC4-5D6E-409C-BE32-E72D297353CC}">
              <c16:uniqueId val="{00000000-339F-4676-8DF6-808445CCA9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9F-4676-8DF6-808445CCA9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23</c:v>
                </c:pt>
                <c:pt idx="6">
                  <c:v>16</c:v>
                </c:pt>
                <c:pt idx="9">
                  <c:v>15</c:v>
                </c:pt>
                <c:pt idx="12">
                  <c:v>7</c:v>
                </c:pt>
              </c:numCache>
            </c:numRef>
          </c:val>
          <c:extLst>
            <c:ext xmlns:c16="http://schemas.microsoft.com/office/drawing/2014/chart" uri="{C3380CC4-5D6E-409C-BE32-E72D297353CC}">
              <c16:uniqueId val="{00000002-339F-4676-8DF6-808445CCA9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145</c:v>
                </c:pt>
                <c:pt idx="3">
                  <c:v>140</c:v>
                </c:pt>
                <c:pt idx="6">
                  <c:v>163</c:v>
                </c:pt>
                <c:pt idx="9">
                  <c:v>161</c:v>
                </c:pt>
                <c:pt idx="12">
                  <c:v>155</c:v>
                </c:pt>
              </c:numCache>
            </c:numRef>
          </c:val>
          <c:extLst>
            <c:ext xmlns:c16="http://schemas.microsoft.com/office/drawing/2014/chart" uri="{C3380CC4-5D6E-409C-BE32-E72D297353CC}">
              <c16:uniqueId val="{00000003-339F-4676-8DF6-808445CCA9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c:v>
                </c:pt>
                <c:pt idx="3">
                  <c:v>178</c:v>
                </c:pt>
                <c:pt idx="6">
                  <c:v>175</c:v>
                </c:pt>
                <c:pt idx="9">
                  <c:v>188</c:v>
                </c:pt>
                <c:pt idx="12">
                  <c:v>202</c:v>
                </c:pt>
              </c:numCache>
            </c:numRef>
          </c:val>
          <c:extLst>
            <c:ext xmlns:c16="http://schemas.microsoft.com/office/drawing/2014/chart" uri="{C3380CC4-5D6E-409C-BE32-E72D297353CC}">
              <c16:uniqueId val="{00000004-339F-4676-8DF6-808445CCA9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9F-4676-8DF6-808445CCA9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9F-4676-8DF6-808445CCA9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703</c:v>
                </c:pt>
                <c:pt idx="3">
                  <c:v>672</c:v>
                </c:pt>
                <c:pt idx="6">
                  <c:v>662</c:v>
                </c:pt>
                <c:pt idx="9">
                  <c:v>675</c:v>
                </c:pt>
                <c:pt idx="12">
                  <c:v>688</c:v>
                </c:pt>
              </c:numCache>
            </c:numRef>
          </c:val>
          <c:extLst>
            <c:ext xmlns:c16="http://schemas.microsoft.com/office/drawing/2014/chart" uri="{C3380CC4-5D6E-409C-BE32-E72D297353CC}">
              <c16:uniqueId val="{00000007-339F-4676-8DF6-808445CCA9C5}"/>
            </c:ext>
          </c:extLst>
        </c:ser>
        <c:dLbls>
          <c:showLegendKey val="0"/>
          <c:showVal val="0"/>
          <c:showCatName val="0"/>
          <c:showSerName val="0"/>
          <c:showPercent val="0"/>
          <c:showBubbleSize val="0"/>
        </c:dLbls>
        <c:gapWidth val="100"/>
        <c:overlap val="100"/>
        <c:axId val="710415600"/>
        <c:axId val="710415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434</c:v>
                </c:pt>
                <c:pt idx="2">
                  <c:v>#N/A</c:v>
                </c:pt>
                <c:pt idx="3">
                  <c:v>#N/A</c:v>
                </c:pt>
                <c:pt idx="4">
                  <c:v>391</c:v>
                </c:pt>
                <c:pt idx="5">
                  <c:v>#N/A</c:v>
                </c:pt>
                <c:pt idx="6">
                  <c:v>#N/A</c:v>
                </c:pt>
                <c:pt idx="7">
                  <c:v>375</c:v>
                </c:pt>
                <c:pt idx="8">
                  <c:v>#N/A</c:v>
                </c:pt>
                <c:pt idx="9">
                  <c:v>#N/A</c:v>
                </c:pt>
                <c:pt idx="10">
                  <c:v>434</c:v>
                </c:pt>
                <c:pt idx="11">
                  <c:v>#N/A</c:v>
                </c:pt>
                <c:pt idx="12">
                  <c:v>#N/A</c:v>
                </c:pt>
                <c:pt idx="13">
                  <c:v>428</c:v>
                </c:pt>
                <c:pt idx="14">
                  <c:v>#N/A</c:v>
                </c:pt>
              </c:numCache>
            </c:numRef>
          </c:val>
          <c:smooth val="0"/>
          <c:extLst>
            <c:ext xmlns:c16="http://schemas.microsoft.com/office/drawing/2014/chart" uri="{C3380CC4-5D6E-409C-BE32-E72D297353CC}">
              <c16:uniqueId val="{00000008-339F-4676-8DF6-808445CCA9C5}"/>
            </c:ext>
          </c:extLst>
        </c:ser>
        <c:dLbls>
          <c:showLegendKey val="0"/>
          <c:showVal val="0"/>
          <c:showCatName val="0"/>
          <c:showSerName val="0"/>
          <c:showPercent val="0"/>
          <c:showBubbleSize val="0"/>
        </c:dLbls>
        <c:marker val="1"/>
        <c:smooth val="0"/>
        <c:axId val="710415600"/>
        <c:axId val="710415992"/>
      </c:lineChart>
      <c:catAx>
        <c:axId val="71041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0415992"/>
        <c:crosses val="autoZero"/>
        <c:auto val="1"/>
        <c:lblAlgn val="ctr"/>
        <c:lblOffset val="100"/>
        <c:tickLblSkip val="1"/>
        <c:tickMarkSkip val="1"/>
        <c:noMultiLvlLbl val="0"/>
      </c:catAx>
      <c:valAx>
        <c:axId val="71041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1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6242</c:v>
                </c:pt>
                <c:pt idx="5">
                  <c:v>6219</c:v>
                </c:pt>
                <c:pt idx="8">
                  <c:v>6211</c:v>
                </c:pt>
                <c:pt idx="11">
                  <c:v>6124</c:v>
                </c:pt>
                <c:pt idx="14">
                  <c:v>5942</c:v>
                </c:pt>
              </c:numCache>
            </c:numRef>
          </c:val>
          <c:extLst>
            <c:ext xmlns:c16="http://schemas.microsoft.com/office/drawing/2014/chart" uri="{C3380CC4-5D6E-409C-BE32-E72D297353CC}">
              <c16:uniqueId val="{00000000-F484-444C-B702-B0B51F3C1C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942</c:v>
                </c:pt>
                <c:pt idx="5">
                  <c:v>904</c:v>
                </c:pt>
                <c:pt idx="8">
                  <c:v>876</c:v>
                </c:pt>
                <c:pt idx="11">
                  <c:v>836</c:v>
                </c:pt>
                <c:pt idx="14">
                  <c:v>792</c:v>
                </c:pt>
              </c:numCache>
            </c:numRef>
          </c:val>
          <c:extLst>
            <c:ext xmlns:c16="http://schemas.microsoft.com/office/drawing/2014/chart" uri="{C3380CC4-5D6E-409C-BE32-E72D297353CC}">
              <c16:uniqueId val="{00000001-F484-444C-B702-B0B51F3C1C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3625</c:v>
                </c:pt>
                <c:pt idx="5">
                  <c:v>3597</c:v>
                </c:pt>
                <c:pt idx="8">
                  <c:v>3934</c:v>
                </c:pt>
                <c:pt idx="11">
                  <c:v>4126</c:v>
                </c:pt>
                <c:pt idx="14">
                  <c:v>3781</c:v>
                </c:pt>
              </c:numCache>
            </c:numRef>
          </c:val>
          <c:extLst>
            <c:ext xmlns:c16="http://schemas.microsoft.com/office/drawing/2014/chart" uri="{C3380CC4-5D6E-409C-BE32-E72D297353CC}">
              <c16:uniqueId val="{00000002-F484-444C-B702-B0B51F3C1C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84-444C-B702-B0B51F3C1C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84-444C-B702-B0B51F3C1C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14</c:v>
                </c:pt>
                <c:pt idx="12">
                  <c:v>18</c:v>
                </c:pt>
              </c:numCache>
            </c:numRef>
          </c:val>
          <c:extLst>
            <c:ext xmlns:c16="http://schemas.microsoft.com/office/drawing/2014/chart" uri="{C3380CC4-5D6E-409C-BE32-E72D297353CC}">
              <c16:uniqueId val="{00000005-F484-444C-B702-B0B51F3C1C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1512</c:v>
                </c:pt>
                <c:pt idx="3">
                  <c:v>1439</c:v>
                </c:pt>
                <c:pt idx="6">
                  <c:v>1330</c:v>
                </c:pt>
                <c:pt idx="9">
                  <c:v>1283</c:v>
                </c:pt>
                <c:pt idx="12">
                  <c:v>1265</c:v>
                </c:pt>
              </c:numCache>
            </c:numRef>
          </c:val>
          <c:extLst>
            <c:ext xmlns:c16="http://schemas.microsoft.com/office/drawing/2014/chart" uri="{C3380CC4-5D6E-409C-BE32-E72D297353CC}">
              <c16:uniqueId val="{00000006-F484-444C-B702-B0B51F3C1C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1041</c:v>
                </c:pt>
                <c:pt idx="3">
                  <c:v>1116</c:v>
                </c:pt>
                <c:pt idx="6">
                  <c:v>1001</c:v>
                </c:pt>
                <c:pt idx="9">
                  <c:v>841</c:v>
                </c:pt>
                <c:pt idx="12">
                  <c:v>817</c:v>
                </c:pt>
              </c:numCache>
            </c:numRef>
          </c:val>
          <c:extLst>
            <c:ext xmlns:c16="http://schemas.microsoft.com/office/drawing/2014/chart" uri="{C3380CC4-5D6E-409C-BE32-E72D297353CC}">
              <c16:uniqueId val="{00000007-F484-444C-B702-B0B51F3C1C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2225</c:v>
                </c:pt>
                <c:pt idx="3">
                  <c:v>2252</c:v>
                </c:pt>
                <c:pt idx="6">
                  <c:v>2134</c:v>
                </c:pt>
                <c:pt idx="9">
                  <c:v>2151</c:v>
                </c:pt>
                <c:pt idx="12">
                  <c:v>2163</c:v>
                </c:pt>
              </c:numCache>
            </c:numRef>
          </c:val>
          <c:extLst>
            <c:ext xmlns:c16="http://schemas.microsoft.com/office/drawing/2014/chart" uri="{C3380CC4-5D6E-409C-BE32-E72D297353CC}">
              <c16:uniqueId val="{00000008-F484-444C-B702-B0B51F3C1C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c:v>
                </c:pt>
                <c:pt idx="3">
                  <c:v>46</c:v>
                </c:pt>
                <c:pt idx="6">
                  <c:v>33</c:v>
                </c:pt>
                <c:pt idx="9">
                  <c:v>20</c:v>
                </c:pt>
                <c:pt idx="12">
                  <c:v>13</c:v>
                </c:pt>
              </c:numCache>
            </c:numRef>
          </c:val>
          <c:extLst>
            <c:ext xmlns:c16="http://schemas.microsoft.com/office/drawing/2014/chart" uri="{C3380CC4-5D6E-409C-BE32-E72D297353CC}">
              <c16:uniqueId val="{00000009-F484-444C-B702-B0B51F3C1C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6832</c:v>
                </c:pt>
                <c:pt idx="3">
                  <c:v>7001</c:v>
                </c:pt>
                <c:pt idx="6">
                  <c:v>7320</c:v>
                </c:pt>
                <c:pt idx="9">
                  <c:v>7269</c:v>
                </c:pt>
                <c:pt idx="12">
                  <c:v>7319</c:v>
                </c:pt>
              </c:numCache>
            </c:numRef>
          </c:val>
          <c:extLst>
            <c:ext xmlns:c16="http://schemas.microsoft.com/office/drawing/2014/chart" uri="{C3380CC4-5D6E-409C-BE32-E72D297353CC}">
              <c16:uniqueId val="{0000000A-F484-444C-B702-B0B51F3C1CFF}"/>
            </c:ext>
          </c:extLst>
        </c:ser>
        <c:dLbls>
          <c:showLegendKey val="0"/>
          <c:showVal val="0"/>
          <c:showCatName val="0"/>
          <c:showSerName val="0"/>
          <c:showPercent val="0"/>
          <c:showBubbleSize val="0"/>
        </c:dLbls>
        <c:gapWidth val="100"/>
        <c:overlap val="100"/>
        <c:axId val="710417168"/>
        <c:axId val="71041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868</c:v>
                </c:pt>
                <c:pt idx="2">
                  <c:v>#N/A</c:v>
                </c:pt>
                <c:pt idx="3">
                  <c:v>#N/A</c:v>
                </c:pt>
                <c:pt idx="4">
                  <c:v>1136</c:v>
                </c:pt>
                <c:pt idx="5">
                  <c:v>#N/A</c:v>
                </c:pt>
                <c:pt idx="6">
                  <c:v>#N/A</c:v>
                </c:pt>
                <c:pt idx="7">
                  <c:v>797</c:v>
                </c:pt>
                <c:pt idx="8">
                  <c:v>#N/A</c:v>
                </c:pt>
                <c:pt idx="9">
                  <c:v>#N/A</c:v>
                </c:pt>
                <c:pt idx="10">
                  <c:v>492</c:v>
                </c:pt>
                <c:pt idx="11">
                  <c:v>#N/A</c:v>
                </c:pt>
                <c:pt idx="12">
                  <c:v>#N/A</c:v>
                </c:pt>
                <c:pt idx="13">
                  <c:v>1080</c:v>
                </c:pt>
                <c:pt idx="14">
                  <c:v>#N/A</c:v>
                </c:pt>
              </c:numCache>
            </c:numRef>
          </c:val>
          <c:smooth val="0"/>
          <c:extLst>
            <c:ext xmlns:c16="http://schemas.microsoft.com/office/drawing/2014/chart" uri="{C3380CC4-5D6E-409C-BE32-E72D297353CC}">
              <c16:uniqueId val="{0000000B-F484-444C-B702-B0B51F3C1CFF}"/>
            </c:ext>
          </c:extLst>
        </c:ser>
        <c:dLbls>
          <c:showLegendKey val="0"/>
          <c:showVal val="0"/>
          <c:showCatName val="0"/>
          <c:showSerName val="0"/>
          <c:showPercent val="0"/>
          <c:showBubbleSize val="0"/>
        </c:dLbls>
        <c:marker val="1"/>
        <c:smooth val="0"/>
        <c:axId val="710417168"/>
        <c:axId val="710416776"/>
      </c:lineChart>
      <c:catAx>
        <c:axId val="7104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0416776"/>
        <c:crosses val="autoZero"/>
        <c:auto val="1"/>
        <c:lblAlgn val="ctr"/>
        <c:lblOffset val="100"/>
        <c:tickLblSkip val="1"/>
        <c:tickMarkSkip val="1"/>
        <c:noMultiLvlLbl val="0"/>
      </c:catAx>
      <c:valAx>
        <c:axId val="71041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1406</c:v>
                </c:pt>
                <c:pt idx="1">
                  <c:v>1574</c:v>
                </c:pt>
                <c:pt idx="2">
                  <c:v>1029</c:v>
                </c:pt>
              </c:numCache>
            </c:numRef>
          </c:val>
          <c:extLst>
            <c:ext xmlns:c16="http://schemas.microsoft.com/office/drawing/2014/chart" uri="{C3380CC4-5D6E-409C-BE32-E72D297353CC}">
              <c16:uniqueId val="{00000000-0676-4B2B-992B-F40F17089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0676-4B2B-992B-F40F17089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1465</c:v>
                </c:pt>
                <c:pt idx="1">
                  <c:v>1458</c:v>
                </c:pt>
                <c:pt idx="2">
                  <c:v>1898</c:v>
                </c:pt>
              </c:numCache>
            </c:numRef>
          </c:val>
          <c:extLst>
            <c:ext xmlns:c16="http://schemas.microsoft.com/office/drawing/2014/chart" uri="{C3380CC4-5D6E-409C-BE32-E72D297353CC}">
              <c16:uniqueId val="{00000002-0676-4B2B-992B-F40F170899DF}"/>
            </c:ext>
          </c:extLst>
        </c:ser>
        <c:dLbls>
          <c:showLegendKey val="0"/>
          <c:showVal val="0"/>
          <c:showCatName val="0"/>
          <c:showSerName val="0"/>
          <c:showPercent val="0"/>
          <c:showBubbleSize val="0"/>
        </c:dLbls>
        <c:gapWidth val="120"/>
        <c:overlap val="100"/>
        <c:axId val="710419912"/>
        <c:axId val="710420304"/>
      </c:barChart>
      <c:catAx>
        <c:axId val="71041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10420304"/>
        <c:crosses val="autoZero"/>
        <c:auto val="1"/>
        <c:lblAlgn val="ctr"/>
        <c:lblOffset val="100"/>
        <c:tickLblSkip val="1"/>
        <c:tickMarkSkip val="1"/>
        <c:noMultiLvlLbl val="0"/>
      </c:catAx>
      <c:valAx>
        <c:axId val="710420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1041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{B4D840DF-2D1F-4BED-9F90-3BFD3B057612}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5CA-4442-8BBB-A9255E2C7A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{D9BFCDA8-0C5F-434E-A74E-35CB69AFB89F}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CA-4442-8BBB-A9255E2C7A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{F286B578-40E5-4B4C-8E96-D01CCFA07156}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CA-4442-8BBB-A9255E2C7A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{F0FDEFE1-6007-4929-9BA1-16675BC7E54A}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CA-4442-8BBB-A9255E2C7A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{CFA1EB3C-9BC4-47FE-8323-4128EAE37BCB}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CA-4442-8BBB-A9255E2C7A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{8F099ABC-162E-4AA3-A124-71A6F074DF58}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5CA-4442-8BBB-A9255E2C7A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{55F5F2F0-2817-4369-928A-D249E4D930D2}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5CA-4442-8BBB-A9255E2C7A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{18923A61-26D9-40E4-B273-000A0C9972F1}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5CA-4442-8BBB-A9255E2C7A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{E0B602BA-8F38-44D2-938C-23707168876E}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5CA-4442-8BBB-A9255E2C7A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64.2</c:v>
                </c:pt>
                <c:pt idx="24">
                  <c:v>59.8</c:v>
                </c:pt>
              </c:numCache>
            </c:numRef>
          </c:xVal>
          <c:yVal>
            <c:numRef>
              <c:f>公会計指標分析・財政指標組合せ分析表!$BP$51:$DC$51</c:f>
              <c:numCache>
                <c:formatCode>#,##0.0;"▲ "#,##0.0</c:formatCode>
                <c:ptCount val="40"/>
                <c:pt idx="16">
                  <c:v>18.3</c:v>
                </c:pt>
                <c:pt idx="24">
                  <c:v>11.5</c:v>
                </c:pt>
              </c:numCache>
            </c:numRef>
          </c:yVal>
          <c:smooth val="0"/>
          <c:extLst>
            <c:ext xmlns:c16="http://schemas.microsoft.com/office/drawing/2014/chart" uri="{C3380CC4-5D6E-409C-BE32-E72D297353CC}">
              <c16:uniqueId val="{00000009-85CA-4442-8BBB-A9255E2C7A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{4A37CB39-6358-4049-BD21-443DD481EFC2}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5CA-4442-8BBB-A9255E2C7A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{C2EE341D-2FB1-4336-BD2E-2626465DAA70}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CA-4442-8BBB-A9255E2C7A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{BE13FC33-5E4E-4537-8AF2-EEB9EC747F11}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CA-4442-8BBB-A9255E2C7A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{4B3A8841-95EC-4B03-93B3-24E0F514C510}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CA-4442-8BBB-A9255E2C7A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{9EC1DA2D-0E39-474F-AD16-7AB2A050CD07}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CA-4442-8BBB-A9255E2C7A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{82C2820E-597E-447F-9CEE-8DCE0C3EF022}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5CA-4442-8BBB-A9255E2C7AE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{D0EA6E6B-299D-45CE-930D-FFAB973D7670}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5CA-4442-8BBB-A9255E2C7AE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{22498D6F-6AF5-427E-B1ED-DD850AF8281D}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5CA-4442-8BBB-A9255E2C7A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{8EB4F520-25EF-4250-9A1A-B9EDE84ACBEA}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5CA-4442-8BBB-A9255E2C7A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85CA-4442-8BBB-A9255E2C7AE6}"/>
            </c:ext>
          </c:extLst>
        </c:ser>
        <c:dLbls>
          <c:showLegendKey val="0"/>
          <c:showVal val="1"/>
          <c:showCatName val="0"/>
          <c:showSerName val="0"/>
          <c:showPercent val="0"/>
          <c:showBubbleSize val="0"/>
        </c:dLbls>
        <c:axId val="710430888"/>
        <c:axId val="710437552"/>
      </c:scatterChart>
      <c:valAx>
        <c:axId val="71043088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0437552"/>
        <c:crosses val="autoZero"/>
        <c:crossBetween val="midCat"/>
      </c:valAx>
      <c:valAx>
        <c:axId val="710437552"/>
        <c:scaling>
          <c:orientation val="minMax"/>
          <c:max val="22.6"/>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0430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{87EC10E4-45CD-4356-AB24-D4C4FC19BE3F}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15-45F4-A163-57C109A1DB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{388A8DA5-E65D-44A6-B8BF-1CD670325201}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15-45F4-A163-57C109A1DB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{39F162FF-3D1B-48E7-8C47-7DCCD7167F79}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15-45F4-A163-57C109A1DB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{477EF04B-6BD6-40A6-84B7-A0151687A0E2}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15-45F4-A163-57C109A1DB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{F307A79F-309C-4FEF-9891-0EBBE6A98709}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15-45F4-A163-57C109A1DBA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{866DDA5F-9E6F-4F22-93EB-AEDE020512D6}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15-45F4-A163-57C109A1DBA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{5055D69F-488C-483C-8F5A-005DD3F346D7}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15-45F4-A163-57C109A1DBA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{82048047-CD0C-49AD-B0A8-71E98FABE838}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15-45F4-A163-57C109A1DBA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{151ABC38-A1F6-4347-AB42-9E3A94C24A28}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15-45F4-A163-57C109A1DB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10.199999999999999</c:v>
                </c:pt>
                <c:pt idx="16">
                  <c:v>9.4</c:v>
                </c:pt>
                <c:pt idx="24">
                  <c:v>9.4</c:v>
                </c:pt>
                <c:pt idx="32">
                  <c:v>9.6</c:v>
                </c:pt>
              </c:numCache>
            </c:numRef>
          </c:xVal>
          <c:yVal>
            <c:numRef>
              <c:f>公会計指標分析・財政指標組合せ分析表!$BP$73:$DC$73</c:f>
              <c:numCache>
                <c:formatCode>#,##0.0;"▲ "#,##0.0</c:formatCode>
                <c:ptCount val="40"/>
                <c:pt idx="0">
                  <c:v>20.399999999999999</c:v>
                </c:pt>
                <c:pt idx="8">
                  <c:v>27.2</c:v>
                </c:pt>
                <c:pt idx="16">
                  <c:v>18.3</c:v>
                </c:pt>
                <c:pt idx="24">
                  <c:v>11.5</c:v>
                </c:pt>
                <c:pt idx="32">
                  <c:v>25.4</c:v>
                </c:pt>
              </c:numCache>
            </c:numRef>
          </c:yVal>
          <c:smooth val="0"/>
          <c:extLst>
            <c:ext xmlns:c16="http://schemas.microsoft.com/office/drawing/2014/chart" uri="{C3380CC4-5D6E-409C-BE32-E72D297353CC}">
              <c16:uniqueId val="{00000009-AF15-45F4-A163-57C109A1D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{3FBD3899-1D34-49FD-950B-7DE28BC8DC5B}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15-45F4-A163-57C109A1DB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{5D9E3882-8B33-439A-9AD8-4B39A77DA563}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15-45F4-A163-57C109A1DB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{73287F44-BCAA-4C97-BD8E-69F0DB87DE4F}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15-45F4-A163-57C109A1DB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{7097E96D-5688-476F-9E7A-B7E285B635C2}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15-45F4-A163-57C109A1DB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{DDA3E11B-B98C-46BE-AF83-4B13BBF7F401}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15-45F4-A163-57C109A1DB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{2FA9E31D-DA54-4330-895F-98436758E728}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15-45F4-A163-57C109A1DB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{4F91E3CF-0B39-437D-917D-0C0780233C20}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15-45F4-A163-57C109A1DBAA}"/>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{4F8D6B57-5F5F-49D5-96BC-AA0DDA3627AE}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15-45F4-A163-57C109A1DBAA}"/>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{DF3B9BF3-8BA6-4B70-B417-E131A2C2B5FB}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15-45F4-A163-57C109A1DB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AF15-45F4-A163-57C109A1DBAA}"/>
            </c:ext>
          </c:extLst>
        </c:ser>
        <c:dLbls>
          <c:showLegendKey val="0"/>
          <c:showVal val="1"/>
          <c:showCatName val="0"/>
          <c:showSerName val="0"/>
          <c:showPercent val="0"/>
          <c:showBubbleSize val="0"/>
        </c:dLbls>
        <c:axId val="710436376"/>
        <c:axId val="710436768"/>
      </c:scatterChart>
      <c:valAx>
        <c:axId val="710436376"/>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0436768"/>
        <c:crosses val="autoZero"/>
        <c:crossBetween val="midCat"/>
      </c:valAx>
      <c:valAx>
        <c:axId val="710436768"/>
        <c:scaling>
          <c:orientation val="minMax"/>
          <c:max val="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0436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今回、分子が減少した要因は、算入公債費等の中で大きな割合を占める臨時財政対策債償還費が増加したことによるものである。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今後も臨時財政対策債償還費の増加にあわせ算入公債費等が増加するが、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に実施した庁舎大規模改修、庁舎別館建設などの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が本格化し、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増加に転じ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て指標が悪化する見通しであるため、引き続き、地方債発行事業の選別と将来負担の平準化に努めていく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回、分子が増加した主な要因は、充当可能基金の減少によるものであり、新設した工業用地造成事業特別会計への繰出金の原資として財政調整基金を取り崩ししたこと、同じく工業用地造成事業において用地取得の原資として土地開発基金を活用し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土地開発基金への積戻しは、平成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を予定しており充当可能財源等は改善する見通しだが、地方債残高は事業進捗に伴い増加傾向にあることが懸念されるため、今後、地方債発行事業の選別、歳出削減、自主財源確保など将来負担の圧縮に向けた取り組みを強化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・ふるさと納税寄附の増加により、ふるさとづくり基金を約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万円積立した一方、新たに創設した工業用地造成事業特別会計への繰出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・財政調整基金残高の規模として標準財政規模の約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相当額の積立については、災害等の特殊事情による影響を除いて、公共施設等整備基金等の特定目的基金に積立すること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・公共施設等整備基金：公共施設の長寿命化対策やライフサイクルコスト縮減の取り組み、集約統合など公共施設の最適化への活用。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・公共施設等整備基金：町単独道路改良事業などインフラ整備の財源として約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万円を取り崩した一方で、今後の公共施設の長寿命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化対策の推進のため約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・ふるさとづくり基金：ふるさと納税寄附のテーマに沿った事業への充当として約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年度受入寄附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・公共施設等整備基金：総合体育館、中央公民館、わかば保育園などの改修を検討しており、その一般財源相当額を平成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・地域福祉基金：長年、活用実績がないため新たな基金の創設も視野に入れ利活用を図る方向で見直しを検討する予定。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・工業用地造成事業特別会計への繰出金の原資として取り崩ししたことにより減少した。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・財政調整基金残高の規模としては標準財政規模の約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割を目安として約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億円を確保する予定である。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・工業用地造成事業特別会計の収支状況により剰余金が発生する場合は、一時的に財政調整基金へ積立し、翌年度以降の事業費及び償還等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に係る財源として適正に管理する予定である。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・増減実績なし。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に係る償還など公債費の増加が懸念される。繰上償還や年次的負担平準化を図る観点から減債基金への積立を検討していく。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下がったが、依然として類似団体より高い水準にある。現在の財政状況では建て替えによる更新が厳しいため、計画的な長寿命化対策の実施、予防保全による維持管理を行い、施設の機能保持と安全性確保に努めながら引き続き活用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125821</xdr:rowOff>
    </xdr:from>
    <xdr:to>
      <xdr:col>15</xdr:col>
      <xdr:colOff>187325</xdr:colOff>
      <xdr:row>29</xdr:row>
      <xdr:rowOff>55971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140879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289300" y="5748746"/>
          <a:ext cx="7620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85" name="n_1mainValue有形固定資産減価償却率">
          <a:extLst>
            <a:ext uri="{FF2B5EF4-FFF2-40B4-BE49-F238E27FC236}">
              <a16:creationId xmlns:a16="http://schemas.microsoft.com/office/drawing/2014/main" id="{00000000-0008-0000-0D00-000055000000}"/>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86" name="n_2mainValue有形固定資産減価償却率">
          <a:extLst>
            <a:ext uri="{FF2B5EF4-FFF2-40B4-BE49-F238E27FC236}">
              <a16:creationId xmlns:a16="http://schemas.microsoft.com/office/drawing/2014/main" id="{00000000-0008-0000-0D00-000056000000}"/>
            </a:ext>
          </a:extLst>
        </xdr:cNvPr>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年度は、類似団体、宮崎県平均とほぼ同水準にあるが、今後、地方債残高が増加することが見込まれるため、歳出削減に努めていく必要がある。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00000000-0008-0000-0D00-00007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a:extLst>
            <a:ext uri="{FF2B5EF4-FFF2-40B4-BE49-F238E27FC236}">
              <a16:creationId xmlns:a16="http://schemas.microsoft.com/office/drawing/2014/main" id="{00000000-0008-0000-0D00-000076000000}"/>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0" name="債務償還可能年数平均値テキスト">
          <a:extLst>
            <a:ext uri="{FF2B5EF4-FFF2-40B4-BE49-F238E27FC236}">
              <a16:creationId xmlns:a16="http://schemas.microsoft.com/office/drawing/2014/main" id="{00000000-0008-0000-0D00-000078000000}"/>
            </a:ext>
          </a:extLst>
        </xdr:cNvPr>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54822</xdr:rowOff>
    </xdr:from>
    <xdr:to>
      <xdr:col>76</xdr:col>
      <xdr:colOff>73025</xdr:colOff>
      <xdr:row>32</xdr:row>
      <xdr:rowOff>156422</xdr:rowOff>
    </xdr:to>
    <xdr:sp macro="" textlink="">
      <xdr:nvSpPr>
        <xdr:cNvPr id="127" name="楕円 126">
          <a:extLst>
            <a:ext uri="{FF2B5EF4-FFF2-40B4-BE49-F238E27FC236}">
              <a16:creationId xmlns:a16="http://schemas.microsoft.com/office/drawing/2014/main" id="{00000000-0008-0000-0D00-00007F000000}"/>
            </a:ext>
          </a:extLst>
        </xdr:cNvPr>
        <xdr:cNvSpPr/>
      </xdr:nvSpPr>
      <xdr:spPr>
        <a:xfrm>
          <a:off x="147447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33249</xdr:rowOff>
    </xdr:from>
    <xdr:ext cx="340478" cy="259045"/>
    <xdr:sp macro="" textlink="">
      <xdr:nvSpPr>
        <xdr:cNvPr id="128" name="債務償還可能年数該当値テキスト">
          <a:extLst>
            <a:ext uri="{FF2B5EF4-FFF2-40B4-BE49-F238E27FC236}">
              <a16:creationId xmlns:a16="http://schemas.microsoft.com/office/drawing/2014/main" id="{00000000-0008-0000-0D00-000080000000}"/>
            </a:ext>
          </a:extLst>
        </xdr:cNvPr>
        <xdr:cNvSpPr txBox="1"/>
      </xdr:nvSpPr>
      <xdr:spPr>
        <a:xfrm>
          <a:off x="14846300" y="6291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4445</xdr:rowOff>
    </xdr:from>
    <xdr:to>
      <xdr:col>15</xdr:col>
      <xdr:colOff>101600</xdr:colOff>
      <xdr:row>36</xdr:row>
      <xdr:rowOff>106045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38</xdr:row>
      <xdr:rowOff>160020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2908300" y="622744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id="{00000000-0008-0000-0E00-000063000000}"/>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id="{00000000-0008-0000-0E00-000065000000}"/>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a:extLst>
            <a:ext uri="{FF2B5EF4-FFF2-40B4-BE49-F238E27FC236}">
              <a16:creationId xmlns:a16="http://schemas.microsoft.com/office/drawing/2014/main" id="{00000000-0008-0000-0E00-000067000000}"/>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160868</xdr:rowOff>
    </xdr:from>
    <xdr:to>
      <xdr:col>50</xdr:col>
      <xdr:colOff>165100</xdr:colOff>
      <xdr:row>38</xdr:row>
      <xdr:rowOff>91018</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9588500" y="65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7295</xdr:rowOff>
    </xdr:from>
    <xdr:to>
      <xdr:col>46</xdr:col>
      <xdr:colOff>38100</xdr:colOff>
      <xdr:row>37</xdr:row>
      <xdr:rowOff>108895</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86995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58095</xdr:rowOff>
    </xdr:from>
    <xdr:to>
      <xdr:col>50</xdr:col>
      <xdr:colOff>114300</xdr:colOff>
      <xdr:row>38</xdr:row>
      <xdr:rowOff>40218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8750300" y="6401745"/>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5" name="n_1aveValue【道路】&#10;一人当たり延長">
          <a:extLst>
            <a:ext uri="{FF2B5EF4-FFF2-40B4-BE49-F238E27FC236}">
              <a16:creationId xmlns:a16="http://schemas.microsoft.com/office/drawing/2014/main" id="{00000000-0008-0000-0E00-000073000000}"/>
            </a:ext>
          </a:extLst>
        </xdr:cNvPr>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16" name="n_2aveValue【道路】&#10;一人当たり延長">
          <a:extLst>
            <a:ext uri="{FF2B5EF4-FFF2-40B4-BE49-F238E27FC236}">
              <a16:creationId xmlns:a16="http://schemas.microsoft.com/office/drawing/2014/main" id="{00000000-0008-0000-0E00-000074000000}"/>
            </a:ext>
          </a:extLst>
        </xdr:cNvPr>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107545</xdr:rowOff>
    </xdr:from>
    <xdr:ext cx="534377" cy="259045"/>
    <xdr:sp macro="" textlink="">
      <xdr:nvSpPr>
        <xdr:cNvPr id="117" name="n_1mainValue【道路】&#10;一人当たり延長">
          <a:extLst>
            <a:ext uri="{FF2B5EF4-FFF2-40B4-BE49-F238E27FC236}">
              <a16:creationId xmlns:a16="http://schemas.microsoft.com/office/drawing/2014/main" id="{00000000-0008-0000-0E00-000075000000}"/>
            </a:ext>
          </a:extLst>
        </xdr:cNvPr>
        <xdr:cNvSpPr txBox="1"/>
      </xdr:nvSpPr>
      <xdr:spPr>
        <a:xfrm>
          <a:off x="9359411" y="62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125422</xdr:rowOff>
    </xdr:from>
    <xdr:ext cx="534377" cy="259045"/>
    <xdr:sp macro="" textlink="">
      <xdr:nvSpPr>
        <xdr:cNvPr id="118" name="n_2mainValue【道路】&#10;一人当たり延長">
          <a:extLst>
            <a:ext uri="{FF2B5EF4-FFF2-40B4-BE49-F238E27FC236}">
              <a16:creationId xmlns:a16="http://schemas.microsoft.com/office/drawing/2014/main" id="{00000000-0008-0000-0E00-000076000000}"/>
            </a:ext>
          </a:extLst>
        </xdr:cNvPr>
        <xdr:cNvSpPr txBox="1"/>
      </xdr:nvSpPr>
      <xdr:spPr>
        <a:xfrm>
          <a:off x="8483111" y="61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E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E00-000091000000}"/>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E00-000093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E00-000095000000}"/>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48804</xdr:rowOff>
    </xdr:from>
    <xdr:to>
      <xdr:col>20</xdr:col>
      <xdr:colOff>38100</xdr:colOff>
      <xdr:row>57</xdr:row>
      <xdr:rowOff>150404</xdr:rowOff>
    </xdr:to>
    <xdr:sp macro="" textlink="">
      <xdr:nvSpPr>
        <xdr:cNvPr id="158" name="楕円 157">
          <a:extLst>
            <a:ext uri="{FF2B5EF4-FFF2-40B4-BE49-F238E27FC236}">
              <a16:creationId xmlns:a16="http://schemas.microsoft.com/office/drawing/2014/main" id="{00000000-0008-0000-0E00-00009E000000}"/>
            </a:ext>
          </a:extLst>
        </xdr:cNvPr>
        <xdr:cNvSpPr/>
      </xdr:nvSpPr>
      <xdr:spPr>
        <a:xfrm>
          <a:off x="3746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140244</xdr:rowOff>
    </xdr:from>
    <xdr:to>
      <xdr:col>15</xdr:col>
      <xdr:colOff>101600</xdr:colOff>
      <xdr:row>59</xdr:row>
      <xdr:rowOff>70394</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99604</xdr:rowOff>
    </xdr:from>
    <xdr:to>
      <xdr:col>19</xdr:col>
      <xdr:colOff>177800</xdr:colOff>
      <xdr:row>59</xdr:row>
      <xdr:rowOff>19594</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2908300" y="9872254"/>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166931</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149430</xdr:rowOff>
    </xdr:from>
    <xdr:to>
      <xdr:col>50</xdr:col>
      <xdr:colOff>165100</xdr:colOff>
      <xdr:row>64</xdr:row>
      <xdr:rowOff>79580</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9588500" y="109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137764</xdr:rowOff>
    </xdr:from>
    <xdr:to>
      <xdr:col>46</xdr:col>
      <xdr:colOff>38100</xdr:colOff>
      <xdr:row>64</xdr:row>
      <xdr:rowOff>67914</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8699500" y="10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17114</xdr:rowOff>
    </xdr:from>
    <xdr:to>
      <xdr:col>50</xdr:col>
      <xdr:colOff>114300</xdr:colOff>
      <xdr:row>64</xdr:row>
      <xdr:rowOff>28780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8750300" y="10989914"/>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70707</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59411" y="110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59041</xdr:rowOff>
    </xdr:from>
    <xdr:ext cx="534377" cy="259045"/>
    <xdr:sp macro="" textlink="">
      <xdr:nvSpPr>
        <xdr:cNvPr id="208" name="n_2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8483111" y="110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00000000-0008-0000-0E00-0000EA000000}"/>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a:extLst>
            <a:ext uri="{FF2B5EF4-FFF2-40B4-BE49-F238E27FC236}">
              <a16:creationId xmlns:a16="http://schemas.microsoft.com/office/drawing/2014/main" id="{00000000-0008-0000-0E00-0000EC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00000000-0008-0000-0E00-0000EE000000}"/>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31114</xdr:rowOff>
    </xdr:from>
    <xdr:to>
      <xdr:col>15</xdr:col>
      <xdr:colOff>101600</xdr:colOff>
      <xdr:row>82</xdr:row>
      <xdr:rowOff>132714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81914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2908300" y="140227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0" name="n_1aveValue【公営住宅】&#10;有形固定資産減価償却率">
          <a:extLst>
            <a:ext uri="{FF2B5EF4-FFF2-40B4-BE49-F238E27FC236}">
              <a16:creationId xmlns:a16="http://schemas.microsoft.com/office/drawing/2014/main" id="{00000000-0008-0000-0E00-0000FA000000}"/>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1" name="n_2aveValue【公営住宅】&#10;有形固定資産減価償却率">
          <a:extLst>
            <a:ext uri="{FF2B5EF4-FFF2-40B4-BE49-F238E27FC236}">
              <a16:creationId xmlns:a16="http://schemas.microsoft.com/office/drawing/2014/main" id="{00000000-0008-0000-0E00-0000FB00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252" name="n_1mainValue【公営住宅】&#10;有形固定資産減価償却率">
          <a:extLst>
            <a:ext uri="{FF2B5EF4-FFF2-40B4-BE49-F238E27FC236}">
              <a16:creationId xmlns:a16="http://schemas.microsoft.com/office/drawing/2014/main" id="{00000000-0008-0000-0E00-0000FC000000}"/>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53" name="n_2mainValue【公営住宅】&#10;有形固定資産減価償却率">
          <a:extLst>
            <a:ext uri="{FF2B5EF4-FFF2-40B4-BE49-F238E27FC236}">
              <a16:creationId xmlns:a16="http://schemas.microsoft.com/office/drawing/2014/main" id="{00000000-0008-0000-0E00-0000FD000000}"/>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E00-000018010000}"/>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E00-00001A010000}"/>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E00-00001C010000}"/>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119562</xdr:rowOff>
    </xdr:from>
    <xdr:to>
      <xdr:col>50</xdr:col>
      <xdr:colOff>165100</xdr:colOff>
      <xdr:row>84</xdr:row>
      <xdr:rowOff>49712</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958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135237</xdr:rowOff>
    </xdr:from>
    <xdr:to>
      <xdr:col>46</xdr:col>
      <xdr:colOff>38100</xdr:colOff>
      <xdr:row>84</xdr:row>
      <xdr:rowOff>65387</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8699500" y="143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170362</xdr:rowOff>
    </xdr:from>
    <xdr:to>
      <xdr:col>50</xdr:col>
      <xdr:colOff>114300</xdr:colOff>
      <xdr:row>84</xdr:row>
      <xdr:rowOff>14587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8750300" y="1440071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6" name="n_1aveValue【公営住宅】&#10;一人当たり面積">
          <a:extLst>
            <a:ext uri="{FF2B5EF4-FFF2-40B4-BE49-F238E27FC236}">
              <a16:creationId xmlns:a16="http://schemas.microsoft.com/office/drawing/2014/main" id="{00000000-0008-0000-0E00-000028010000}"/>
            </a:ext>
          </a:extLst>
        </xdr:cNvPr>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7" name="n_2aveValue【公営住宅】&#10;一人当たり面積">
          <a:extLst>
            <a:ext uri="{FF2B5EF4-FFF2-40B4-BE49-F238E27FC236}">
              <a16:creationId xmlns:a16="http://schemas.microsoft.com/office/drawing/2014/main" id="{00000000-0008-0000-0E00-000029010000}"/>
            </a:ext>
          </a:extLst>
        </xdr:cNvPr>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66239</xdr:rowOff>
    </xdr:from>
    <xdr:ext cx="469744" cy="259045"/>
    <xdr:sp macro="" textlink="">
      <xdr:nvSpPr>
        <xdr:cNvPr id="298" name="n_1mainValue【公営住宅】&#10;一人当たり面積">
          <a:extLst>
            <a:ext uri="{FF2B5EF4-FFF2-40B4-BE49-F238E27FC236}">
              <a16:creationId xmlns:a16="http://schemas.microsoft.com/office/drawing/2014/main" id="{00000000-0008-0000-0E00-00002A010000}"/>
            </a:ext>
          </a:extLst>
        </xdr:cNvPr>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81914</xdr:rowOff>
    </xdr:from>
    <xdr:ext cx="469744" cy="259045"/>
    <xdr:sp macro="" textlink="">
      <xdr:nvSpPr>
        <xdr:cNvPr id="299" name="n_2mainValue【公営住宅】&#10;一人当たり面積">
          <a:extLst>
            <a:ext uri="{FF2B5EF4-FFF2-40B4-BE49-F238E27FC236}">
              <a16:creationId xmlns:a16="http://schemas.microsoft.com/office/drawing/2014/main" id="{00000000-0008-0000-0E00-00002B010000}"/>
            </a:ext>
          </a:extLst>
        </xdr:cNvPr>
        <xdr:cNvSpPr txBox="1"/>
      </xdr:nvSpPr>
      <xdr:spPr>
        <a:xfrm>
          <a:off x="8515427" y="141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E00-000056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E00-00005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E00-00005A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22134</xdr:rowOff>
    </xdr:from>
    <xdr:to>
      <xdr:col>81</xdr:col>
      <xdr:colOff>101600</xdr:colOff>
      <xdr:row>34</xdr:row>
      <xdr:rowOff>123734</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5430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72934</xdr:rowOff>
    </xdr:from>
    <xdr:to>
      <xdr:col>81</xdr:col>
      <xdr:colOff>50800</xdr:colOff>
      <xdr:row>35</xdr:row>
      <xdr:rowOff>30480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4592300" y="59022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id="{00000000-0008-0000-0E00-000066010000}"/>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140261</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5266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61" name="n_2main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109220</xdr:rowOff>
    </xdr:from>
    <xdr:to>
      <xdr:col>107</xdr:col>
      <xdr:colOff>101600</xdr:colOff>
      <xdr:row>42</xdr:row>
      <xdr:rowOff>39370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160020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0434300" y="7158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00000000-0008-0000-0E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00000000-0008-0000-0E00-0000AF010000}"/>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00000000-0008-0000-0E00-0000B1010000}"/>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00000000-0008-0000-0E00-0000B301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33020</xdr:rowOff>
    </xdr:from>
    <xdr:to>
      <xdr:col>76</xdr:col>
      <xdr:colOff>165100</xdr:colOff>
      <xdr:row>56</xdr:row>
      <xdr:rowOff>134620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89535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4592300" y="9685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a:extLst>
            <a:ext uri="{FF2B5EF4-FFF2-40B4-BE49-F238E27FC236}">
              <a16:creationId xmlns:a16="http://schemas.microsoft.com/office/drawing/2014/main" id="{00000000-0008-0000-0E00-0000BF010000}"/>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a:extLst>
            <a:ext uri="{FF2B5EF4-FFF2-40B4-BE49-F238E27FC236}">
              <a16:creationId xmlns:a16="http://schemas.microsoft.com/office/drawing/2014/main" id="{00000000-0008-0000-0E00-0000C0010000}"/>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156862</xdr:rowOff>
    </xdr:from>
    <xdr:ext cx="405111" cy="259045"/>
    <xdr:sp macro="" textlink="">
      <xdr:nvSpPr>
        <xdr:cNvPr id="449" name="n_1mainValue【学校施設】&#10;有形固定資産減価償却率">
          <a:extLst>
            <a:ext uri="{FF2B5EF4-FFF2-40B4-BE49-F238E27FC236}">
              <a16:creationId xmlns:a16="http://schemas.microsoft.com/office/drawing/2014/main" id="{00000000-0008-0000-0E00-0000C1010000}"/>
            </a:ext>
          </a:extLst>
        </xdr:cNvPr>
        <xdr:cNvSpPr txBox="1"/>
      </xdr:nvSpPr>
      <xdr:spPr>
        <a:xfrm>
          <a:off x="15266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151147</xdr:rowOff>
    </xdr:from>
    <xdr:ext cx="405111" cy="259045"/>
    <xdr:sp macro="" textlink="">
      <xdr:nvSpPr>
        <xdr:cNvPr id="450" name="n_2mainValue【学校施設】&#10;有形固定資産減価償却率">
          <a:extLst>
            <a:ext uri="{FF2B5EF4-FFF2-40B4-BE49-F238E27FC236}">
              <a16:creationId xmlns:a16="http://schemas.microsoft.com/office/drawing/2014/main" id="{00000000-0008-0000-0E00-0000C2010000}"/>
            </a:ext>
          </a:extLst>
        </xdr:cNvPr>
        <xdr:cNvSpPr txBox="1"/>
      </xdr:nvSpPr>
      <xdr:spPr>
        <a:xfrm>
          <a:off x="14389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E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E00-0000DA010000}"/>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a:extLst>
            <a:ext uri="{FF2B5EF4-FFF2-40B4-BE49-F238E27FC236}">
              <a16:creationId xmlns:a16="http://schemas.microsoft.com/office/drawing/2014/main" id="{00000000-0008-0000-0E00-0000DC01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E00-0000DE010000}"/>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62585</xdr:rowOff>
    </xdr:from>
    <xdr:to>
      <xdr:col>112</xdr:col>
      <xdr:colOff>38100</xdr:colOff>
      <xdr:row>62</xdr:row>
      <xdr:rowOff>164185</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135737</xdr:rowOff>
    </xdr:from>
    <xdr:to>
      <xdr:col>107</xdr:col>
      <xdr:colOff>101600</xdr:colOff>
      <xdr:row>63</xdr:row>
      <xdr:rowOff>65887</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0383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113385</xdr:rowOff>
    </xdr:from>
    <xdr:to>
      <xdr:col>111</xdr:col>
      <xdr:colOff>177800</xdr:colOff>
      <xdr:row>63</xdr:row>
      <xdr:rowOff>15087</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0434300" y="107432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a:extLst>
            <a:ext uri="{FF2B5EF4-FFF2-40B4-BE49-F238E27FC236}">
              <a16:creationId xmlns:a16="http://schemas.microsoft.com/office/drawing/2014/main" id="{00000000-0008-0000-0E00-0000EA010000}"/>
            </a:ext>
          </a:extLst>
        </xdr:cNvPr>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a:extLst>
            <a:ext uri="{FF2B5EF4-FFF2-40B4-BE49-F238E27FC236}">
              <a16:creationId xmlns:a16="http://schemas.microsoft.com/office/drawing/2014/main" id="{00000000-0008-0000-0E00-0000EB010000}"/>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155312</xdr:rowOff>
    </xdr:from>
    <xdr:ext cx="469744" cy="259045"/>
    <xdr:sp macro="" textlink="">
      <xdr:nvSpPr>
        <xdr:cNvPr id="492" name="n_1mainValue【学校施設】&#10;一人当たり面積">
          <a:extLst>
            <a:ext uri="{FF2B5EF4-FFF2-40B4-BE49-F238E27FC236}">
              <a16:creationId xmlns:a16="http://schemas.microsoft.com/office/drawing/2014/main" id="{00000000-0008-0000-0E00-0000EC010000}"/>
            </a:ext>
          </a:extLst>
        </xdr:cNvPr>
        <xdr:cNvSpPr txBox="1"/>
      </xdr:nvSpPr>
      <xdr:spPr>
        <a:xfrm>
          <a:off x="21075727" y="107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57014</xdr:rowOff>
    </xdr:from>
    <xdr:ext cx="469744" cy="259045"/>
    <xdr:sp macro="" textlink="">
      <xdr:nvSpPr>
        <xdr:cNvPr id="493" name="n_2mainValue【学校施設】&#10;一人当たり面積">
          <a:extLst>
            <a:ext uri="{FF2B5EF4-FFF2-40B4-BE49-F238E27FC236}">
              <a16:creationId xmlns:a16="http://schemas.microsoft.com/office/drawing/2014/main" id="{00000000-0008-0000-0E00-0000ED010000}"/>
            </a:ext>
          </a:extLst>
        </xdr:cNvPr>
        <xdr:cNvSpPr txBox="1"/>
      </xdr:nvSpPr>
      <xdr:spPr>
        <a:xfrm>
          <a:off x="20199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a:extLst>
            <a:ext uri="{FF2B5EF4-FFF2-40B4-BE49-F238E27FC236}">
              <a16:creationId xmlns:a16="http://schemas.microsoft.com/office/drawing/2014/main" id="{00000000-0008-0000-0E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7" name="【公民館】&#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68835</xdr:rowOff>
    </xdr:from>
    <xdr:to>
      <xdr:col>81</xdr:col>
      <xdr:colOff>101600</xdr:colOff>
      <xdr:row>105</xdr:row>
      <xdr:rowOff>170435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119635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4592300" y="1811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49" name="n_1aveValue【公民館】&#10;有形固定資産減価償却率">
          <a:extLst>
            <a:ext uri="{FF2B5EF4-FFF2-40B4-BE49-F238E27FC236}">
              <a16:creationId xmlns:a16="http://schemas.microsoft.com/office/drawing/2014/main" id="{00000000-0008-0000-0E00-000025020000}"/>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50" name="n_2aveValue【公民館】&#10;有形固定資産減価償却率">
          <a:extLst>
            <a:ext uri="{FF2B5EF4-FFF2-40B4-BE49-F238E27FC236}">
              <a16:creationId xmlns:a16="http://schemas.microsoft.com/office/drawing/2014/main" id="{00000000-0008-0000-0E00-000026020000}"/>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161562</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E00-000027020000}"/>
            </a:ext>
          </a:extLst>
        </xdr:cNvPr>
        <xdr:cNvSpPr txBox="1"/>
      </xdr:nvSpPr>
      <xdr:spPr>
        <a:xfrm>
          <a:off x="152660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552" name="n_2mainValue【公民館】&#10;有形固定資産減価償却率">
          <a:extLst>
            <a:ext uri="{FF2B5EF4-FFF2-40B4-BE49-F238E27FC236}">
              <a16:creationId xmlns:a16="http://schemas.microsoft.com/office/drawing/2014/main" id="{00000000-0008-0000-0E00-000028020000}"/>
            </a:ext>
          </a:extLst>
        </xdr:cNvPr>
        <xdr:cNvSpPr txBox="1"/>
      </xdr:nvSpPr>
      <xdr:spPr>
        <a:xfrm>
          <a:off x="14389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a:extLst>
            <a:ext uri="{FF2B5EF4-FFF2-40B4-BE49-F238E27FC236}">
              <a16:creationId xmlns:a16="http://schemas.microsoft.com/office/drawing/2014/main" id="{00000000-0008-0000-0E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a:extLst>
            <a:ext uri="{FF2B5EF4-FFF2-40B4-BE49-F238E27FC236}">
              <a16:creationId xmlns:a16="http://schemas.microsoft.com/office/drawing/2014/main" id="{00000000-0008-0000-0E00-00003F02000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a:extLst>
            <a:ext uri="{FF2B5EF4-FFF2-40B4-BE49-F238E27FC236}">
              <a16:creationId xmlns:a16="http://schemas.microsoft.com/office/drawing/2014/main" id="{00000000-0008-0000-0E00-000041020000}"/>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9" name="【公民館】&#10;一人当たり面積平均値テキスト">
          <a:extLst>
            <a:ext uri="{FF2B5EF4-FFF2-40B4-BE49-F238E27FC236}">
              <a16:creationId xmlns:a16="http://schemas.microsoft.com/office/drawing/2014/main" id="{00000000-0008-0000-0E00-00004302000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62485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0434300" y="18222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91" name="n_1aveValue【公民館】&#10;一人当たり面積">
          <a:extLst>
            <a:ext uri="{FF2B5EF4-FFF2-40B4-BE49-F238E27FC236}">
              <a16:creationId xmlns:a16="http://schemas.microsoft.com/office/drawing/2014/main" id="{00000000-0008-0000-0E00-00004F020000}"/>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2" name="n_2aveValue【公民館】&#10;一人当たり面積">
          <a:extLst>
            <a:ext uri="{FF2B5EF4-FFF2-40B4-BE49-F238E27FC236}">
              <a16:creationId xmlns:a16="http://schemas.microsoft.com/office/drawing/2014/main" id="{00000000-0008-0000-0E00-000050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593" name="n_1mainValue【公民館】&#10;一人当たり面積">
          <a:extLst>
            <a:ext uri="{FF2B5EF4-FFF2-40B4-BE49-F238E27FC236}">
              <a16:creationId xmlns:a16="http://schemas.microsoft.com/office/drawing/2014/main" id="{00000000-0008-0000-0E00-000051020000}"/>
            </a:ext>
          </a:extLst>
        </xdr:cNvPr>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594" name="n_2mainValue【公民館】&#10;一人当たり面積">
          <a:extLst>
            <a:ext uri="{FF2B5EF4-FFF2-40B4-BE49-F238E27FC236}">
              <a16:creationId xmlns:a16="http://schemas.microsoft.com/office/drawing/2014/main" id="{00000000-0008-0000-0E00-000052020000}"/>
            </a:ext>
          </a:extLst>
        </xdr:cNvPr>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年度における有形固定資産減価償却率は、路線改良が進んだ道路を除き、類似団体より高い水準にある。特に法定耐用年数を経過した建物が多い学校施設、老朽化が進んでいる保育所で高い傾向にある。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人口一人当たりの資産保有量では、道路、公営住宅において類似団体より高く、学校施設、保育所が類似団体より低い水準となっている。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a:extLst>
            <a:ext uri="{FF2B5EF4-FFF2-40B4-BE49-F238E27FC236}">
              <a16:creationId xmlns:a16="http://schemas.microsoft.com/office/drawing/2014/main" id="{00000000-0008-0000-0F00-00003E000000}"/>
            </a:ext>
          </a:extLst>
        </xdr:cNvPr>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a:extLst>
            <a:ext uri="{FF2B5EF4-FFF2-40B4-BE49-F238E27FC236}">
              <a16:creationId xmlns:a16="http://schemas.microsoft.com/office/drawing/2014/main" id="{00000000-0008-0000-0F00-000040000000}"/>
            </a:ext>
          </a:extLst>
        </xdr:cNvPr>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100838</xdr:rowOff>
    </xdr:from>
    <xdr:to>
      <xdr:col>20</xdr:col>
      <xdr:colOff>38100</xdr:colOff>
      <xdr:row>34</xdr:row>
      <xdr:rowOff>30988</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746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254</xdr:rowOff>
    </xdr:from>
    <xdr:to>
      <xdr:col>15</xdr:col>
      <xdr:colOff>101600</xdr:colOff>
      <xdr:row>33</xdr:row>
      <xdr:rowOff>101854</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28575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51054</xdr:rowOff>
    </xdr:from>
    <xdr:to>
      <xdr:col>19</xdr:col>
      <xdr:colOff>177800</xdr:colOff>
      <xdr:row>33</xdr:row>
      <xdr:rowOff>151638</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2908300" y="57089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47515</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0F00-000049000000}"/>
            </a:ext>
          </a:extLst>
        </xdr:cNvPr>
        <xdr:cNvSpPr txBox="1"/>
      </xdr:nvSpPr>
      <xdr:spPr>
        <a:xfrm>
          <a:off x="35820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118381</xdr:rowOff>
    </xdr:from>
    <xdr:ext cx="405111" cy="259045"/>
    <xdr:sp macro="" textlink="">
      <xdr:nvSpPr>
        <xdr:cNvPr id="74" name="n_2mainValue【図書館】&#10;有形固定資産減価償却率">
          <a:extLst>
            <a:ext uri="{FF2B5EF4-FFF2-40B4-BE49-F238E27FC236}">
              <a16:creationId xmlns:a16="http://schemas.microsoft.com/office/drawing/2014/main" id="{00000000-0008-0000-0F00-00004A000000}"/>
            </a:ext>
          </a:extLst>
        </xdr:cNvPr>
        <xdr:cNvSpPr txBox="1"/>
      </xdr:nvSpPr>
      <xdr:spPr>
        <a:xfrm>
          <a:off x="2705744" y="54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F00-000061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F00-000063000000}"/>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F00-000065000000}"/>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a:extLst>
            <a:ext uri="{FF2B5EF4-FFF2-40B4-BE49-F238E27FC236}">
              <a16:creationId xmlns:a16="http://schemas.microsoft.com/office/drawing/2014/main" id="{00000000-0008-0000-0F00-000068000000}"/>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a:extLst>
            <a:ext uri="{FF2B5EF4-FFF2-40B4-BE49-F238E27FC236}">
              <a16:creationId xmlns:a16="http://schemas.microsoft.com/office/drawing/2014/main" id="{00000000-0008-0000-0F00-00006A000000}"/>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144780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8750300" y="697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163847</xdr:rowOff>
    </xdr:from>
    <xdr:ext cx="469744" cy="259045"/>
    <xdr:sp macro="" textlink="">
      <xdr:nvSpPr>
        <xdr:cNvPr id="115" name="n_1mainValue【図書館】&#10;一人当たり面積">
          <a:extLst>
            <a:ext uri="{FF2B5EF4-FFF2-40B4-BE49-F238E27FC236}">
              <a16:creationId xmlns:a16="http://schemas.microsoft.com/office/drawing/2014/main" id="{00000000-0008-0000-0F00-000073000000}"/>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16" name="n_2mainValue【図書館】&#10;一人当たり面積">
          <a:extLst>
            <a:ext uri="{FF2B5EF4-FFF2-40B4-BE49-F238E27FC236}">
              <a16:creationId xmlns:a16="http://schemas.microsoft.com/office/drawing/2014/main" id="{00000000-0008-0000-0F00-000074000000}"/>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F00-00008F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00000000-0008-0000-0F00-000091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F00-000093000000}"/>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58601</xdr:rowOff>
    </xdr:from>
    <xdr:to>
      <xdr:col>20</xdr:col>
      <xdr:colOff>38100</xdr:colOff>
      <xdr:row>58</xdr:row>
      <xdr:rowOff>160201</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3746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102688</xdr:rowOff>
    </xdr:from>
    <xdr:to>
      <xdr:col>15</xdr:col>
      <xdr:colOff>101600</xdr:colOff>
      <xdr:row>59</xdr:row>
      <xdr:rowOff>32838</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153488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2908300" y="100535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5278</xdr:rowOff>
    </xdr:from>
    <xdr:ext cx="405111" cy="259045"/>
    <xdr:sp macro="" textlink="">
      <xdr:nvSpPr>
        <xdr:cNvPr id="161" name="n_1mainValue【体育館・プール】&#10;有形固定資産減価償却率">
          <a:extLst>
            <a:ext uri="{FF2B5EF4-FFF2-40B4-BE49-F238E27FC236}">
              <a16:creationId xmlns:a16="http://schemas.microsoft.com/office/drawing/2014/main" id="{00000000-0008-0000-0F00-0000A1000000}"/>
            </a:ext>
          </a:extLst>
        </xdr:cNvPr>
        <xdr:cNvSpPr txBox="1"/>
      </xdr:nvSpPr>
      <xdr:spPr>
        <a:xfrm>
          <a:off x="3582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62" name="n_2main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F00-0000BB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F00-0000BD000000}"/>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F00-0000BF000000}"/>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a:extLst>
            <a:ext uri="{FF2B5EF4-FFF2-40B4-BE49-F238E27FC236}">
              <a16:creationId xmlns:a16="http://schemas.microsoft.com/office/drawing/2014/main" id="{00000000-0008-0000-0F00-0000C200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a:extLst>
            <a:ext uri="{FF2B5EF4-FFF2-40B4-BE49-F238E27FC236}">
              <a16:creationId xmlns:a16="http://schemas.microsoft.com/office/drawing/2014/main" id="{00000000-0008-0000-0F00-0000C4000000}"/>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13970</xdr:rowOff>
    </xdr:from>
    <xdr:to>
      <xdr:col>50</xdr:col>
      <xdr:colOff>165100</xdr:colOff>
      <xdr:row>55</xdr:row>
      <xdr:rowOff>115570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9588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36830</xdr:rowOff>
    </xdr:from>
    <xdr:to>
      <xdr:col>46</xdr:col>
      <xdr:colOff>38100</xdr:colOff>
      <xdr:row>56</xdr:row>
      <xdr:rowOff>138430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8699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64770</xdr:rowOff>
    </xdr:from>
    <xdr:to>
      <xdr:col>50</xdr:col>
      <xdr:colOff>114300</xdr:colOff>
      <xdr:row>56</xdr:row>
      <xdr:rowOff>87630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8750300" y="94945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132097</xdr:rowOff>
    </xdr:from>
    <xdr:ext cx="469744" cy="259045"/>
    <xdr:sp macro="" textlink="">
      <xdr:nvSpPr>
        <xdr:cNvPr id="205" name="n_1mainValue【体育館・プール】&#10;一人当たり面積">
          <a:extLst>
            <a:ext uri="{FF2B5EF4-FFF2-40B4-BE49-F238E27FC236}">
              <a16:creationId xmlns:a16="http://schemas.microsoft.com/office/drawing/2014/main" id="{00000000-0008-0000-0F00-0000CD000000}"/>
            </a:ext>
          </a:extLst>
        </xdr:cNvPr>
        <xdr:cNvSpPr txBox="1"/>
      </xdr:nvSpPr>
      <xdr:spPr>
        <a:xfrm>
          <a:off x="9391727" y="92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154957</xdr:rowOff>
    </xdr:from>
    <xdr:ext cx="469744" cy="259045"/>
    <xdr:sp macro="" textlink="">
      <xdr:nvSpPr>
        <xdr:cNvPr id="206" name="n_2mainValue【体育館・プール】&#10;一人当たり面積">
          <a:extLst>
            <a:ext uri="{FF2B5EF4-FFF2-40B4-BE49-F238E27FC236}">
              <a16:creationId xmlns:a16="http://schemas.microsoft.com/office/drawing/2014/main" id="{00000000-0008-0000-0F00-0000CE000000}"/>
            </a:ext>
          </a:extLst>
        </xdr:cNvPr>
        <xdr:cNvSpPr txBox="1"/>
      </xdr:nvSpPr>
      <xdr:spPr>
        <a:xfrm>
          <a:off x="85154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F00-0000E6000000}"/>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a:extLst>
            <a:ext uri="{FF2B5EF4-FFF2-40B4-BE49-F238E27FC236}">
              <a16:creationId xmlns:a16="http://schemas.microsoft.com/office/drawing/2014/main" id="{00000000-0008-0000-0F00-0000E8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F00-0000EA000000}"/>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a:extLst>
            <a:ext uri="{FF2B5EF4-FFF2-40B4-BE49-F238E27FC236}">
              <a16:creationId xmlns:a16="http://schemas.microsoft.com/office/drawing/2014/main" id="{00000000-0008-0000-0F00-0000ED000000}"/>
            </a:ext>
          </a:extLst>
        </xdr:cNvPr>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a:extLst>
            <a:ext uri="{FF2B5EF4-FFF2-40B4-BE49-F238E27FC236}">
              <a16:creationId xmlns:a16="http://schemas.microsoft.com/office/drawing/2014/main" id="{00000000-0008-0000-0F00-0000EF000000}"/>
            </a:ext>
          </a:extLst>
        </xdr:cNvPr>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49022</xdr:rowOff>
    </xdr:from>
    <xdr:to>
      <xdr:col>15</xdr:col>
      <xdr:colOff>101600</xdr:colOff>
      <xdr:row>83</xdr:row>
      <xdr:rowOff>150622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99822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2908300" y="1424101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77995</xdr:rowOff>
    </xdr:from>
    <xdr:ext cx="405111" cy="259045"/>
    <xdr:sp macro="" textlink="">
      <xdr:nvSpPr>
        <xdr:cNvPr id="248" name="n_1mainValue【福祉施設】&#10;有形固定資産減価償却率">
          <a:extLst>
            <a:ext uri="{FF2B5EF4-FFF2-40B4-BE49-F238E27FC236}">
              <a16:creationId xmlns:a16="http://schemas.microsoft.com/office/drawing/2014/main" id="{00000000-0008-0000-0F00-0000F8000000}"/>
            </a:ext>
          </a:extLst>
        </xdr:cNvPr>
        <xdr:cNvSpPr txBox="1"/>
      </xdr:nvSpPr>
      <xdr:spPr>
        <a:xfrm>
          <a:off x="35820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167149</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F00-0000F9000000}"/>
            </a:ext>
          </a:extLst>
        </xdr:cNvPr>
        <xdr:cNvSpPr txBox="1"/>
      </xdr:nvSpPr>
      <xdr:spPr>
        <a:xfrm>
          <a:off x="2705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a:extLst>
            <a:ext uri="{FF2B5EF4-FFF2-40B4-BE49-F238E27FC236}">
              <a16:creationId xmlns:a16="http://schemas.microsoft.com/office/drawing/2014/main" id="{00000000-0008-0000-0F00-00000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a:extLst>
            <a:ext uri="{FF2B5EF4-FFF2-40B4-BE49-F238E27FC236}">
              <a16:creationId xmlns:a16="http://schemas.microsoft.com/office/drawing/2014/main" id="{00000000-0008-0000-0F00-000010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a:extLst>
            <a:ext uri="{FF2B5EF4-FFF2-40B4-BE49-F238E27FC236}">
              <a16:creationId xmlns:a16="http://schemas.microsoft.com/office/drawing/2014/main" id="{00000000-0008-0000-0F00-00001201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a:extLst>
            <a:ext uri="{FF2B5EF4-FFF2-40B4-BE49-F238E27FC236}">
              <a16:creationId xmlns:a16="http://schemas.microsoft.com/office/drawing/2014/main" id="{00000000-0008-0000-0F00-000014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a:extLst>
            <a:ext uri="{FF2B5EF4-FFF2-40B4-BE49-F238E27FC236}">
              <a16:creationId xmlns:a16="http://schemas.microsoft.com/office/drawing/2014/main" id="{00000000-0008-0000-0F00-000017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1" name="n_2aveValue【福祉施設】&#10;一人当たり面積">
          <a:extLst>
            <a:ext uri="{FF2B5EF4-FFF2-40B4-BE49-F238E27FC236}">
              <a16:creationId xmlns:a16="http://schemas.microsoft.com/office/drawing/2014/main" id="{00000000-0008-0000-0F00-000019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83313</xdr:rowOff>
    </xdr:from>
    <xdr:to>
      <xdr:col>50</xdr:col>
      <xdr:colOff>165100</xdr:colOff>
      <xdr:row>79</xdr:row>
      <xdr:rowOff>13463</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9588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5587</xdr:rowOff>
    </xdr:from>
    <xdr:to>
      <xdr:col>46</xdr:col>
      <xdr:colOff>38100</xdr:colOff>
      <xdr:row>84</xdr:row>
      <xdr:rowOff>107187</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134113</xdr:rowOff>
    </xdr:from>
    <xdr:to>
      <xdr:col>50</xdr:col>
      <xdr:colOff>114300</xdr:colOff>
      <xdr:row>84</xdr:row>
      <xdr:rowOff>56387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8750300" y="13507213"/>
          <a:ext cx="889000" cy="9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29990</xdr:rowOff>
    </xdr:from>
    <xdr:ext cx="469744" cy="259045"/>
    <xdr:sp macro="" textlink="">
      <xdr:nvSpPr>
        <xdr:cNvPr id="290" name="n_1mainValue【福祉施設】&#10;一人当たり面積">
          <a:extLst>
            <a:ext uri="{FF2B5EF4-FFF2-40B4-BE49-F238E27FC236}">
              <a16:creationId xmlns:a16="http://schemas.microsoft.com/office/drawing/2014/main" id="{00000000-0008-0000-0F00-000022010000}"/>
            </a:ext>
          </a:extLst>
        </xdr:cNvPr>
        <xdr:cNvSpPr txBox="1"/>
      </xdr:nvSpPr>
      <xdr:spPr>
        <a:xfrm>
          <a:off x="93917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291" name="n_2mainValue【福祉施設】&#10;一人当たり面積">
          <a:extLst>
            <a:ext uri="{FF2B5EF4-FFF2-40B4-BE49-F238E27FC236}">
              <a16:creationId xmlns:a16="http://schemas.microsoft.com/office/drawing/2014/main" id="{00000000-0008-0000-0F00-000023010000}"/>
            </a:ext>
          </a:extLst>
        </xdr:cNvPr>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一般廃棄物処理施設】&#10;有形固定資産減価償却率グラフ枠">
          <a:extLst>
            <a:ext uri="{FF2B5EF4-FFF2-40B4-BE49-F238E27FC236}">
              <a16:creationId xmlns:a16="http://schemas.microsoft.com/office/drawing/2014/main" id="{00000000-0008-0000-0F00-00004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3" name="【一般廃棄物処理施設】&#10;有形固定資産減価償却率最小値テキスト">
          <a:extLst>
            <a:ext uri="{FF2B5EF4-FFF2-40B4-BE49-F238E27FC236}">
              <a16:creationId xmlns:a16="http://schemas.microsoft.com/office/drawing/2014/main" id="{00000000-0008-0000-0F00-00004D010000}"/>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5" name="【一般廃棄物処理施設】&#10;有形固定資産減価償却率最大値テキスト">
          <a:extLst>
            <a:ext uri="{FF2B5EF4-FFF2-40B4-BE49-F238E27FC236}">
              <a16:creationId xmlns:a16="http://schemas.microsoft.com/office/drawing/2014/main" id="{00000000-0008-0000-0F00-00004F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37" name="【一般廃棄物処理施設】&#10;有形固定資産減価償却率平均値テキスト">
          <a:extLst>
            <a:ext uri="{FF2B5EF4-FFF2-40B4-BE49-F238E27FC236}">
              <a16:creationId xmlns:a16="http://schemas.microsoft.com/office/drawing/2014/main" id="{00000000-0008-0000-0F00-00005101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25400</xdr:rowOff>
    </xdr:from>
    <xdr:to>
      <xdr:col>76</xdr:col>
      <xdr:colOff>165100</xdr:colOff>
      <xdr:row>35</xdr:row>
      <xdr:rowOff>127000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39</xdr:row>
      <xdr:rowOff>51435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4592300" y="6076950"/>
          <a:ext cx="889000" cy="6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93362</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00000000-0008-0000-0F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00000000-0008-0000-0F00-000077010000}"/>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00000000-0008-0000-0F00-000079010000}"/>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id="{00000000-0008-0000-0F00-00007B010000}"/>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2" name="n_1aveValue【一般廃棄物処理施設】&#10;一人当たり有形固定資産（償却資産）額">
          <a:extLst>
            <a:ext uri="{FF2B5EF4-FFF2-40B4-BE49-F238E27FC236}">
              <a16:creationId xmlns:a16="http://schemas.microsoft.com/office/drawing/2014/main" id="{00000000-0008-0000-0F00-00007E010000}"/>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84" name="n_2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57962</xdr:rowOff>
    </xdr:from>
    <xdr:to>
      <xdr:col>112</xdr:col>
      <xdr:colOff>38100</xdr:colOff>
      <xdr:row>41</xdr:row>
      <xdr:rowOff>159562</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1272500" y="70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80100</xdr:rowOff>
    </xdr:from>
    <xdr:to>
      <xdr:col>107</xdr:col>
      <xdr:colOff>101600</xdr:colOff>
      <xdr:row>41</xdr:row>
      <xdr:rowOff>10250</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0383500" y="6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130900</xdr:rowOff>
    </xdr:from>
    <xdr:to>
      <xdr:col>111</xdr:col>
      <xdr:colOff>177800</xdr:colOff>
      <xdr:row>41</xdr:row>
      <xdr:rowOff>108762</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20434300" y="6988900"/>
          <a:ext cx="889000" cy="1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150689</xdr:rowOff>
    </xdr:from>
    <xdr:ext cx="469744" cy="259045"/>
    <xdr:sp macro="" textlink="">
      <xdr:nvSpPr>
        <xdr:cNvPr id="393" name="n_1mainValue【一般廃棄物処理施設】&#10;一人当たり有形固定資産（償却資産）額">
          <a:extLst>
            <a:ext uri="{FF2B5EF4-FFF2-40B4-BE49-F238E27FC236}">
              <a16:creationId xmlns:a16="http://schemas.microsoft.com/office/drawing/2014/main" id="{00000000-0008-0000-0F00-000089010000}"/>
            </a:ext>
          </a:extLst>
        </xdr:cNvPr>
        <xdr:cNvSpPr txBox="1"/>
      </xdr:nvSpPr>
      <xdr:spPr>
        <a:xfrm>
          <a:off x="21075728" y="71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1377</xdr:rowOff>
    </xdr:from>
    <xdr:ext cx="534377" cy="259045"/>
    <xdr:sp macro="" textlink="">
      <xdr:nvSpPr>
        <xdr:cNvPr id="394" name="n_2main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20167111" y="70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24" name="【保健センター・保健所】&#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27" name="n_1aveValue【保健センター・保健所】&#10;有形固定資産減価償却率">
          <a:extLst>
            <a:ext uri="{FF2B5EF4-FFF2-40B4-BE49-F238E27FC236}">
              <a16:creationId xmlns:a16="http://schemas.microsoft.com/office/drawing/2014/main" id="{00000000-0008-0000-0F00-0000AB010000}"/>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29" name="n_2aveValue【保健センター・保健所】&#10;有形固定資産減価償却率">
          <a:extLst>
            <a:ext uri="{FF2B5EF4-FFF2-40B4-BE49-F238E27FC236}">
              <a16:creationId xmlns:a16="http://schemas.microsoft.com/office/drawing/2014/main" id="{00000000-0008-0000-0F00-0000AD010000}"/>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156845</xdr:rowOff>
    </xdr:from>
    <xdr:to>
      <xdr:col>76</xdr:col>
      <xdr:colOff>165100</xdr:colOff>
      <xdr:row>64</xdr:row>
      <xdr:rowOff>86995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78122</xdr:rowOff>
    </xdr:from>
    <xdr:ext cx="405111" cy="259045"/>
    <xdr:sp macro="" textlink="">
      <xdr:nvSpPr>
        <xdr:cNvPr id="436" name="n_2mainValue【保健センター・保健所】&#10;有形固定資産減価償却率">
          <a:extLst>
            <a:ext uri="{FF2B5EF4-FFF2-40B4-BE49-F238E27FC236}">
              <a16:creationId xmlns:a16="http://schemas.microsoft.com/office/drawing/2014/main" id="{00000000-0008-0000-0F00-0000B4010000}"/>
            </a:ext>
          </a:extLst>
        </xdr:cNvPr>
        <xdr:cNvSpPr txBox="1"/>
      </xdr:nvSpPr>
      <xdr:spPr>
        <a:xfrm>
          <a:off x="14389744"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a:extLst>
            <a:ext uri="{FF2B5EF4-FFF2-40B4-BE49-F238E27FC236}">
              <a16:creationId xmlns:a16="http://schemas.microsoft.com/office/drawing/2014/main" id="{00000000-0008-0000-0F00-0000C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3" name="【保健センター・保健所】&#10;一人当たり面積最小値テキスト">
          <a:extLst>
            <a:ext uri="{FF2B5EF4-FFF2-40B4-BE49-F238E27FC236}">
              <a16:creationId xmlns:a16="http://schemas.microsoft.com/office/drawing/2014/main" id="{00000000-0008-0000-0F00-0000CF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5" name="【保健センター・保健所】&#10;一人当たり面積最大値テキスト">
          <a:extLst>
            <a:ext uri="{FF2B5EF4-FFF2-40B4-BE49-F238E27FC236}">
              <a16:creationId xmlns:a16="http://schemas.microsoft.com/office/drawing/2014/main" id="{00000000-0008-0000-0F00-0000D1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67" name="【保健センター・保健所】&#10;一人当たり面積平均値テキスト">
          <a:extLst>
            <a:ext uri="{FF2B5EF4-FFF2-40B4-BE49-F238E27FC236}">
              <a16:creationId xmlns:a16="http://schemas.microsoft.com/office/drawing/2014/main" id="{00000000-0008-0000-0F00-0000D3010000}"/>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0" name="n_1aveValue【保健センター・保健所】&#10;一人当たり面積">
          <a:extLst>
            <a:ext uri="{FF2B5EF4-FFF2-40B4-BE49-F238E27FC236}">
              <a16:creationId xmlns:a16="http://schemas.microsoft.com/office/drawing/2014/main" id="{00000000-0008-0000-0F00-0000D601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72" name="n_2aveValue【保健センター・保健所】&#10;一人当たり面積">
          <a:extLst>
            <a:ext uri="{FF2B5EF4-FFF2-40B4-BE49-F238E27FC236}">
              <a16:creationId xmlns:a16="http://schemas.microsoft.com/office/drawing/2014/main" id="{00000000-0008-0000-0F00-0000D8010000}"/>
            </a:ext>
          </a:extLst>
        </xdr:cNvPr>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0383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79" name="n_2mainValue【保健センター・保健所】&#10;一人当たり面積">
          <a:extLst>
            <a:ext uri="{FF2B5EF4-FFF2-40B4-BE49-F238E27FC236}">
              <a16:creationId xmlns:a16="http://schemas.microsoft.com/office/drawing/2014/main" id="{00000000-0008-0000-0F00-0000DF010000}"/>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00000000-0008-0000-0F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6" name="【消防施設】&#10;有形固定資産減価償却率最小値テキスト">
          <a:extLst>
            <a:ext uri="{FF2B5EF4-FFF2-40B4-BE49-F238E27FC236}">
              <a16:creationId xmlns:a16="http://schemas.microsoft.com/office/drawing/2014/main" id="{00000000-0008-0000-0F00-0000FA01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08" name="【消防施設】&#10;有形固定資産減価償却率最大値テキスト">
          <a:extLst>
            <a:ext uri="{FF2B5EF4-FFF2-40B4-BE49-F238E27FC236}">
              <a16:creationId xmlns:a16="http://schemas.microsoft.com/office/drawing/2014/main" id="{00000000-0008-0000-0F00-0000FC01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00000000-0008-0000-0F00-0000FE010000}"/>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13" name="n_1aveValue【消防施設】&#10;有形固定資産減価償却率">
          <a:extLst>
            <a:ext uri="{FF2B5EF4-FFF2-40B4-BE49-F238E27FC236}">
              <a16:creationId xmlns:a16="http://schemas.microsoft.com/office/drawing/2014/main" id="{00000000-0008-0000-0F00-000001020000}"/>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15" name="n_2aveValue【消防施設】&#10;有形固定資産減価償却率">
          <a:extLst>
            <a:ext uri="{FF2B5EF4-FFF2-40B4-BE49-F238E27FC236}">
              <a16:creationId xmlns:a16="http://schemas.microsoft.com/office/drawing/2014/main" id="{00000000-0008-0000-0F00-000003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84</xdr:row>
      <xdr:rowOff>72389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592300" y="141884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114316</xdr:rowOff>
    </xdr:from>
    <xdr:ext cx="405111" cy="259045"/>
    <xdr:sp macro="" textlink="">
      <xdr:nvSpPr>
        <xdr:cNvPr id="524" name="n_1mainValue【消防施設】&#10;有形固定資産減価償却率">
          <a:extLst>
            <a:ext uri="{FF2B5EF4-FFF2-40B4-BE49-F238E27FC236}">
              <a16:creationId xmlns:a16="http://schemas.microsoft.com/office/drawing/2014/main" id="{00000000-0008-0000-0F00-00000C020000}"/>
            </a:ext>
          </a:extLst>
        </xdr:cNvPr>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25" name="n_2mainValue【消防施設】&#10;有形固定資産減価償却率">
          <a:extLst>
            <a:ext uri="{FF2B5EF4-FFF2-40B4-BE49-F238E27FC236}">
              <a16:creationId xmlns:a16="http://schemas.microsoft.com/office/drawing/2014/main" id="{00000000-0008-0000-0F00-00000D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a:extLst>
            <a:ext uri="{FF2B5EF4-FFF2-40B4-BE49-F238E27FC236}">
              <a16:creationId xmlns:a16="http://schemas.microsoft.com/office/drawing/2014/main" id="{00000000-0008-0000-0F00-00002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48" name="【消防施設】&#10;一人当たり面積最小値テキスト">
          <a:extLst>
            <a:ext uri="{FF2B5EF4-FFF2-40B4-BE49-F238E27FC236}">
              <a16:creationId xmlns:a16="http://schemas.microsoft.com/office/drawing/2014/main" id="{00000000-0008-0000-0F00-000024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0" name="【消防施設】&#10;一人当たり面積最大値テキスト">
          <a:extLst>
            <a:ext uri="{FF2B5EF4-FFF2-40B4-BE49-F238E27FC236}">
              <a16:creationId xmlns:a16="http://schemas.microsoft.com/office/drawing/2014/main" id="{00000000-0008-0000-0F00-000026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2" name="【消防施設】&#10;一人当たり面積平均値テキスト">
          <a:extLst>
            <a:ext uri="{FF2B5EF4-FFF2-40B4-BE49-F238E27FC236}">
              <a16:creationId xmlns:a16="http://schemas.microsoft.com/office/drawing/2014/main" id="{00000000-0008-0000-0F00-000028020000}"/>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55" name="n_1aveValue【消防施設】&#10;一人当たり面積">
          <a:extLst>
            <a:ext uri="{FF2B5EF4-FFF2-40B4-BE49-F238E27FC236}">
              <a16:creationId xmlns:a16="http://schemas.microsoft.com/office/drawing/2014/main" id="{00000000-0008-0000-0F00-00002B020000}"/>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57" name="n_2aveValue【消防施設】&#10;一人当たり面積">
          <a:extLst>
            <a:ext uri="{FF2B5EF4-FFF2-40B4-BE49-F238E27FC236}">
              <a16:creationId xmlns:a16="http://schemas.microsoft.com/office/drawing/2014/main" id="{00000000-0008-0000-0F00-00002D02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135889</xdr:rowOff>
    </xdr:from>
    <xdr:to>
      <xdr:col>112</xdr:col>
      <xdr:colOff>38100</xdr:colOff>
      <xdr:row>78</xdr:row>
      <xdr:rowOff>66039</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127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115315</xdr:rowOff>
    </xdr:from>
    <xdr:to>
      <xdr:col>107</xdr:col>
      <xdr:colOff>101600</xdr:colOff>
      <xdr:row>85</xdr:row>
      <xdr:rowOff>45465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84</xdr:row>
      <xdr:rowOff>166115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0434300" y="13388339"/>
          <a:ext cx="889000" cy="11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82566</xdr:rowOff>
    </xdr:from>
    <xdr:ext cx="469744" cy="259045"/>
    <xdr:sp macro="" textlink="">
      <xdr:nvSpPr>
        <xdr:cNvPr id="566" name="n_1mainValue【消防施設】&#10;一人当たり面積">
          <a:extLst>
            <a:ext uri="{FF2B5EF4-FFF2-40B4-BE49-F238E27FC236}">
              <a16:creationId xmlns:a16="http://schemas.microsoft.com/office/drawing/2014/main" id="{00000000-0008-0000-0F00-000036020000}"/>
            </a:ext>
          </a:extLst>
        </xdr:cNvPr>
        <xdr:cNvSpPr txBox="1"/>
      </xdr:nvSpPr>
      <xdr:spPr>
        <a:xfrm>
          <a:off x="21075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567" name="n_2mainValue【消防施設】&#10;一人当たり面積">
          <a:extLst>
            <a:ext uri="{FF2B5EF4-FFF2-40B4-BE49-F238E27FC236}">
              <a16:creationId xmlns:a16="http://schemas.microsoft.com/office/drawing/2014/main" id="{00000000-0008-0000-0F00-000037020000}"/>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a:extLst>
            <a:ext uri="{FF2B5EF4-FFF2-40B4-BE49-F238E27FC236}">
              <a16:creationId xmlns:a16="http://schemas.microsoft.com/office/drawing/2014/main" id="{00000000-0008-0000-0F00-00005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94" name="【庁舎】&#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96" name="【庁舎】&#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98" name="【庁舎】&#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01" name="n_1aveValue【庁舎】&#10;有形固定資産減価償却率">
          <a:extLst>
            <a:ext uri="{FF2B5EF4-FFF2-40B4-BE49-F238E27FC236}">
              <a16:creationId xmlns:a16="http://schemas.microsoft.com/office/drawing/2014/main" id="{00000000-0008-0000-0F00-000059020000}"/>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03" name="n_2aveValue【庁舎】&#10;有形固定資産減価償却率">
          <a:extLst>
            <a:ext uri="{FF2B5EF4-FFF2-40B4-BE49-F238E27FC236}">
              <a16:creationId xmlns:a16="http://schemas.microsoft.com/office/drawing/2014/main" id="{00000000-0008-0000-0F00-00005B02000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105</xdr:row>
      <xdr:rowOff>144780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4592300" y="1793312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612" name="n_1mainValue【庁舎】&#10;有形固定資産減価償却率">
          <a:extLst>
            <a:ext uri="{FF2B5EF4-FFF2-40B4-BE49-F238E27FC236}">
              <a16:creationId xmlns:a16="http://schemas.microsoft.com/office/drawing/2014/main" id="{00000000-0008-0000-0F00-000064020000}"/>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613" name="n_2mainValue【庁舎】&#10;有形固定資産減価償却率">
          <a:extLst>
            <a:ext uri="{FF2B5EF4-FFF2-40B4-BE49-F238E27FC236}">
              <a16:creationId xmlns:a16="http://schemas.microsoft.com/office/drawing/2014/main" id="{00000000-0008-0000-0F00-000065020000}"/>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a:extLst>
            <a:ext uri="{FF2B5EF4-FFF2-40B4-BE49-F238E27FC236}">
              <a16:creationId xmlns:a16="http://schemas.microsoft.com/office/drawing/2014/main" id="{00000000-0008-0000-0F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0" name="【庁舎】&#10;一人当たり面積最小値テキスト">
          <a:extLst>
            <a:ext uri="{FF2B5EF4-FFF2-40B4-BE49-F238E27FC236}">
              <a16:creationId xmlns:a16="http://schemas.microsoft.com/office/drawing/2014/main" id="{00000000-0008-0000-0F00-000080020000}"/>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2" name="【庁舎】&#10;一人当たり面積最大値テキスト">
          <a:extLst>
            <a:ext uri="{FF2B5EF4-FFF2-40B4-BE49-F238E27FC236}">
              <a16:creationId xmlns:a16="http://schemas.microsoft.com/office/drawing/2014/main" id="{00000000-0008-0000-0F00-0000820200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44" name="【庁舎】&#10;一人当たり面積平均値テキスト">
          <a:extLst>
            <a:ext uri="{FF2B5EF4-FFF2-40B4-BE49-F238E27FC236}">
              <a16:creationId xmlns:a16="http://schemas.microsoft.com/office/drawing/2014/main" id="{00000000-0008-0000-0F00-000084020000}"/>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47" name="n_1aveValue【庁舎】&#10;一人当たり面積">
          <a:extLst>
            <a:ext uri="{FF2B5EF4-FFF2-40B4-BE49-F238E27FC236}">
              <a16:creationId xmlns:a16="http://schemas.microsoft.com/office/drawing/2014/main" id="{00000000-0008-0000-0F00-000087020000}"/>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49" name="n_2aveValue【庁舎】&#10;一人当たり面積">
          <a:extLst>
            <a:ext uri="{FF2B5EF4-FFF2-40B4-BE49-F238E27FC236}">
              <a16:creationId xmlns:a16="http://schemas.microsoft.com/office/drawing/2014/main" id="{00000000-0008-0000-0F00-000089020000}"/>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163830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20434300" y="18458906"/>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9633</xdr:rowOff>
    </xdr:from>
    <xdr:ext cx="469744" cy="259045"/>
    <xdr:sp macro="" textlink="">
      <xdr:nvSpPr>
        <xdr:cNvPr id="658" name="n_1mainValue【庁舎】&#10;一人当たり面積">
          <a:extLst>
            <a:ext uri="{FF2B5EF4-FFF2-40B4-BE49-F238E27FC236}">
              <a16:creationId xmlns:a16="http://schemas.microsoft.com/office/drawing/2014/main" id="{00000000-0008-0000-0F00-000092020000}"/>
            </a:ext>
          </a:extLst>
        </xdr:cNvPr>
        <xdr:cNvSpPr txBox="1"/>
      </xdr:nvSpPr>
      <xdr:spPr>
        <a:xfrm>
          <a:off x="210757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59" name="n_2mainValue【庁舎】&#10;一人当たり面積">
          <a:extLst>
            <a:ext uri="{FF2B5EF4-FFF2-40B4-BE49-F238E27FC236}">
              <a16:creationId xmlns:a16="http://schemas.microsoft.com/office/drawing/2014/main" id="{00000000-0008-0000-0F00-000093020000}"/>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及び人口一人当たりの資産保有量については、健康づくりセンターが保健センターから福祉施設への区分変更があり、消防施設において防災センター、庁舎において庁舎大規模改修及び庁舎別館の情報が反映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また、一般廃棄物処理施設は、一部事務組合による共同処理を行っているため、類似団体より低い水準となっている。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基準財政需要額及び基準財政収入額ともに増加傾向にあるが地方消費税交付金の算入額の増加により基準財政収入額の伸びが上回り、財政力指数は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ポイント下回る水準であるため、今後とも自主財源の確保と経費節減に努めていく。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普通交付税が減少したものの、地方税、地方消費税、臨時財政対策債の伸びにより経常一般財源が微増となった一方で、一部事務組合負担金の減により経常経費充当一般財源が減少したため、経常収支比率は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類似団体平均より</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ポイント下回る水準であるため、引き続き、コスト削減及び経常経費の抑制を図っていく。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134408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1162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63</xdr:row>
      <xdr:rowOff>134408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5424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24342</xdr:rowOff>
    </xdr:from>
    <xdr:to>
      <xdr:col>15</xdr:col>
      <xdr:colOff>82550</xdr:colOff>
      <xdr:row>62</xdr:row>
      <xdr:rowOff>108796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5424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108796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2206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年度は、ふるさと納税寄附が急伸し返礼品経費である役務費、報償費などが著しく増加したため、類似団体平均とかい離する結果となった。　</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ふるさと納税は臨時的要因で先行きは不透明であるため、経常経費である人件費及び物件費等が増加しないよう業務効率化の取り組みを図っていく。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93520</xdr:rowOff>
    </xdr:from>
    <xdr:to>
      <xdr:col>23</xdr:col>
      <xdr:colOff>133350</xdr:colOff>
      <xdr:row>86</xdr:row>
      <xdr:rowOff>130380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3870"/>
          <a:ext cx="838200" cy="5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124196</xdr:rowOff>
    </xdr:from>
    <xdr:to>
      <xdr:col>19</xdr:col>
      <xdr:colOff>133350</xdr:colOff>
      <xdr:row>83</xdr:row>
      <xdr:rowOff>93520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3096"/>
          <a:ext cx="889000" cy="1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94571</xdr:rowOff>
    </xdr:from>
    <xdr:to>
      <xdr:col>15</xdr:col>
      <xdr:colOff>82550</xdr:colOff>
      <xdr:row>82</xdr:row>
      <xdr:rowOff>124196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3471"/>
          <a:ext cx="889000" cy="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47301</xdr:rowOff>
    </xdr:from>
    <xdr:to>
      <xdr:col>11</xdr:col>
      <xdr:colOff>31750</xdr:colOff>
      <xdr:row>82</xdr:row>
      <xdr:rowOff>94571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6201"/>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79580</xdr:rowOff>
    </xdr:from>
    <xdr:to>
      <xdr:col>23</xdr:col>
      <xdr:colOff>184150</xdr:colOff>
      <xdr:row>87</xdr:row>
      <xdr:rowOff>9730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51657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42720</xdr:rowOff>
    </xdr:from>
    <xdr:to>
      <xdr:col>19</xdr:col>
      <xdr:colOff>184150</xdr:colOff>
      <xdr:row>83</xdr:row>
      <xdr:rowOff>144320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129097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73396</xdr:rowOff>
    </xdr:from>
    <xdr:to>
      <xdr:col>15</xdr:col>
      <xdr:colOff>133350</xdr:colOff>
      <xdr:row>83</xdr:row>
      <xdr:rowOff>3546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43771</xdr:rowOff>
    </xdr:from>
    <xdr:to>
      <xdr:col>11</xdr:col>
      <xdr:colOff>82550</xdr:colOff>
      <xdr:row>82</xdr:row>
      <xdr:rowOff>145371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155548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167951</xdr:rowOff>
    </xdr:from>
    <xdr:to>
      <xdr:col>7</xdr:col>
      <xdr:colOff>31750</xdr:colOff>
      <xdr:row>82</xdr:row>
      <xdr:rowOff>98101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108278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適正化の取り組みにより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との差は徐々に縮まりつつあるが、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まだ比較的に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今後も人事評価制度の運用、組織機構の見直し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、各種手当の総点検等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を進め、国公・民間準拠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他団体との均衡を保つよう給与適正化に努め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168628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155222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先の第</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次行財政改革による公立保育園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小学校給食調理室の民営化、団塊世代の退職不補充などの削減効果により、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類似団体平均とほぼ同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程度、全国平均及び県平均よりも低い水準で推移している。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新規採用により職員数が増加したが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組織機構の見直し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によるスリム化及び業務効率化、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研修による資質向上に取り組み、</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33585</xdr:rowOff>
    </xdr:from>
    <xdr:to>
      <xdr:col>81</xdr:col>
      <xdr:colOff>44450</xdr:colOff>
      <xdr:row>61</xdr:row>
      <xdr:rowOff>44309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2035"/>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33585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7288"/>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36265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772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32244</xdr:rowOff>
    </xdr:from>
    <xdr:to>
      <xdr:col>68</xdr:col>
      <xdr:colOff>152400</xdr:colOff>
      <xdr:row>61</xdr:row>
      <xdr:rowOff>36265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06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164959</xdr:rowOff>
    </xdr:from>
    <xdr:to>
      <xdr:col>81</xdr:col>
      <xdr:colOff>95250</xdr:colOff>
      <xdr:row>61</xdr:row>
      <xdr:rowOff>95109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137036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154235</xdr:rowOff>
    </xdr:from>
    <xdr:to>
      <xdr:col>77</xdr:col>
      <xdr:colOff>95250</xdr:colOff>
      <xdr:row>61</xdr:row>
      <xdr:rowOff>84385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69162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2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156915</xdr:rowOff>
    </xdr:from>
    <xdr:to>
      <xdr:col>68</xdr:col>
      <xdr:colOff>203200</xdr:colOff>
      <xdr:row>61</xdr:row>
      <xdr:rowOff>87065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152894</xdr:rowOff>
    </xdr:from>
    <xdr:to>
      <xdr:col>64</xdr:col>
      <xdr:colOff>152400</xdr:colOff>
      <xdr:row>61</xdr:row>
      <xdr:rowOff>83044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元利償還金が増加したものの、基準財政需要額算入の臨時財政対策債償還費が増えたためほぼ横ばいの</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ポイントの微増にとどまった。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類似団体平均、全国平均、県平均といずれも大きく上回る水準（悪化）であるため、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今後も適債事業の見極め、交付税措置等がある有利な地方債の活用に努めていく。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44704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投資的経費の増加に伴う地方債発行額の増加、基金残高の減少により将来負担比率は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ポイント上昇し、類似団体平均を上回る結果（悪化）となった。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こ数年、庁舎大規模改修、庁舎別館建設、津波避難タワー建設などが続き地方債残高が上昇したことが要因である。今後は工業用地造成事業に伴う道路整備等の負担増も指標に影響を及ぼすことが懸念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投資的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計画的な実施と財政負担平準化の取り組みに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45055</xdr:rowOff>
    </xdr:from>
    <xdr:to>
      <xdr:col>81</xdr:col>
      <xdr:colOff>44450</xdr:colOff>
      <xdr:row>15</xdr:row>
      <xdr:rowOff>33322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445355"/>
          <a:ext cx="8382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45055</xdr:rowOff>
    </xdr:from>
    <xdr:to>
      <xdr:col>77</xdr:col>
      <xdr:colOff>44450</xdr:colOff>
      <xdr:row>14</xdr:row>
      <xdr:rowOff>123190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45355"/>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54005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2349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54005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47620"/>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126049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165705</xdr:rowOff>
    </xdr:from>
    <xdr:to>
      <xdr:col>77</xdr:col>
      <xdr:colOff>95250</xdr:colOff>
      <xdr:row>14</xdr:row>
      <xdr:rowOff>95855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106032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6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36847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同水準で推移している。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教育、福祉に関連する非正規職員が増加傾向にあるため、行政ニーズ、制度、政策に対応した業務体制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見直しや定員管理について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経常的な物件費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については予算編成において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前年度以下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とすること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を原則とし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、歳出抑制に努めてきたことから、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よりもかなり低い水準で推移している。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引き続き、経費節減に努め経常経費の抑制を図っていく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6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134620</xdr:rowOff>
    </xdr:from>
    <xdr:to>
      <xdr:col>78</xdr:col>
      <xdr:colOff>69850</xdr:colOff>
      <xdr:row>13</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19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73660</xdr:rowOff>
    </xdr:from>
    <xdr:to>
      <xdr:col>69</xdr:col>
      <xdr:colOff>92075</xdr:colOff>
      <xdr:row>12</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3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160020</xdr:rowOff>
    </xdr:from>
    <xdr:to>
      <xdr:col>82</xdr:col>
      <xdr:colOff>158750</xdr:colOff>
      <xdr:row>13</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68597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3810</xdr:rowOff>
    </xdr:from>
    <xdr:to>
      <xdr:col>78</xdr:col>
      <xdr:colOff>120650</xdr:colOff>
      <xdr:row>13</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83820</xdr:rowOff>
    </xdr:from>
    <xdr:to>
      <xdr:col>74</xdr:col>
      <xdr:colOff>31750</xdr:colOff>
      <xdr:row>13</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24147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22860</xdr:rowOff>
    </xdr:from>
    <xdr:to>
      <xdr:col>65</xdr:col>
      <xdr:colOff>53975</xdr:colOff>
      <xdr:row>12</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84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指標が上昇したのは、ふるさと納税寄附による基金や国庫補助事業などの活用によって経常経費充当一般財源が減少したことによるもので、扶助費の決算額自体は増加している。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比較して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相当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高い水準であるため、事務事業の見直し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将来見通しなどの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分析を行い、扶助費の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抑制・適正化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129722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1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xdr:rowOff>
    </xdr:from>
    <xdr:to>
      <xdr:col>19</xdr:col>
      <xdr:colOff>187325</xdr:colOff>
      <xdr:row>59</xdr:row>
      <xdr:rowOff>129722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1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xdr:rowOff>
    </xdr:from>
    <xdr:to>
      <xdr:col>15</xdr:col>
      <xdr:colOff>98425</xdr:colOff>
      <xdr:row>58</xdr:row>
      <xdr:rowOff>137885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1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137885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127907</xdr:rowOff>
    </xdr:from>
    <xdr:to>
      <xdr:col>15</xdr:col>
      <xdr:colOff>149225</xdr:colOff>
      <xdr:row>58</xdr:row>
      <xdr:rowOff>58057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42834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介護保険事業特別会計繰出金、後期高齢者医療特別会計繰出金及び下水道事業特別会計繰出金が増加したため、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上回る水準となっ</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会計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への繰出金の増加は、一般会計の財政を圧迫するため、経費節減、経営分析を行い、収支改善を図っていく必要がある。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94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115570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前年度と一転して一部事務組合負担金が減少したことにより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水準が改善された。</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今後も一部事務組合の効率的な業務運営や安定的・継続的な行政サービスの提供について構成市町村と連携を図っていく。</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町単独補助金は、終期設定</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効果検証を行い、廃止・縮減・統合などの見直しを図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水準で推移しているが、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過去の建設事業で発行した地方債償還が本格化するため先行きは厳しい状況である。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健全かつ持続可能な財政運営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実現</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に向けて、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財政負担の将来見通しを的確に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捕捉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し、地方債の発行抑制と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公共施設の老朽化に伴</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い、施設の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が年々増加傾向にあり、今後、耐用年数を経過した施設の大規模改修が本格化し、多額の財政負担が懸念される。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に基づく予防保全による維持管理、改修等を実践し、ライフサイクルコストの縮減を図るため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個別</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の策定に取り組んでいく。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001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532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52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116414</xdr:rowOff>
    </xdr:from>
    <xdr:to>
      <xdr:col>29</xdr:col>
      <xdr:colOff>127000</xdr:colOff>
      <xdr:row>17</xdr:row>
      <xdr:rowOff>153431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8689"/>
          <a:ext cx="647700" cy="3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101190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3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132971</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95246"/>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132971</xdr:rowOff>
    </xdr:from>
    <xdr:to>
      <xdr:col>22</xdr:col>
      <xdr:colOff>114300</xdr:colOff>
      <xdr:row>18</xdr:row>
      <xdr:rowOff>30574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5246"/>
          <a:ext cx="6985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30574</xdr:rowOff>
    </xdr:from>
    <xdr:to>
      <xdr:col>18</xdr:col>
      <xdr:colOff>177800</xdr:colOff>
      <xdr:row>18</xdr:row>
      <xdr:rowOff>76719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4299"/>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65614</xdr:rowOff>
    </xdr:from>
    <xdr:to>
      <xdr:col>29</xdr:col>
      <xdr:colOff>177800</xdr:colOff>
      <xdr:row>17</xdr:row>
      <xdr:rowOff>167214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82141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102631</xdr:rowOff>
    </xdr:from>
    <xdr:to>
      <xdr:col>26</xdr:col>
      <xdr:colOff>101600</xdr:colOff>
      <xdr:row>18</xdr:row>
      <xdr:rowOff>32781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42958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82171</xdr:rowOff>
    </xdr:from>
    <xdr:to>
      <xdr:col>22</xdr:col>
      <xdr:colOff>165100</xdr:colOff>
      <xdr:row>18</xdr:row>
      <xdr:rowOff>12321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22498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151224</xdr:rowOff>
    </xdr:from>
    <xdr:to>
      <xdr:col>19</xdr:col>
      <xdr:colOff>38100</xdr:colOff>
      <xdr:row>18</xdr:row>
      <xdr:rowOff>81374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25919</xdr:rowOff>
    </xdr:from>
    <xdr:to>
      <xdr:col>15</xdr:col>
      <xdr:colOff>101600</xdr:colOff>
      <xdr:row>18</xdr:row>
      <xdr:rowOff>127519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112296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339533</xdr:rowOff>
    </xdr:from>
    <xdr:to>
      <xdr:col>29</xdr:col>
      <xdr:colOff>127000</xdr:colOff>
      <xdr:row>34</xdr:row>
      <xdr:rowOff>341394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06983"/>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339533</xdr:rowOff>
    </xdr:from>
    <xdr:to>
      <xdr:col>26</xdr:col>
      <xdr:colOff>50800</xdr:colOff>
      <xdr:row>35</xdr:row>
      <xdr:rowOff>92612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06983"/>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75205</xdr:rowOff>
    </xdr:from>
    <xdr:to>
      <xdr:col>22</xdr:col>
      <xdr:colOff>114300</xdr:colOff>
      <xdr:row>35</xdr:row>
      <xdr:rowOff>92612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8555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11002</xdr:rowOff>
    </xdr:from>
    <xdr:to>
      <xdr:col>18</xdr:col>
      <xdr:colOff>177800</xdr:colOff>
      <xdr:row>35</xdr:row>
      <xdr:rowOff>75205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21352"/>
          <a:ext cx="698500" cy="6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290594</xdr:rowOff>
    </xdr:from>
    <xdr:to>
      <xdr:col>29</xdr:col>
      <xdr:colOff>177800</xdr:colOff>
      <xdr:row>35</xdr:row>
      <xdr:rowOff>49294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135671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288733</xdr:rowOff>
    </xdr:from>
    <xdr:to>
      <xdr:col>26</xdr:col>
      <xdr:colOff>101600</xdr:colOff>
      <xdr:row>35</xdr:row>
      <xdr:rowOff>47433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57610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41812</xdr:rowOff>
    </xdr:from>
    <xdr:to>
      <xdr:col>22</xdr:col>
      <xdr:colOff>165100</xdr:colOff>
      <xdr:row>35</xdr:row>
      <xdr:rowOff>143412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153589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2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24405</xdr:rowOff>
    </xdr:from>
    <xdr:to>
      <xdr:col>19</xdr:col>
      <xdr:colOff>38100</xdr:colOff>
      <xdr:row>35</xdr:row>
      <xdr:rowOff>126005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136183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0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303102</xdr:rowOff>
    </xdr:from>
    <xdr:to>
      <xdr:col>15</xdr:col>
      <xdr:colOff>101600</xdr:colOff>
      <xdr:row>35</xdr:row>
      <xdr:rowOff>61802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7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71979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3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101932</xdr:rowOff>
    </xdr:from>
    <xdr:to>
      <xdr:col>24</xdr:col>
      <xdr:colOff>63500</xdr:colOff>
      <xdr:row>35</xdr:row>
      <xdr:rowOff>128368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2682"/>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83383</xdr:rowOff>
    </xdr:from>
    <xdr:to>
      <xdr:col>19</xdr:col>
      <xdr:colOff>177800</xdr:colOff>
      <xdr:row>35</xdr:row>
      <xdr:rowOff>128368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84133"/>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83383</xdr:rowOff>
    </xdr:from>
    <xdr:to>
      <xdr:col>15</xdr:col>
      <xdr:colOff>50800</xdr:colOff>
      <xdr:row>35</xdr:row>
      <xdr:rowOff>103189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841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103189</xdr:rowOff>
    </xdr:from>
    <xdr:to>
      <xdr:col>10</xdr:col>
      <xdr:colOff>114300</xdr:colOff>
      <xdr:row>35</xdr:row>
      <xdr:rowOff>162397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393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51132</xdr:rowOff>
    </xdr:from>
    <xdr:to>
      <xdr:col>24</xdr:col>
      <xdr:colOff>114300</xdr:colOff>
      <xdr:row>35</xdr:row>
      <xdr:rowOff>152732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74009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77568</xdr:rowOff>
    </xdr:from>
    <xdr:to>
      <xdr:col>20</xdr:col>
      <xdr:colOff>38100</xdr:colOff>
      <xdr:row>36</xdr:row>
      <xdr:rowOff>7718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32583</xdr:rowOff>
    </xdr:from>
    <xdr:to>
      <xdr:col>15</xdr:col>
      <xdr:colOff>101600</xdr:colOff>
      <xdr:row>35</xdr:row>
      <xdr:rowOff>134183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150710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52389</xdr:rowOff>
    </xdr:from>
    <xdr:to>
      <xdr:col>10</xdr:col>
      <xdr:colOff>165100</xdr:colOff>
      <xdr:row>35</xdr:row>
      <xdr:rowOff>153989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170516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111597</xdr:rowOff>
    </xdr:from>
    <xdr:to>
      <xdr:col>6</xdr:col>
      <xdr:colOff>38100</xdr:colOff>
      <xdr:row>36</xdr:row>
      <xdr:rowOff>41747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32874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131481</xdr:rowOff>
    </xdr:from>
    <xdr:to>
      <xdr:col>24</xdr:col>
      <xdr:colOff>63500</xdr:colOff>
      <xdr:row>57</xdr:row>
      <xdr:rowOff>165467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18331"/>
          <a:ext cx="838200" cy="7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165467</xdr:rowOff>
    </xdr:from>
    <xdr:to>
      <xdr:col>19</xdr:col>
      <xdr:colOff>177800</xdr:colOff>
      <xdr:row>59</xdr:row>
      <xdr:rowOff>27033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8117"/>
          <a:ext cx="889000" cy="20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27033</xdr:rowOff>
    </xdr:from>
    <xdr:to>
      <xdr:col>15</xdr:col>
      <xdr:colOff>50800</xdr:colOff>
      <xdr:row>59</xdr:row>
      <xdr:rowOff>46094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42583"/>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46094</xdr:rowOff>
    </xdr:from>
    <xdr:to>
      <xdr:col>10</xdr:col>
      <xdr:colOff>114300</xdr:colOff>
      <xdr:row>59</xdr:row>
      <xdr:rowOff>70597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61644"/>
          <a:ext cx="889000" cy="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80681</xdr:rowOff>
    </xdr:from>
    <xdr:to>
      <xdr:col>24</xdr:col>
      <xdr:colOff>114300</xdr:colOff>
      <xdr:row>54</xdr:row>
      <xdr:rowOff>10831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103558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1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114667</xdr:rowOff>
    </xdr:from>
    <xdr:to>
      <xdr:col>20</xdr:col>
      <xdr:colOff>38100</xdr:colOff>
      <xdr:row>58</xdr:row>
      <xdr:rowOff>44817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35944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147683</xdr:rowOff>
    </xdr:from>
    <xdr:to>
      <xdr:col>15</xdr:col>
      <xdr:colOff>101600</xdr:colOff>
      <xdr:row>59</xdr:row>
      <xdr:rowOff>77833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68960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166744</xdr:rowOff>
    </xdr:from>
    <xdr:to>
      <xdr:col>10</xdr:col>
      <xdr:colOff>165100</xdr:colOff>
      <xdr:row>59</xdr:row>
      <xdr:rowOff>96894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88021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19797</xdr:rowOff>
    </xdr:from>
    <xdr:to>
      <xdr:col>6</xdr:col>
      <xdr:colOff>38100</xdr:colOff>
      <xdr:row>59</xdr:row>
      <xdr:rowOff>121397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112524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77369</xdr:rowOff>
    </xdr:from>
    <xdr:to>
      <xdr:col>24</xdr:col>
      <xdr:colOff>63500</xdr:colOff>
      <xdr:row>77</xdr:row>
      <xdr:rowOff>109449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79019"/>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109449</xdr:rowOff>
    </xdr:from>
    <xdr:to>
      <xdr:col>19</xdr:col>
      <xdr:colOff>177800</xdr:colOff>
      <xdr:row>77</xdr:row>
      <xdr:rowOff>115621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110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115621</xdr:rowOff>
    </xdr:from>
    <xdr:to>
      <xdr:col>15</xdr:col>
      <xdr:colOff>50800</xdr:colOff>
      <xdr:row>77</xdr:row>
      <xdr:rowOff>148844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1727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148844</xdr:rowOff>
    </xdr:from>
    <xdr:to>
      <xdr:col>10</xdr:col>
      <xdr:colOff>114300</xdr:colOff>
      <xdr:row>78</xdr:row>
      <xdr:rowOff>12827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504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26569</xdr:rowOff>
    </xdr:from>
    <xdr:to>
      <xdr:col>24</xdr:col>
      <xdr:colOff>114300</xdr:colOff>
      <xdr:row>77</xdr:row>
      <xdr:rowOff>128169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49446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7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58649</xdr:rowOff>
    </xdr:from>
    <xdr:to>
      <xdr:col>20</xdr:col>
      <xdr:colOff>38100</xdr:colOff>
      <xdr:row>77</xdr:row>
      <xdr:rowOff>160249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64821</xdr:rowOff>
    </xdr:from>
    <xdr:to>
      <xdr:col>15</xdr:col>
      <xdr:colOff>101600</xdr:colOff>
      <xdr:row>77</xdr:row>
      <xdr:rowOff>166421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98044</xdr:rowOff>
    </xdr:from>
    <xdr:to>
      <xdr:col>10</xdr:col>
      <xdr:colOff>165100</xdr:colOff>
      <xdr:row>78</xdr:row>
      <xdr:rowOff>28194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19321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133477</xdr:rowOff>
    </xdr:from>
    <xdr:to>
      <xdr:col>6</xdr:col>
      <xdr:colOff>38100</xdr:colOff>
      <xdr:row>78</xdr:row>
      <xdr:rowOff>63627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54754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57110</xdr:rowOff>
    </xdr:from>
    <xdr:to>
      <xdr:col>24</xdr:col>
      <xdr:colOff>63500</xdr:colOff>
      <xdr:row>93</xdr:row>
      <xdr:rowOff>130964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01960"/>
          <a:ext cx="838200" cy="7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130964</xdr:rowOff>
    </xdr:from>
    <xdr:to>
      <xdr:col>19</xdr:col>
      <xdr:colOff>177800</xdr:colOff>
      <xdr:row>94</xdr:row>
      <xdr:rowOff>110325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75814"/>
          <a:ext cx="889000" cy="1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110325</xdr:rowOff>
    </xdr:from>
    <xdr:to>
      <xdr:col>15</xdr:col>
      <xdr:colOff>50800</xdr:colOff>
      <xdr:row>94</xdr:row>
      <xdr:rowOff>156339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26625"/>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156339</xdr:rowOff>
    </xdr:from>
    <xdr:to>
      <xdr:col>10</xdr:col>
      <xdr:colOff>114300</xdr:colOff>
      <xdr:row>95</xdr:row>
      <xdr:rowOff>113623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72639"/>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6310</xdr:rowOff>
    </xdr:from>
    <xdr:to>
      <xdr:col>24</xdr:col>
      <xdr:colOff>114300</xdr:colOff>
      <xdr:row>93</xdr:row>
      <xdr:rowOff>107910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29187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80164</xdr:rowOff>
    </xdr:from>
    <xdr:to>
      <xdr:col>20</xdr:col>
      <xdr:colOff>38100</xdr:colOff>
      <xdr:row>94</xdr:row>
      <xdr:rowOff>10314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26841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8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59525</xdr:rowOff>
    </xdr:from>
    <xdr:to>
      <xdr:col>15</xdr:col>
      <xdr:colOff>101600</xdr:colOff>
      <xdr:row>94</xdr:row>
      <xdr:rowOff>161125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9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105539</xdr:rowOff>
    </xdr:from>
    <xdr:to>
      <xdr:col>10</xdr:col>
      <xdr:colOff>165100</xdr:colOff>
      <xdr:row>95</xdr:row>
      <xdr:rowOff>35689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52216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62823</xdr:rowOff>
    </xdr:from>
    <xdr:to>
      <xdr:col>6</xdr:col>
      <xdr:colOff>38100</xdr:colOff>
      <xdr:row>95</xdr:row>
      <xdr:rowOff>164423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9500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1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83882</xdr:rowOff>
    </xdr:from>
    <xdr:to>
      <xdr:col>55</xdr:col>
      <xdr:colOff>0</xdr:colOff>
      <xdr:row>36</xdr:row>
      <xdr:rowOff>94780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256082"/>
          <a:ext cx="8382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83882</xdr:rowOff>
    </xdr:from>
    <xdr:to>
      <xdr:col>50</xdr:col>
      <xdr:colOff>114300</xdr:colOff>
      <xdr:row>36</xdr:row>
      <xdr:rowOff>93934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56082"/>
          <a:ext cx="889000" cy="1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93934</xdr:rowOff>
    </xdr:from>
    <xdr:to>
      <xdr:col>45</xdr:col>
      <xdr:colOff>177800</xdr:colOff>
      <xdr:row>36</xdr:row>
      <xdr:rowOff>119012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66134"/>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119012</xdr:rowOff>
    </xdr:from>
    <xdr:to>
      <xdr:col>41</xdr:col>
      <xdr:colOff>50800</xdr:colOff>
      <xdr:row>36</xdr:row>
      <xdr:rowOff>134442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9121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43980</xdr:rowOff>
    </xdr:from>
    <xdr:to>
      <xdr:col>55</xdr:col>
      <xdr:colOff>50800</xdr:colOff>
      <xdr:row>36</xdr:row>
      <xdr:rowOff>145580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66857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33082</xdr:rowOff>
    </xdr:from>
    <xdr:to>
      <xdr:col>50</xdr:col>
      <xdr:colOff>165100</xdr:colOff>
      <xdr:row>36</xdr:row>
      <xdr:rowOff>134682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151209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43134</xdr:rowOff>
    </xdr:from>
    <xdr:to>
      <xdr:col>46</xdr:col>
      <xdr:colOff>38100</xdr:colOff>
      <xdr:row>36</xdr:row>
      <xdr:rowOff>144734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161261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68212</xdr:rowOff>
    </xdr:from>
    <xdr:to>
      <xdr:col>41</xdr:col>
      <xdr:colOff>101600</xdr:colOff>
      <xdr:row>36</xdr:row>
      <xdr:rowOff>169812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83642</xdr:rowOff>
    </xdr:from>
    <xdr:to>
      <xdr:col>36</xdr:col>
      <xdr:colOff>165100</xdr:colOff>
      <xdr:row>37</xdr:row>
      <xdr:rowOff>13792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13299</xdr:rowOff>
    </xdr:from>
    <xdr:to>
      <xdr:col>55</xdr:col>
      <xdr:colOff>0</xdr:colOff>
      <xdr:row>57</xdr:row>
      <xdr:rowOff>88212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85949"/>
          <a:ext cx="838200" cy="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148189</xdr:rowOff>
    </xdr:from>
    <xdr:to>
      <xdr:col>50</xdr:col>
      <xdr:colOff>114300</xdr:colOff>
      <xdr:row>57</xdr:row>
      <xdr:rowOff>88212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49389"/>
          <a:ext cx="889000" cy="1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148189</xdr:rowOff>
    </xdr:from>
    <xdr:to>
      <xdr:col>45</xdr:col>
      <xdr:colOff>177800</xdr:colOff>
      <xdr:row>57</xdr:row>
      <xdr:rowOff>6959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493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140881</xdr:rowOff>
    </xdr:from>
    <xdr:to>
      <xdr:col>41</xdr:col>
      <xdr:colOff>50800</xdr:colOff>
      <xdr:row>57</xdr:row>
      <xdr:rowOff>6959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42081"/>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133949</xdr:rowOff>
    </xdr:from>
    <xdr:to>
      <xdr:col>55</xdr:col>
      <xdr:colOff>50800</xdr:colOff>
      <xdr:row>57</xdr:row>
      <xdr:rowOff>64099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112376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37412</xdr:rowOff>
    </xdr:from>
    <xdr:to>
      <xdr:col>50</xdr:col>
      <xdr:colOff>165100</xdr:colOff>
      <xdr:row>57</xdr:row>
      <xdr:rowOff>139012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130139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97389</xdr:rowOff>
    </xdr:from>
    <xdr:to>
      <xdr:col>46</xdr:col>
      <xdr:colOff>38100</xdr:colOff>
      <xdr:row>57</xdr:row>
      <xdr:rowOff>27539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44066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127609</xdr:rowOff>
    </xdr:from>
    <xdr:to>
      <xdr:col>41</xdr:col>
      <xdr:colOff>101600</xdr:colOff>
      <xdr:row>57</xdr:row>
      <xdr:rowOff>57759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90081</xdr:rowOff>
    </xdr:from>
    <xdr:to>
      <xdr:col>36</xdr:col>
      <xdr:colOff>165100</xdr:colOff>
      <xdr:row>57</xdr:row>
      <xdr:rowOff>20231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36758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122555</xdr:rowOff>
    </xdr:from>
    <xdr:to>
      <xdr:col>55</xdr:col>
      <xdr:colOff>0</xdr:colOff>
      <xdr:row>79</xdr:row>
      <xdr:rowOff>1659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24205"/>
          <a:ext cx="838200" cy="2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67642</xdr:rowOff>
    </xdr:from>
    <xdr:to>
      <xdr:col>50</xdr:col>
      <xdr:colOff>114300</xdr:colOff>
      <xdr:row>79</xdr:row>
      <xdr:rowOff>1659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97842"/>
          <a:ext cx="889000" cy="4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67642</xdr:rowOff>
    </xdr:from>
    <xdr:to>
      <xdr:col>45</xdr:col>
      <xdr:colOff>177800</xdr:colOff>
      <xdr:row>78</xdr:row>
      <xdr:rowOff>48391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97842"/>
          <a:ext cx="889000" cy="3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71755</xdr:rowOff>
    </xdr:from>
    <xdr:to>
      <xdr:col>55</xdr:col>
      <xdr:colOff>50800</xdr:colOff>
      <xdr:row>78</xdr:row>
      <xdr:rowOff>1905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94632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122309</xdr:rowOff>
    </xdr:from>
    <xdr:to>
      <xdr:col>50</xdr:col>
      <xdr:colOff>165100</xdr:colOff>
      <xdr:row>79</xdr:row>
      <xdr:rowOff>52459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43586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16842</xdr:rowOff>
    </xdr:from>
    <xdr:to>
      <xdr:col>46</xdr:col>
      <xdr:colOff>38100</xdr:colOff>
      <xdr:row>76</xdr:row>
      <xdr:rowOff>118442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134969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169041</xdr:rowOff>
    </xdr:from>
    <xdr:to>
      <xdr:col>41</xdr:col>
      <xdr:colOff>101600</xdr:colOff>
      <xdr:row>78</xdr:row>
      <xdr:rowOff>99191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90318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67399</xdr:rowOff>
    </xdr:from>
    <xdr:to>
      <xdr:col>55</xdr:col>
      <xdr:colOff>0</xdr:colOff>
      <xdr:row>97</xdr:row>
      <xdr:rowOff>151079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98049"/>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67399</xdr:rowOff>
    </xdr:from>
    <xdr:to>
      <xdr:col>50</xdr:col>
      <xdr:colOff>114300</xdr:colOff>
      <xdr:row>98</xdr:row>
      <xdr:rowOff>76085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98049"/>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156274</xdr:rowOff>
    </xdr:from>
    <xdr:to>
      <xdr:col>45</xdr:col>
      <xdr:colOff>177800</xdr:colOff>
      <xdr:row>98</xdr:row>
      <xdr:rowOff>76085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15474"/>
          <a:ext cx="8890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100279</xdr:rowOff>
    </xdr:from>
    <xdr:to>
      <xdr:col>55</xdr:col>
      <xdr:colOff>50800</xdr:colOff>
      <xdr:row>98</xdr:row>
      <xdr:rowOff>30429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78706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16599</xdr:rowOff>
    </xdr:from>
    <xdr:to>
      <xdr:col>50</xdr:col>
      <xdr:colOff>165100</xdr:colOff>
      <xdr:row>97</xdr:row>
      <xdr:rowOff>118199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134726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25285</xdr:rowOff>
    </xdr:from>
    <xdr:to>
      <xdr:col>46</xdr:col>
      <xdr:colOff>38100</xdr:colOff>
      <xdr:row>98</xdr:row>
      <xdr:rowOff>126885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118012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105474</xdr:rowOff>
    </xdr:from>
    <xdr:to>
      <xdr:col>41</xdr:col>
      <xdr:colOff>101600</xdr:colOff>
      <xdr:row>97</xdr:row>
      <xdr:rowOff>35624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134488</xdr:rowOff>
    </xdr:from>
    <xdr:to>
      <xdr:col>85</xdr:col>
      <xdr:colOff>127000</xdr:colOff>
      <xdr:row>38</xdr:row>
      <xdr:rowOff>137917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4958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125499</xdr:rowOff>
    </xdr:from>
    <xdr:to>
      <xdr:col>81</xdr:col>
      <xdr:colOff>50800</xdr:colOff>
      <xdr:row>38</xdr:row>
      <xdr:rowOff>134488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4059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95462</xdr:rowOff>
    </xdr:from>
    <xdr:to>
      <xdr:col>76</xdr:col>
      <xdr:colOff>114300</xdr:colOff>
      <xdr:row>38</xdr:row>
      <xdr:rowOff>125499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10562"/>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95462</xdr:rowOff>
    </xdr:from>
    <xdr:to>
      <xdr:col>71</xdr:col>
      <xdr:colOff>177800</xdr:colOff>
      <xdr:row>38</xdr:row>
      <xdr:rowOff>135622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10562"/>
          <a:ext cx="8890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87117</xdr:rowOff>
    </xdr:from>
    <xdr:to>
      <xdr:col>85</xdr:col>
      <xdr:colOff>177800</xdr:colOff>
      <xdr:row>39</xdr:row>
      <xdr:rowOff>17267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83688</xdr:rowOff>
    </xdr:from>
    <xdr:to>
      <xdr:col>81</xdr:col>
      <xdr:colOff>101600</xdr:colOff>
      <xdr:row>39</xdr:row>
      <xdr:rowOff>13838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4965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74699</xdr:rowOff>
    </xdr:from>
    <xdr:to>
      <xdr:col>76</xdr:col>
      <xdr:colOff>165100</xdr:colOff>
      <xdr:row>39</xdr:row>
      <xdr:rowOff>4849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21376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6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44662</xdr:rowOff>
    </xdr:from>
    <xdr:to>
      <xdr:col>72</xdr:col>
      <xdr:colOff>38100</xdr:colOff>
      <xdr:row>38</xdr:row>
      <xdr:rowOff>146262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162788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3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84822</xdr:rowOff>
    </xdr:from>
    <xdr:to>
      <xdr:col>67</xdr:col>
      <xdr:colOff>101600</xdr:colOff>
      <xdr:row>39</xdr:row>
      <xdr:rowOff>14972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6099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70010</xdr:rowOff>
    </xdr:from>
    <xdr:to>
      <xdr:col>85</xdr:col>
      <xdr:colOff>127000</xdr:colOff>
      <xdr:row>76</xdr:row>
      <xdr:rowOff>86616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0021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86616</xdr:rowOff>
    </xdr:from>
    <xdr:to>
      <xdr:col>81</xdr:col>
      <xdr:colOff>50800</xdr:colOff>
      <xdr:row>76</xdr:row>
      <xdr:rowOff>101034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16816"/>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97948</xdr:rowOff>
    </xdr:from>
    <xdr:to>
      <xdr:col>76</xdr:col>
      <xdr:colOff>114300</xdr:colOff>
      <xdr:row>76</xdr:row>
      <xdr:rowOff>101034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2814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76558</xdr:rowOff>
    </xdr:from>
    <xdr:to>
      <xdr:col>71</xdr:col>
      <xdr:colOff>177800</xdr:colOff>
      <xdr:row>76</xdr:row>
      <xdr:rowOff>97948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06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19210</xdr:rowOff>
    </xdr:from>
    <xdr:to>
      <xdr:col>85</xdr:col>
      <xdr:colOff>177800</xdr:colOff>
      <xdr:row>76</xdr:row>
      <xdr:rowOff>120810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42087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35816</xdr:rowOff>
    </xdr:from>
    <xdr:to>
      <xdr:col>81</xdr:col>
      <xdr:colOff>101600</xdr:colOff>
      <xdr:row>76</xdr:row>
      <xdr:rowOff>137416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153943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50234</xdr:rowOff>
    </xdr:from>
    <xdr:to>
      <xdr:col>76</xdr:col>
      <xdr:colOff>165100</xdr:colOff>
      <xdr:row>76</xdr:row>
      <xdr:rowOff>151834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168361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47148</xdr:rowOff>
    </xdr:from>
    <xdr:to>
      <xdr:col>72</xdr:col>
      <xdr:colOff>38100</xdr:colOff>
      <xdr:row>76</xdr:row>
      <xdr:rowOff>148748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139875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25758</xdr:rowOff>
    </xdr:from>
    <xdr:to>
      <xdr:col>67</xdr:col>
      <xdr:colOff>101600</xdr:colOff>
      <xdr:row>76</xdr:row>
      <xdr:rowOff>127358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118485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137387</xdr:rowOff>
    </xdr:from>
    <xdr:to>
      <xdr:col>85</xdr:col>
      <xdr:colOff>127000</xdr:colOff>
      <xdr:row>98</xdr:row>
      <xdr:rowOff>65084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68037"/>
          <a:ext cx="8382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65084</xdr:rowOff>
    </xdr:from>
    <xdr:to>
      <xdr:col>81</xdr:col>
      <xdr:colOff>50800</xdr:colOff>
      <xdr:row>98</xdr:row>
      <xdr:rowOff>95247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6718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95247</xdr:rowOff>
    </xdr:from>
    <xdr:to>
      <xdr:col>76</xdr:col>
      <xdr:colOff>114300</xdr:colOff>
      <xdr:row>98</xdr:row>
      <xdr:rowOff>107367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97347"/>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57702</xdr:rowOff>
    </xdr:from>
    <xdr:to>
      <xdr:col>71</xdr:col>
      <xdr:colOff>177800</xdr:colOff>
      <xdr:row>98</xdr:row>
      <xdr:rowOff>107367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59802"/>
          <a:ext cx="889000" cy="4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86587</xdr:rowOff>
    </xdr:from>
    <xdr:to>
      <xdr:col>85</xdr:col>
      <xdr:colOff>177800</xdr:colOff>
      <xdr:row>98</xdr:row>
      <xdr:rowOff>16737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109464</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14284</xdr:rowOff>
    </xdr:from>
    <xdr:to>
      <xdr:col>81</xdr:col>
      <xdr:colOff>101600</xdr:colOff>
      <xdr:row>98</xdr:row>
      <xdr:rowOff>115884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132411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9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44447</xdr:rowOff>
    </xdr:from>
    <xdr:to>
      <xdr:col>76</xdr:col>
      <xdr:colOff>165100</xdr:colOff>
      <xdr:row>98</xdr:row>
      <xdr:rowOff>146047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137174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56567</xdr:rowOff>
    </xdr:from>
    <xdr:to>
      <xdr:col>72</xdr:col>
      <xdr:colOff>38100</xdr:colOff>
      <xdr:row>98</xdr:row>
      <xdr:rowOff>158167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149294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5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xdr:rowOff>
    </xdr:from>
    <xdr:to>
      <xdr:col>67</xdr:col>
      <xdr:colOff>101600</xdr:colOff>
      <xdr:row>98</xdr:row>
      <xdr:rowOff>108502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125029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98226</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96593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795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47426</xdr:rowOff>
    </xdr:from>
    <xdr:to>
      <xdr:col>116</xdr:col>
      <xdr:colOff>114300</xdr:colOff>
      <xdr:row>39</xdr:row>
      <xdr:rowOff>149026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133803</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138520</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32852</xdr:rowOff>
    </xdr:from>
    <xdr:to>
      <xdr:col>116</xdr:col>
      <xdr:colOff>63500</xdr:colOff>
      <xdr:row>58</xdr:row>
      <xdr:rowOff>36785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76952"/>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32852</xdr:rowOff>
    </xdr:from>
    <xdr:to>
      <xdr:col>111</xdr:col>
      <xdr:colOff>177800</xdr:colOff>
      <xdr:row>58</xdr:row>
      <xdr:rowOff>37927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769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37927</xdr:rowOff>
    </xdr:from>
    <xdr:to>
      <xdr:col>107</xdr:col>
      <xdr:colOff>50800</xdr:colOff>
      <xdr:row>58</xdr:row>
      <xdr:rowOff>38888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820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38888</xdr:rowOff>
    </xdr:from>
    <xdr:to>
      <xdr:col>102</xdr:col>
      <xdr:colOff>114300</xdr:colOff>
      <xdr:row>58</xdr:row>
      <xdr:rowOff>40350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982988"/>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157435</xdr:rowOff>
    </xdr:from>
    <xdr:to>
      <xdr:col>116</xdr:col>
      <xdr:colOff>114300</xdr:colOff>
      <xdr:row>58</xdr:row>
      <xdr:rowOff>87585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116812</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153502</xdr:rowOff>
    </xdr:from>
    <xdr:to>
      <xdr:col>112</xdr:col>
      <xdr:colOff>38100</xdr:colOff>
      <xdr:row>58</xdr:row>
      <xdr:rowOff>83652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100179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158577</xdr:rowOff>
    </xdr:from>
    <xdr:to>
      <xdr:col>107</xdr:col>
      <xdr:colOff>101600</xdr:colOff>
      <xdr:row>58</xdr:row>
      <xdr:rowOff>88727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105254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159538</xdr:rowOff>
    </xdr:from>
    <xdr:to>
      <xdr:col>102</xdr:col>
      <xdr:colOff>165100</xdr:colOff>
      <xdr:row>58</xdr:row>
      <xdr:rowOff>89688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106215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161000</xdr:rowOff>
    </xdr:from>
    <xdr:to>
      <xdr:col>98</xdr:col>
      <xdr:colOff>38100</xdr:colOff>
      <xdr:row>58</xdr:row>
      <xdr:rowOff>91150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107677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72309</xdr:rowOff>
    </xdr:from>
    <xdr:to>
      <xdr:col>116</xdr:col>
      <xdr:colOff>63500</xdr:colOff>
      <xdr:row>75</xdr:row>
      <xdr:rowOff>1808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245259"/>
          <a:ext cx="838200" cy="6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1808</xdr:rowOff>
    </xdr:from>
    <xdr:to>
      <xdr:col>111</xdr:col>
      <xdr:colOff>177800</xdr:colOff>
      <xdr:row>75</xdr:row>
      <xdr:rowOff>10015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6055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10015</xdr:rowOff>
    </xdr:from>
    <xdr:to>
      <xdr:col>107</xdr:col>
      <xdr:colOff>50800</xdr:colOff>
      <xdr:row>75</xdr:row>
      <xdr:rowOff>69291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868765"/>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69291</xdr:rowOff>
    </xdr:from>
    <xdr:to>
      <xdr:col>102</xdr:col>
      <xdr:colOff>114300</xdr:colOff>
      <xdr:row>75</xdr:row>
      <xdr:rowOff>147541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928041"/>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21509</xdr:rowOff>
    </xdr:from>
    <xdr:to>
      <xdr:col>116</xdr:col>
      <xdr:colOff>114300</xdr:colOff>
      <xdr:row>71</xdr:row>
      <xdr:rowOff>123109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1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145986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1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122458</xdr:rowOff>
    </xdr:from>
    <xdr:to>
      <xdr:col>112</xdr:col>
      <xdr:colOff>38100</xdr:colOff>
      <xdr:row>75</xdr:row>
      <xdr:rowOff>52608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130665</xdr:rowOff>
    </xdr:from>
    <xdr:to>
      <xdr:col>107</xdr:col>
      <xdr:colOff>101600</xdr:colOff>
      <xdr:row>75</xdr:row>
      <xdr:rowOff>60815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77342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18491</xdr:rowOff>
    </xdr:from>
    <xdr:to>
      <xdr:col>102</xdr:col>
      <xdr:colOff>165100</xdr:colOff>
      <xdr:row>75</xdr:row>
      <xdr:rowOff>120091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8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136618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96741</xdr:rowOff>
    </xdr:from>
    <xdr:to>
      <xdr:col>98</xdr:col>
      <xdr:colOff>38100</xdr:colOff>
      <xdr:row>76</xdr:row>
      <xdr:rowOff>26891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43418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類似団体平均と比較して、物件費、扶助費、繰出金が突出している。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物件費の急増は、ふるさと納税寄附の返礼品経費の増加である。繰出金の急増は、新たに創設した工業用地造成事業特別会計への運営資金として約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万円を支出したためである。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については、社会福祉費（介護給付費及び訓練給付費等）、老人福祉費（老人保護措置費等）、児童福祉費（私立保育園委託、児童手当、子ども医療費等）、衛生費（各種予防接種等）、教育費（幼稚園・認定こども園給付費等）など決算額の大きい事業が集中していることが影響しているとみ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全国市町村平均、決算額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標準財政規模による比較では突出した差はないが、類似団体平均と比較すると著しく高い水準であるため、今後、分析を踏まえ事業の効率化や見直しを行いコスト削減に努めていく。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44069</xdr:rowOff>
    </xdr:from>
    <xdr:to>
      <xdr:col>24</xdr:col>
      <xdr:colOff>63500</xdr:colOff>
      <xdr:row>33</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191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108458</xdr:rowOff>
    </xdr:from>
    <xdr:to>
      <xdr:col>19</xdr:col>
      <xdr:colOff>177800</xdr:colOff>
      <xdr:row>33</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94858"/>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108458</xdr:rowOff>
    </xdr:from>
    <xdr:to>
      <xdr:col>15</xdr:col>
      <xdr:colOff>50800</xdr:colOff>
      <xdr:row>33</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948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103886</xdr:rowOff>
    </xdr:from>
    <xdr:to>
      <xdr:col>10</xdr:col>
      <xdr:colOff>114300</xdr:colOff>
      <xdr:row>33</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1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164719</xdr:rowOff>
    </xdr:from>
    <xdr:to>
      <xdr:col>24</xdr:col>
      <xdr:colOff>114300</xdr:colOff>
      <xdr:row>33</xdr:row>
      <xdr:rowOff>94869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18034</xdr:rowOff>
    </xdr:from>
    <xdr:to>
      <xdr:col>20</xdr:col>
      <xdr:colOff>38100</xdr:colOff>
      <xdr:row>33</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57658</xdr:rowOff>
    </xdr:from>
    <xdr:to>
      <xdr:col>15</xdr:col>
      <xdr:colOff>101600</xdr:colOff>
      <xdr:row>32</xdr:row>
      <xdr:rowOff>159258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53086</xdr:rowOff>
    </xdr:from>
    <xdr:to>
      <xdr:col>10</xdr:col>
      <xdr:colOff>165100</xdr:colOff>
      <xdr:row>33</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171213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91186</xdr:rowOff>
    </xdr:from>
    <xdr:to>
      <xdr:col>6</xdr:col>
      <xdr:colOff>38100</xdr:colOff>
      <xdr:row>34</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37863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90799</xdr:rowOff>
    </xdr:from>
    <xdr:to>
      <xdr:col>24</xdr:col>
      <xdr:colOff>63500</xdr:colOff>
      <xdr:row>58</xdr:row>
      <xdr:rowOff>40850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1999"/>
          <a:ext cx="838200" cy="2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40850</xdr:rowOff>
    </xdr:from>
    <xdr:to>
      <xdr:col>19</xdr:col>
      <xdr:colOff>177800</xdr:colOff>
      <xdr:row>58</xdr:row>
      <xdr:rowOff>72034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4950"/>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72034</xdr:rowOff>
    </xdr:from>
    <xdr:to>
      <xdr:col>15</xdr:col>
      <xdr:colOff>50800</xdr:colOff>
      <xdr:row>58</xdr:row>
      <xdr:rowOff>77308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6134"/>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77308</xdr:rowOff>
    </xdr:from>
    <xdr:to>
      <xdr:col>10</xdr:col>
      <xdr:colOff>114300</xdr:colOff>
      <xdr:row>58</xdr:row>
      <xdr:rowOff>89980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1408"/>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39999</xdr:rowOff>
    </xdr:from>
    <xdr:to>
      <xdr:col>24</xdr:col>
      <xdr:colOff>114300</xdr:colOff>
      <xdr:row>56</xdr:row>
      <xdr:rowOff>141599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62876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161500</xdr:rowOff>
    </xdr:from>
    <xdr:to>
      <xdr:col>20</xdr:col>
      <xdr:colOff>38100</xdr:colOff>
      <xdr:row>58</xdr:row>
      <xdr:rowOff>91650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108177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21234</xdr:rowOff>
    </xdr:from>
    <xdr:to>
      <xdr:col>15</xdr:col>
      <xdr:colOff>101600</xdr:colOff>
      <xdr:row>58</xdr:row>
      <xdr:rowOff>122834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139361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26508</xdr:rowOff>
    </xdr:from>
    <xdr:to>
      <xdr:col>10</xdr:col>
      <xdr:colOff>165100</xdr:colOff>
      <xdr:row>58</xdr:row>
      <xdr:rowOff>128108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144635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39180</xdr:rowOff>
    </xdr:from>
    <xdr:to>
      <xdr:col>6</xdr:col>
      <xdr:colOff>38100</xdr:colOff>
      <xdr:row>58</xdr:row>
      <xdr:rowOff>140780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131907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88481</xdr:rowOff>
    </xdr:from>
    <xdr:to>
      <xdr:col>24</xdr:col>
      <xdr:colOff>63500</xdr:colOff>
      <xdr:row>74</xdr:row>
      <xdr:rowOff>137643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75781"/>
          <a:ext cx="8382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137643</xdr:rowOff>
    </xdr:from>
    <xdr:to>
      <xdr:col>19</xdr:col>
      <xdr:colOff>177800</xdr:colOff>
      <xdr:row>75</xdr:row>
      <xdr:rowOff>128512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4943"/>
          <a:ext cx="889000" cy="1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128512</xdr:rowOff>
    </xdr:from>
    <xdr:to>
      <xdr:col>15</xdr:col>
      <xdr:colOff>50800</xdr:colOff>
      <xdr:row>76</xdr:row>
      <xdr:rowOff>8192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726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8192</xdr:rowOff>
    </xdr:from>
    <xdr:to>
      <xdr:col>10</xdr:col>
      <xdr:colOff>114300</xdr:colOff>
      <xdr:row>76</xdr:row>
      <xdr:rowOff>98298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38392"/>
          <a:ext cx="8890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37681</xdr:rowOff>
    </xdr:from>
    <xdr:to>
      <xdr:col>24</xdr:col>
      <xdr:colOff>114300</xdr:colOff>
      <xdr:row>74</xdr:row>
      <xdr:rowOff>139281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60558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86843</xdr:rowOff>
    </xdr:from>
    <xdr:to>
      <xdr:col>20</xdr:col>
      <xdr:colOff>38100</xdr:colOff>
      <xdr:row>75</xdr:row>
      <xdr:rowOff>16993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77712</xdr:rowOff>
    </xdr:from>
    <xdr:to>
      <xdr:col>15</xdr:col>
      <xdr:colOff>101600</xdr:colOff>
      <xdr:row>76</xdr:row>
      <xdr:rowOff>7862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128842</xdr:rowOff>
    </xdr:from>
    <xdr:to>
      <xdr:col>10</xdr:col>
      <xdr:colOff>165100</xdr:colOff>
      <xdr:row>76</xdr:row>
      <xdr:rowOff>58992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75519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47498</xdr:rowOff>
    </xdr:from>
    <xdr:to>
      <xdr:col>6</xdr:col>
      <xdr:colOff>38100</xdr:colOff>
      <xdr:row>76</xdr:row>
      <xdr:rowOff>149098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170779</xdr:rowOff>
    </xdr:from>
    <xdr:to>
      <xdr:col>24</xdr:col>
      <xdr:colOff>63500</xdr:colOff>
      <xdr:row>97</xdr:row>
      <xdr:rowOff>5009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9979"/>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170779</xdr:rowOff>
    </xdr:from>
    <xdr:to>
      <xdr:col>19</xdr:col>
      <xdr:colOff>177800</xdr:colOff>
      <xdr:row>97</xdr:row>
      <xdr:rowOff>7747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9979"/>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7747</xdr:rowOff>
    </xdr:from>
    <xdr:to>
      <xdr:col>15</xdr:col>
      <xdr:colOff>50800</xdr:colOff>
      <xdr:row>97</xdr:row>
      <xdr:rowOff>8534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3839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8432</xdr:rowOff>
    </xdr:from>
    <xdr:to>
      <xdr:col>10</xdr:col>
      <xdr:colOff>114300</xdr:colOff>
      <xdr:row>97</xdr:row>
      <xdr:rowOff>8534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9082"/>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125659</xdr:rowOff>
    </xdr:from>
    <xdr:to>
      <xdr:col>24</xdr:col>
      <xdr:colOff>114300</xdr:colOff>
      <xdr:row>97</xdr:row>
      <xdr:rowOff>55809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119979</xdr:rowOff>
    </xdr:from>
    <xdr:to>
      <xdr:col>20</xdr:col>
      <xdr:colOff>38100</xdr:colOff>
      <xdr:row>97</xdr:row>
      <xdr:rowOff>50129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128397</xdr:rowOff>
    </xdr:from>
    <xdr:to>
      <xdr:col>15</xdr:col>
      <xdr:colOff>101600</xdr:colOff>
      <xdr:row>97</xdr:row>
      <xdr:rowOff>58547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75074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129184</xdr:rowOff>
    </xdr:from>
    <xdr:to>
      <xdr:col>10</xdr:col>
      <xdr:colOff>165100</xdr:colOff>
      <xdr:row>97</xdr:row>
      <xdr:rowOff>59334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129082</xdr:rowOff>
    </xdr:from>
    <xdr:to>
      <xdr:col>6</xdr:col>
      <xdr:colOff>38100</xdr:colOff>
      <xdr:row>97</xdr:row>
      <xdr:rowOff>59232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75759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15354"/>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114554</xdr:rowOff>
    </xdr:from>
    <xdr:to>
      <xdr:col>41</xdr:col>
      <xdr:colOff>50800</xdr:colOff>
      <xdr:row>38</xdr:row>
      <xdr:rowOff>254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94385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120904</xdr:rowOff>
    </xdr:from>
    <xdr:to>
      <xdr:col>41</xdr:col>
      <xdr:colOff>101600</xdr:colOff>
      <xdr:row>38</xdr:row>
      <xdr:rowOff>51054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42181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63754</xdr:rowOff>
    </xdr:from>
    <xdr:to>
      <xdr:col>36</xdr:col>
      <xdr:colOff>165100</xdr:colOff>
      <xdr:row>34</xdr:row>
      <xdr:rowOff>165354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10431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52522</xdr:rowOff>
    </xdr:from>
    <xdr:to>
      <xdr:col>55</xdr:col>
      <xdr:colOff>0</xdr:colOff>
      <xdr:row>57</xdr:row>
      <xdr:rowOff>117624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25172"/>
          <a:ext cx="8382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140386</xdr:rowOff>
    </xdr:from>
    <xdr:to>
      <xdr:col>50</xdr:col>
      <xdr:colOff>114300</xdr:colOff>
      <xdr:row>57</xdr:row>
      <xdr:rowOff>117624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41586"/>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140386</xdr:rowOff>
    </xdr:from>
    <xdr:to>
      <xdr:col>45</xdr:col>
      <xdr:colOff>177800</xdr:colOff>
      <xdr:row>57</xdr:row>
      <xdr:rowOff>143063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41586"/>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143063</xdr:rowOff>
    </xdr:from>
    <xdr:to>
      <xdr:col>41</xdr:col>
      <xdr:colOff>50800</xdr:colOff>
      <xdr:row>57</xdr:row>
      <xdr:rowOff>154167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1571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1722</xdr:rowOff>
    </xdr:from>
    <xdr:to>
      <xdr:col>55</xdr:col>
      <xdr:colOff>50800</xdr:colOff>
      <xdr:row>57</xdr:row>
      <xdr:rowOff>103322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24599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66824</xdr:rowOff>
    </xdr:from>
    <xdr:to>
      <xdr:col>50</xdr:col>
      <xdr:colOff>165100</xdr:colOff>
      <xdr:row>57</xdr:row>
      <xdr:rowOff>168424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89586</xdr:rowOff>
    </xdr:from>
    <xdr:to>
      <xdr:col>46</xdr:col>
      <xdr:colOff>38100</xdr:colOff>
      <xdr:row>57</xdr:row>
      <xdr:rowOff>19736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36263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92263</xdr:rowOff>
    </xdr:from>
    <xdr:to>
      <xdr:col>41</xdr:col>
      <xdr:colOff>101600</xdr:colOff>
      <xdr:row>58</xdr:row>
      <xdr:rowOff>22413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38940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103367</xdr:rowOff>
    </xdr:from>
    <xdr:to>
      <xdr:col>36</xdr:col>
      <xdr:colOff>165100</xdr:colOff>
      <xdr:row>58</xdr:row>
      <xdr:rowOff>33517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50044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143091</xdr:rowOff>
    </xdr:from>
    <xdr:to>
      <xdr:col>55</xdr:col>
      <xdr:colOff>0</xdr:colOff>
      <xdr:row>77</xdr:row>
      <xdr:rowOff>153530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487491"/>
          <a:ext cx="838200" cy="8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94362</xdr:rowOff>
    </xdr:from>
    <xdr:to>
      <xdr:col>50</xdr:col>
      <xdr:colOff>114300</xdr:colOff>
      <xdr:row>77</xdr:row>
      <xdr:rowOff>153530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96012"/>
          <a:ext cx="8890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94362</xdr:rowOff>
    </xdr:from>
    <xdr:to>
      <xdr:col>45</xdr:col>
      <xdr:colOff>177800</xdr:colOff>
      <xdr:row>78</xdr:row>
      <xdr:rowOff>75578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96012"/>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75578</xdr:rowOff>
    </xdr:from>
    <xdr:to>
      <xdr:col>41</xdr:col>
      <xdr:colOff>50800</xdr:colOff>
      <xdr:row>78</xdr:row>
      <xdr:rowOff>83159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867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92291</xdr:rowOff>
    </xdr:from>
    <xdr:to>
      <xdr:col>55</xdr:col>
      <xdr:colOff>50800</xdr:colOff>
      <xdr:row>73</xdr:row>
      <xdr:rowOff>22441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4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115168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102730</xdr:rowOff>
    </xdr:from>
    <xdr:to>
      <xdr:col>50</xdr:col>
      <xdr:colOff>165100</xdr:colOff>
      <xdr:row>78</xdr:row>
      <xdr:rowOff>32880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49407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43562</xdr:rowOff>
    </xdr:from>
    <xdr:to>
      <xdr:col>46</xdr:col>
      <xdr:colOff>38100</xdr:colOff>
      <xdr:row>77</xdr:row>
      <xdr:rowOff>145162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161689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02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24778</xdr:rowOff>
    </xdr:from>
    <xdr:to>
      <xdr:col>41</xdr:col>
      <xdr:colOff>101600</xdr:colOff>
      <xdr:row>78</xdr:row>
      <xdr:rowOff>126378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117505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32359</xdr:rowOff>
    </xdr:from>
    <xdr:to>
      <xdr:col>36</xdr:col>
      <xdr:colOff>165100</xdr:colOff>
      <xdr:row>78</xdr:row>
      <xdr:rowOff>133959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125086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46520</xdr:rowOff>
    </xdr:from>
    <xdr:to>
      <xdr:col>55</xdr:col>
      <xdr:colOff>0</xdr:colOff>
      <xdr:row>96</xdr:row>
      <xdr:rowOff>140475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05720"/>
          <a:ext cx="8382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140475</xdr:rowOff>
    </xdr:from>
    <xdr:to>
      <xdr:col>50</xdr:col>
      <xdr:colOff>114300</xdr:colOff>
      <xdr:row>97</xdr:row>
      <xdr:rowOff>21349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99675"/>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21349</xdr:rowOff>
    </xdr:from>
    <xdr:to>
      <xdr:col>45</xdr:col>
      <xdr:colOff>177800</xdr:colOff>
      <xdr:row>97</xdr:row>
      <xdr:rowOff>47244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51999"/>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39675</xdr:rowOff>
    </xdr:from>
    <xdr:to>
      <xdr:col>41</xdr:col>
      <xdr:colOff>50800</xdr:colOff>
      <xdr:row>97</xdr:row>
      <xdr:rowOff>47244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70325"/>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167170</xdr:rowOff>
    </xdr:from>
    <xdr:to>
      <xdr:col>55</xdr:col>
      <xdr:colOff>50800</xdr:colOff>
      <xdr:row>96</xdr:row>
      <xdr:rowOff>97320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145597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89675</xdr:rowOff>
    </xdr:from>
    <xdr:to>
      <xdr:col>50</xdr:col>
      <xdr:colOff>165100</xdr:colOff>
      <xdr:row>97</xdr:row>
      <xdr:rowOff>19825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141999</xdr:rowOff>
    </xdr:from>
    <xdr:to>
      <xdr:col>46</xdr:col>
      <xdr:colOff>38100</xdr:colOff>
      <xdr:row>97</xdr:row>
      <xdr:rowOff>72149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167894</xdr:rowOff>
    </xdr:from>
    <xdr:to>
      <xdr:col>41</xdr:col>
      <xdr:colOff>101600</xdr:colOff>
      <xdr:row>97</xdr:row>
      <xdr:rowOff>98044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89171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160325</xdr:rowOff>
    </xdr:from>
    <xdr:to>
      <xdr:col>36</xdr:col>
      <xdr:colOff>165100</xdr:colOff>
      <xdr:row>97</xdr:row>
      <xdr:rowOff>90475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81602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92902</xdr:rowOff>
    </xdr:from>
    <xdr:to>
      <xdr:col>85</xdr:col>
      <xdr:colOff>127000</xdr:colOff>
      <xdr:row>38</xdr:row>
      <xdr:rowOff>28502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36552"/>
          <a:ext cx="8382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28502</xdr:rowOff>
    </xdr:from>
    <xdr:to>
      <xdr:col>81</xdr:col>
      <xdr:colOff>50800</xdr:colOff>
      <xdr:row>38</xdr:row>
      <xdr:rowOff>122261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3602"/>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113378</xdr:rowOff>
    </xdr:from>
    <xdr:to>
      <xdr:col>76</xdr:col>
      <xdr:colOff>114300</xdr:colOff>
      <xdr:row>38</xdr:row>
      <xdr:rowOff>122261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57028"/>
          <a:ext cx="8890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20469</xdr:rowOff>
    </xdr:from>
    <xdr:to>
      <xdr:col>71</xdr:col>
      <xdr:colOff>177800</xdr:colOff>
      <xdr:row>37</xdr:row>
      <xdr:rowOff>113378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64119"/>
          <a:ext cx="889000" cy="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42102</xdr:rowOff>
    </xdr:from>
    <xdr:to>
      <xdr:col>85</xdr:col>
      <xdr:colOff>177800</xdr:colOff>
      <xdr:row>37</xdr:row>
      <xdr:rowOff>143702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64979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149153</xdr:rowOff>
    </xdr:from>
    <xdr:to>
      <xdr:col>81</xdr:col>
      <xdr:colOff>101600</xdr:colOff>
      <xdr:row>38</xdr:row>
      <xdr:rowOff>79302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71461</xdr:rowOff>
    </xdr:from>
    <xdr:to>
      <xdr:col>76</xdr:col>
      <xdr:colOff>165100</xdr:colOff>
      <xdr:row>39</xdr:row>
      <xdr:rowOff>1611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164188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7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62578</xdr:rowOff>
    </xdr:from>
    <xdr:to>
      <xdr:col>72</xdr:col>
      <xdr:colOff>38100</xdr:colOff>
      <xdr:row>37</xdr:row>
      <xdr:rowOff>164178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141119</xdr:rowOff>
    </xdr:from>
    <xdr:to>
      <xdr:col>67</xdr:col>
      <xdr:colOff>101600</xdr:colOff>
      <xdr:row>37</xdr:row>
      <xdr:rowOff>71269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106896</xdr:rowOff>
    </xdr:from>
    <xdr:to>
      <xdr:col>85</xdr:col>
      <xdr:colOff>127000</xdr:colOff>
      <xdr:row>57</xdr:row>
      <xdr:rowOff>122457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79546"/>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102863</xdr:rowOff>
    </xdr:from>
    <xdr:to>
      <xdr:col>81</xdr:col>
      <xdr:colOff>50800</xdr:colOff>
      <xdr:row>57</xdr:row>
      <xdr:rowOff>106896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75513"/>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102863</xdr:rowOff>
    </xdr:from>
    <xdr:to>
      <xdr:col>76</xdr:col>
      <xdr:colOff>114300</xdr:colOff>
      <xdr:row>57</xdr:row>
      <xdr:rowOff>151440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7551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111729</xdr:rowOff>
    </xdr:from>
    <xdr:to>
      <xdr:col>71</xdr:col>
      <xdr:colOff>177800</xdr:colOff>
      <xdr:row>57</xdr:row>
      <xdr:rowOff>151440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84379"/>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71657</xdr:rowOff>
    </xdr:from>
    <xdr:to>
      <xdr:col>85</xdr:col>
      <xdr:colOff>177800</xdr:colOff>
      <xdr:row>58</xdr:row>
      <xdr:rowOff>1807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50084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56096</xdr:rowOff>
    </xdr:from>
    <xdr:to>
      <xdr:col>81</xdr:col>
      <xdr:colOff>101600</xdr:colOff>
      <xdr:row>57</xdr:row>
      <xdr:rowOff>157696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148823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52063</xdr:rowOff>
    </xdr:from>
    <xdr:to>
      <xdr:col>76</xdr:col>
      <xdr:colOff>165100</xdr:colOff>
      <xdr:row>57</xdr:row>
      <xdr:rowOff>153663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144790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100640</xdr:rowOff>
    </xdr:from>
    <xdr:to>
      <xdr:col>72</xdr:col>
      <xdr:colOff>38100</xdr:colOff>
      <xdr:row>58</xdr:row>
      <xdr:rowOff>30790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21917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60929</xdr:rowOff>
    </xdr:from>
    <xdr:to>
      <xdr:col>67</xdr:col>
      <xdr:colOff>101600</xdr:colOff>
      <xdr:row>57</xdr:row>
      <xdr:rowOff>162529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153656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134488</xdr:rowOff>
    </xdr:from>
    <xdr:to>
      <xdr:col>85</xdr:col>
      <xdr:colOff>127000</xdr:colOff>
      <xdr:row>78</xdr:row>
      <xdr:rowOff>137917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758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125499</xdr:rowOff>
    </xdr:from>
    <xdr:to>
      <xdr:col>81</xdr:col>
      <xdr:colOff>50800</xdr:colOff>
      <xdr:row>78</xdr:row>
      <xdr:rowOff>134488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859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95461</xdr:rowOff>
    </xdr:from>
    <xdr:to>
      <xdr:col>76</xdr:col>
      <xdr:colOff>114300</xdr:colOff>
      <xdr:row>78</xdr:row>
      <xdr:rowOff>125499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6856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95461</xdr:rowOff>
    </xdr:from>
    <xdr:to>
      <xdr:col>71</xdr:col>
      <xdr:colOff>177800</xdr:colOff>
      <xdr:row>78</xdr:row>
      <xdr:rowOff>135621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68561"/>
          <a:ext cx="8890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87117</xdr:rowOff>
    </xdr:from>
    <xdr:to>
      <xdr:col>85</xdr:col>
      <xdr:colOff>177800</xdr:colOff>
      <xdr:row>79</xdr:row>
      <xdr:rowOff>17267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83688</xdr:rowOff>
    </xdr:from>
    <xdr:to>
      <xdr:col>81</xdr:col>
      <xdr:colOff>101600</xdr:colOff>
      <xdr:row>79</xdr:row>
      <xdr:rowOff>13838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74699</xdr:rowOff>
    </xdr:from>
    <xdr:to>
      <xdr:col>76</xdr:col>
      <xdr:colOff>165100</xdr:colOff>
      <xdr:row>79</xdr:row>
      <xdr:rowOff>4849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21376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44661</xdr:rowOff>
    </xdr:from>
    <xdr:to>
      <xdr:col>72</xdr:col>
      <xdr:colOff>38100</xdr:colOff>
      <xdr:row>78</xdr:row>
      <xdr:rowOff>146261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162788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84821</xdr:rowOff>
    </xdr:from>
    <xdr:to>
      <xdr:col>67</xdr:col>
      <xdr:colOff>101600</xdr:colOff>
      <xdr:row>79</xdr:row>
      <xdr:rowOff>14971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6098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50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70010</xdr:rowOff>
    </xdr:from>
    <xdr:to>
      <xdr:col>85</xdr:col>
      <xdr:colOff>127000</xdr:colOff>
      <xdr:row>96</xdr:row>
      <xdr:rowOff>86616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2921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86616</xdr:rowOff>
    </xdr:from>
    <xdr:to>
      <xdr:col>81</xdr:col>
      <xdr:colOff>50800</xdr:colOff>
      <xdr:row>96</xdr:row>
      <xdr:rowOff>101034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45816"/>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97948</xdr:rowOff>
    </xdr:from>
    <xdr:to>
      <xdr:col>76</xdr:col>
      <xdr:colOff>114300</xdr:colOff>
      <xdr:row>96</xdr:row>
      <xdr:rowOff>101034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5714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76558</xdr:rowOff>
    </xdr:from>
    <xdr:to>
      <xdr:col>71</xdr:col>
      <xdr:colOff>177800</xdr:colOff>
      <xdr:row>96</xdr:row>
      <xdr:rowOff>97948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35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19210</xdr:rowOff>
    </xdr:from>
    <xdr:to>
      <xdr:col>85</xdr:col>
      <xdr:colOff>177800</xdr:colOff>
      <xdr:row>96</xdr:row>
      <xdr:rowOff>120810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42087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35816</xdr:rowOff>
    </xdr:from>
    <xdr:to>
      <xdr:col>81</xdr:col>
      <xdr:colOff>101600</xdr:colOff>
      <xdr:row>96</xdr:row>
      <xdr:rowOff>137416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153943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50234</xdr:rowOff>
    </xdr:from>
    <xdr:to>
      <xdr:col>76</xdr:col>
      <xdr:colOff>165100</xdr:colOff>
      <xdr:row>96</xdr:row>
      <xdr:rowOff>151834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168361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47148</xdr:rowOff>
    </xdr:from>
    <xdr:to>
      <xdr:col>72</xdr:col>
      <xdr:colOff>38100</xdr:colOff>
      <xdr:row>96</xdr:row>
      <xdr:rowOff>148748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139875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25758</xdr:rowOff>
    </xdr:from>
    <xdr:to>
      <xdr:col>67</xdr:col>
      <xdr:colOff>101600</xdr:colOff>
      <xdr:row>96</xdr:row>
      <xdr:rowOff>127358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118485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類似団体平均と比較して、議会費、総務費、民生費、農林水産業費、商工費、消防費、公債費の項目が高い水準にある。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主な項目として、議会費は平成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の町議会議員選挙から定数削減となり、今後、改善が見込まれる。総務費はふるさと納税返礼品経費など、民生費は扶助費など、商工費は工業用地造成事業特別会計繰出金などが高水準の要因となっている。臨時、特殊な事情が強く反映されているが、引き続き、事業全般に対して事業成果や効果を検証し、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実質収支額が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10.54</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％に伸びた一方で、財政調整基金残高が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21.36</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％、実質単年度収支が▲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7.34</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％と下がったのは、新設した工業用地造成事業特別会計への繰出金の財源として財政調整基金の取り崩し等を行い、財政調整基金残高が約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4500</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万円減ったためである。</a:t>
          </a:r>
          <a:endPar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財政調整基金残高の水準としては、標準財政規模の約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％程度を目安として判断しており、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今後も実質収支額の改善とあわせ、基金残高の適正規模の確保に向けた取り組みを進めていく。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が黒字で推移しているが、特に一般会計が上昇した理由としては、ふるさと納税寄附が伸びたことが大きな要因である。また、高齢社会の進行に伴い規模が拡大している介護保険事業についても比率が上昇傾向にあ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から特別会計への繰出金の増加は、財政運営を大きく圧迫しかねないことから、各会計において中長期的な展望のもと適正な料金体系や制度設計等の見直しを行い、効率的かつ安定的な事業運営の継続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11791000</v>
      </c>
      <c r="BO4" s="441"/>
      <c r="BP4" s="441"/>
      <c r="BQ4" s="441"/>
      <c r="BR4" s="441"/>
      <c r="BS4" s="441"/>
      <c r="BT4" s="441"/>
      <c r="BU4" s="442"/>
      <c r="BV4" s="440">
        <v>8897376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10.5</v>
      </c>
      <c r="CU4" s="622"/>
      <c r="CV4" s="622"/>
      <c r="CW4" s="622"/>
      <c r="CX4" s="622"/>
      <c r="CY4" s="622"/>
      <c r="CZ4" s="622"/>
      <c r="DA4" s="623"/>
      <c r="DB4" s="621">
        <v>6.6</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11146759</v>
      </c>
      <c r="BO5" s="446"/>
      <c r="BP5" s="446"/>
      <c r="BQ5" s="446"/>
      <c r="BR5" s="446"/>
      <c r="BS5" s="446"/>
      <c r="BT5" s="446"/>
      <c r="BU5" s="447"/>
      <c r="BV5" s="445">
        <v>8561995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92.9</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644241</v>
      </c>
      <c r="BO6" s="446"/>
      <c r="BP6" s="446"/>
      <c r="BQ6" s="446"/>
      <c r="BR6" s="446"/>
      <c r="BS6" s="446"/>
      <c r="BT6" s="446"/>
      <c r="BU6" s="447"/>
      <c r="BV6" s="445">
        <v>335381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98.6</v>
      </c>
      <c r="CU6" s="596"/>
      <c r="CV6" s="596"/>
      <c r="CW6" s="596"/>
      <c r="CX6" s="596"/>
      <c r="CY6" s="596"/>
      <c r="CZ6" s="596"/>
      <c r="DA6" s="597"/>
      <c r="DB6" s="595">
        <v>99</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136553</v>
      </c>
      <c r="BO7" s="446"/>
      <c r="BP7" s="446"/>
      <c r="BQ7" s="446"/>
      <c r="BR7" s="446"/>
      <c r="BS7" s="446"/>
      <c r="BT7" s="446"/>
      <c r="BU7" s="447"/>
      <c r="BV7" s="445">
        <v>19667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4815078</v>
      </c>
      <c r="CU7" s="446"/>
      <c r="CV7" s="446"/>
      <c r="CW7" s="446"/>
      <c r="CX7" s="446"/>
      <c r="CY7" s="446"/>
      <c r="CZ7" s="446"/>
      <c r="DA7" s="447"/>
      <c r="DB7" s="445">
        <v>4804317</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507688</v>
      </c>
      <c r="BO8" s="446"/>
      <c r="BP8" s="446"/>
      <c r="BQ8" s="446"/>
      <c r="BR8" s="446"/>
      <c r="BS8" s="446"/>
      <c r="BT8" s="446"/>
      <c r="BU8" s="447"/>
      <c r="BV8" s="445">
        <v>315714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0.51</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x14ac:dyDescent="0.25">
      <c r="A9" s="166"/>
      <c r="B9" s="584" t="s">
        <v>105</v>
      </c>
      <c r="C9" s="585"/>
      <c r="D9" s="585"/>
      <c r="E9" s="585"/>
      <c r="F9" s="585"/>
      <c r="G9" s="585"/>
      <c r="H9" s="585"/>
      <c r="I9" s="585"/>
      <c r="J9" s="585"/>
      <c r="K9" s="508"/>
      <c r="L9" s="586" t="s">
        <v>106</v>
      </c>
      <c r="M9" s="587"/>
      <c r="N9" s="587"/>
      <c r="O9" s="587"/>
      <c r="P9" s="587"/>
      <c r="Q9" s="588"/>
      <c r="R9" s="589">
        <v>21025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191974</v>
      </c>
      <c r="BO9" s="446"/>
      <c r="BP9" s="446"/>
      <c r="BQ9" s="446"/>
      <c r="BR9" s="446"/>
      <c r="BS9" s="446"/>
      <c r="BT9" s="446"/>
      <c r="BU9" s="447"/>
      <c r="BV9" s="445">
        <v>-16020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11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111</v>
      </c>
      <c r="M10" s="419"/>
      <c r="N10" s="419"/>
      <c r="O10" s="419"/>
      <c r="P10" s="419"/>
      <c r="Q10" s="420"/>
      <c r="R10" s="421">
        <v>21733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1583</v>
      </c>
      <c r="BO10" s="446"/>
      <c r="BP10" s="446"/>
      <c r="BQ10" s="446"/>
      <c r="BR10" s="446"/>
      <c r="BS10" s="446"/>
      <c r="BT10" s="446"/>
      <c r="BU10" s="447"/>
      <c r="BV10" s="445">
        <v>167368</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2">
      <c r="A12" s="166"/>
      <c r="B12" s="561" t="s">
        <v>121</v>
      </c>
      <c r="C12" s="562"/>
      <c r="D12" s="562"/>
      <c r="E12" s="562"/>
      <c r="F12" s="562"/>
      <c r="G12" s="562"/>
      <c r="H12" s="562"/>
      <c r="I12" s="562"/>
      <c r="J12" s="562"/>
      <c r="K12" s="563"/>
      <c r="L12" s="570" t="s">
        <v>122</v>
      </c>
      <c r="M12" s="571"/>
      <c r="N12" s="571"/>
      <c r="O12" s="571"/>
      <c r="P12" s="571"/>
      <c r="Q12" s="572"/>
      <c r="R12" s="573">
        <v>20678</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546873</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129</v>
      </c>
      <c r="N13" s="546"/>
      <c r="O13" s="546"/>
      <c r="P13" s="546"/>
      <c r="Q13" s="547"/>
      <c r="R13" s="548">
        <v>20626</v>
      </c>
      <c r="S13" s="549"/>
      <c r="T13" s="549"/>
      <c r="U13" s="549"/>
      <c r="V13" s="550"/>
      <c r="W13" s="536" t="s">
        <v>130</v>
      </c>
      <c r="X13" s="458"/>
      <c r="Y13" s="458"/>
      <c r="Z13" s="458"/>
      <c r="AA13" s="458"/>
      <c r="AB13" s="459"/>
      <c r="AC13" s="421">
        <v>1158</v>
      </c>
      <c r="AD13" s="422"/>
      <c r="AE13" s="422"/>
      <c r="AF13" s="422"/>
      <c r="AG13" s="423"/>
      <c r="AH13" s="421">
        <v>1106</v>
      </c>
      <c r="AI13" s="422"/>
      <c r="AJ13" s="422"/>
      <c r="AK13" s="422"/>
      <c r="AL13" s="424"/>
      <c r="AM13" s="514" t="s">
        <v>131</v>
      </c>
      <c r="AN13" s="419"/>
      <c r="AO13" s="419"/>
      <c r="AP13" s="419"/>
      <c r="AQ13" s="419"/>
      <c r="AR13" s="419"/>
      <c r="AS13" s="419"/>
      <c r="AT13" s="420"/>
      <c r="AU13" s="502" t="s">
        <v>126</v>
      </c>
      <c r="AV13" s="503"/>
      <c r="AW13" s="503"/>
      <c r="AX13" s="503"/>
      <c r="AY13" s="425" t="s">
        <v>132</v>
      </c>
      <c r="AZ13" s="426"/>
      <c r="BA13" s="426"/>
      <c r="BB13" s="426"/>
      <c r="BC13" s="426"/>
      <c r="BD13" s="426"/>
      <c r="BE13" s="426"/>
      <c r="BF13" s="426"/>
      <c r="BG13" s="426"/>
      <c r="BH13" s="426"/>
      <c r="BI13" s="426"/>
      <c r="BJ13" s="426"/>
      <c r="BK13" s="426"/>
      <c r="BL13" s="426"/>
      <c r="BM13" s="427"/>
      <c r="BN13" s="445">
        <v>-353316</v>
      </c>
      <c r="BO13" s="446"/>
      <c r="BP13" s="446"/>
      <c r="BQ13" s="446"/>
      <c r="BR13" s="446"/>
      <c r="BS13" s="446"/>
      <c r="BT13" s="446"/>
      <c r="BU13" s="447"/>
      <c r="BV13" s="445">
        <v>151348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9.6</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134</v>
      </c>
      <c r="M14" s="579"/>
      <c r="N14" s="579"/>
      <c r="O14" s="579"/>
      <c r="P14" s="579"/>
      <c r="Q14" s="580"/>
      <c r="R14" s="548">
        <v>20919</v>
      </c>
      <c r="S14" s="549"/>
      <c r="T14" s="549"/>
      <c r="U14" s="549"/>
      <c r="V14" s="550"/>
      <c r="W14" s="551"/>
      <c r="X14" s="461"/>
      <c r="Y14" s="461"/>
      <c r="Z14" s="461"/>
      <c r="AA14" s="461"/>
      <c r="AB14" s="462"/>
      <c r="AC14" s="541">
        <v>11.9</v>
      </c>
      <c r="AD14" s="542"/>
      <c r="AE14" s="542"/>
      <c r="AF14" s="542"/>
      <c r="AG14" s="543"/>
      <c r="AH14" s="541">
        <v>11.4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25.4</v>
      </c>
      <c r="CU14" s="553"/>
      <c r="CV14" s="553"/>
      <c r="CW14" s="553"/>
      <c r="CX14" s="553"/>
      <c r="CY14" s="553"/>
      <c r="CZ14" s="553"/>
      <c r="DA14" s="554"/>
      <c r="DB14" s="552">
        <v>11.5</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129</v>
      </c>
      <c r="N15" s="546"/>
      <c r="O15" s="546"/>
      <c r="P15" s="546"/>
      <c r="Q15" s="547"/>
      <c r="R15" s="548">
        <v>20861</v>
      </c>
      <c r="S15" s="549"/>
      <c r="T15" s="549"/>
      <c r="U15" s="549"/>
      <c r="V15" s="550"/>
      <c r="W15" s="536" t="s">
        <v>136</v>
      </c>
      <c r="X15" s="458"/>
      <c r="Y15" s="458"/>
      <c r="Z15" s="458"/>
      <c r="AA15" s="458"/>
      <c r="AB15" s="459"/>
      <c r="AC15" s="421">
        <v>1944</v>
      </c>
      <c r="AD15" s="422"/>
      <c r="AE15" s="422"/>
      <c r="AF15" s="422"/>
      <c r="AG15" s="423"/>
      <c r="AH15" s="421">
        <v>2025</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2063377</v>
      </c>
      <c r="BO15" s="441"/>
      <c r="BP15" s="441"/>
      <c r="BQ15" s="441"/>
      <c r="BR15" s="441"/>
      <c r="BS15" s="441"/>
      <c r="BT15" s="441"/>
      <c r="BU15" s="442"/>
      <c r="BV15" s="440">
        <v>2034040</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20</v>
      </c>
      <c r="AD16" s="542"/>
      <c r="AE16" s="542"/>
      <c r="AF16" s="542"/>
      <c r="AG16" s="543"/>
      <c r="AH16" s="541">
        <v>20.9</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3981851</v>
      </c>
      <c r="BO16" s="446"/>
      <c r="BP16" s="446"/>
      <c r="BQ16" s="446"/>
      <c r="BR16" s="446"/>
      <c r="BS16" s="446"/>
      <c r="BT16" s="446"/>
      <c r="BU16" s="447"/>
      <c r="BV16" s="445">
        <v>3987043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6633</v>
      </c>
      <c r="AD17" s="422"/>
      <c r="AE17" s="422"/>
      <c r="AF17" s="422"/>
      <c r="AG17" s="423"/>
      <c r="AH17" s="421">
        <v>6575</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2615778</v>
      </c>
      <c r="BO17" s="446"/>
      <c r="BP17" s="446"/>
      <c r="BQ17" s="446"/>
      <c r="BR17" s="446"/>
      <c r="BS17" s="446"/>
      <c r="BT17" s="446"/>
      <c r="BU17" s="447"/>
      <c r="BV17" s="445">
        <v>2575043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146</v>
      </c>
      <c r="C18" s="508"/>
      <c r="D18" s="508"/>
      <c r="E18" s="509"/>
      <c r="F18" s="509"/>
      <c r="G18" s="509"/>
      <c r="H18" s="509"/>
      <c r="I18" s="509"/>
      <c r="J18" s="509"/>
      <c r="K18" s="509"/>
      <c r="L18" s="510">
        <v>43.8</v>
      </c>
      <c r="M18" s="510"/>
      <c r="N18" s="510"/>
      <c r="O18" s="510"/>
      <c r="P18" s="510"/>
      <c r="Q18" s="510"/>
      <c r="R18" s="511"/>
      <c r="S18" s="511"/>
      <c r="T18" s="511"/>
      <c r="U18" s="511"/>
      <c r="V18" s="512"/>
      <c r="W18" s="526"/>
      <c r="X18" s="527"/>
      <c r="Y18" s="527"/>
      <c r="Z18" s="527"/>
      <c r="AA18" s="527"/>
      <c r="AB18" s="537"/>
      <c r="AC18" s="409">
        <v>68.099999999999994</v>
      </c>
      <c r="AD18" s="410"/>
      <c r="AE18" s="410"/>
      <c r="AF18" s="410"/>
      <c r="AG18" s="513"/>
      <c r="AH18" s="409">
        <v>67.7</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4540551</v>
      </c>
      <c r="BO18" s="446"/>
      <c r="BP18" s="446"/>
      <c r="BQ18" s="446"/>
      <c r="BR18" s="446"/>
      <c r="BS18" s="446"/>
      <c r="BT18" s="446"/>
      <c r="BU18" s="447"/>
      <c r="BV18" s="445">
        <v>4569433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148</v>
      </c>
      <c r="C19" s="508"/>
      <c r="D19" s="508"/>
      <c r="E19" s="509"/>
      <c r="F19" s="509"/>
      <c r="G19" s="509"/>
      <c r="H19" s="509"/>
      <c r="I19" s="509"/>
      <c r="J19" s="509"/>
      <c r="K19" s="509"/>
      <c r="L19" s="515">
        <v>480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6356506</v>
      </c>
      <c r="BO19" s="446"/>
      <c r="BP19" s="446"/>
      <c r="BQ19" s="446"/>
      <c r="BR19" s="446"/>
      <c r="BS19" s="446"/>
      <c r="BT19" s="446"/>
      <c r="BU19" s="447"/>
      <c r="BV19" s="445">
        <v>5618765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150</v>
      </c>
      <c r="C20" s="508"/>
      <c r="D20" s="508"/>
      <c r="E20" s="509"/>
      <c r="F20" s="509"/>
      <c r="G20" s="509"/>
      <c r="H20" s="509"/>
      <c r="I20" s="509"/>
      <c r="J20" s="509"/>
      <c r="K20" s="509"/>
      <c r="L20" s="515">
        <v>8678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7318682</v>
      </c>
      <c r="BO23" s="446"/>
      <c r="BP23" s="446"/>
      <c r="BQ23" s="446"/>
      <c r="BR23" s="446"/>
      <c r="BS23" s="446"/>
      <c r="BT23" s="446"/>
      <c r="BU23" s="447"/>
      <c r="BV23" s="445">
        <v>7268849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159</v>
      </c>
      <c r="F24" s="419"/>
      <c r="G24" s="419"/>
      <c r="H24" s="419"/>
      <c r="I24" s="419"/>
      <c r="J24" s="419"/>
      <c r="K24" s="420"/>
      <c r="L24" s="421">
        <v>1</v>
      </c>
      <c r="M24" s="422"/>
      <c r="N24" s="422"/>
      <c r="O24" s="422"/>
      <c r="P24" s="423"/>
      <c r="Q24" s="421">
        <v>7190</v>
      </c>
      <c r="R24" s="422"/>
      <c r="S24" s="422"/>
      <c r="T24" s="422"/>
      <c r="U24" s="422"/>
      <c r="V24" s="423"/>
      <c r="W24" s="487"/>
      <c r="X24" s="478"/>
      <c r="Y24" s="479"/>
      <c r="Z24" s="418" t="s">
        <v>160</v>
      </c>
      <c r="AA24" s="419"/>
      <c r="AB24" s="419"/>
      <c r="AC24" s="419"/>
      <c r="AD24" s="419"/>
      <c r="AE24" s="419"/>
      <c r="AF24" s="419"/>
      <c r="AG24" s="420"/>
      <c r="AH24" s="421">
        <v>140</v>
      </c>
      <c r="AI24" s="422"/>
      <c r="AJ24" s="422"/>
      <c r="AK24" s="422"/>
      <c r="AL24" s="423"/>
      <c r="AM24" s="421">
        <v>424480</v>
      </c>
      <c r="AN24" s="422"/>
      <c r="AO24" s="422"/>
      <c r="AP24" s="422"/>
      <c r="AQ24" s="422"/>
      <c r="AR24" s="423"/>
      <c r="AS24" s="421">
        <v>3032</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5196830</v>
      </c>
      <c r="BO24" s="446"/>
      <c r="BP24" s="446"/>
      <c r="BQ24" s="446"/>
      <c r="BR24" s="446"/>
      <c r="BS24" s="446"/>
      <c r="BT24" s="446"/>
      <c r="BU24" s="447"/>
      <c r="BV24" s="445">
        <v>4973503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162</v>
      </c>
      <c r="F25" s="419"/>
      <c r="G25" s="419"/>
      <c r="H25" s="419"/>
      <c r="I25" s="419"/>
      <c r="J25" s="419"/>
      <c r="K25" s="420"/>
      <c r="L25" s="421">
        <v>1</v>
      </c>
      <c r="M25" s="422"/>
      <c r="N25" s="422"/>
      <c r="O25" s="422"/>
      <c r="P25" s="423"/>
      <c r="Q25" s="421">
        <v>5830</v>
      </c>
      <c r="R25" s="422"/>
      <c r="S25" s="422"/>
      <c r="T25" s="422"/>
      <c r="U25" s="422"/>
      <c r="V25" s="423"/>
      <c r="W25" s="487"/>
      <c r="X25" s="478"/>
      <c r="Y25" s="479"/>
      <c r="Z25" s="418" t="s">
        <v>163</v>
      </c>
      <c r="AA25" s="419"/>
      <c r="AB25" s="419"/>
      <c r="AC25" s="419"/>
      <c r="AD25" s="419"/>
      <c r="AE25" s="419"/>
      <c r="AF25" s="419"/>
      <c r="AG25" s="420"/>
      <c r="AH25" s="421" t="s">
        <v>164</v>
      </c>
      <c r="AI25" s="422"/>
      <c r="AJ25" s="422"/>
      <c r="AK25" s="422"/>
      <c r="AL25" s="423"/>
      <c r="AM25" s="421" t="s">
        <v>120</v>
      </c>
      <c r="AN25" s="422"/>
      <c r="AO25" s="422"/>
      <c r="AP25" s="422"/>
      <c r="AQ25" s="422"/>
      <c r="AR25" s="423"/>
      <c r="AS25" s="421" t="s">
        <v>120</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277884</v>
      </c>
      <c r="BO25" s="441"/>
      <c r="BP25" s="441"/>
      <c r="BQ25" s="441"/>
      <c r="BR25" s="441"/>
      <c r="BS25" s="441"/>
      <c r="BT25" s="441"/>
      <c r="BU25" s="442"/>
      <c r="BV25" s="440">
        <v>105045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166</v>
      </c>
      <c r="F26" s="419"/>
      <c r="G26" s="419"/>
      <c r="H26" s="419"/>
      <c r="I26" s="419"/>
      <c r="J26" s="419"/>
      <c r="K26" s="420"/>
      <c r="L26" s="421">
        <v>1</v>
      </c>
      <c r="M26" s="422"/>
      <c r="N26" s="422"/>
      <c r="O26" s="422"/>
      <c r="P26" s="423"/>
      <c r="Q26" s="421">
        <v>5500</v>
      </c>
      <c r="R26" s="422"/>
      <c r="S26" s="422"/>
      <c r="T26" s="422"/>
      <c r="U26" s="422"/>
      <c r="V26" s="423"/>
      <c r="W26" s="487"/>
      <c r="X26" s="478"/>
      <c r="Y26" s="479"/>
      <c r="Z26" s="418" t="s">
        <v>167</v>
      </c>
      <c r="AA26" s="500"/>
      <c r="AB26" s="500"/>
      <c r="AC26" s="500"/>
      <c r="AD26" s="500"/>
      <c r="AE26" s="500"/>
      <c r="AF26" s="500"/>
      <c r="AG26" s="501"/>
      <c r="AH26" s="421" t="s">
        <v>164</v>
      </c>
      <c r="AI26" s="422"/>
      <c r="AJ26" s="422"/>
      <c r="AK26" s="422"/>
      <c r="AL26" s="423"/>
      <c r="AM26" s="421" t="s">
        <v>120</v>
      </c>
      <c r="AN26" s="422"/>
      <c r="AO26" s="422"/>
      <c r="AP26" s="422"/>
      <c r="AQ26" s="422"/>
      <c r="AR26" s="423"/>
      <c r="AS26" s="421" t="s">
        <v>120</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169</v>
      </c>
      <c r="F27" s="419"/>
      <c r="G27" s="419"/>
      <c r="H27" s="419"/>
      <c r="I27" s="419"/>
      <c r="J27" s="419"/>
      <c r="K27" s="420"/>
      <c r="L27" s="421">
        <v>1</v>
      </c>
      <c r="M27" s="422"/>
      <c r="N27" s="422"/>
      <c r="O27" s="422"/>
      <c r="P27" s="423"/>
      <c r="Q27" s="421">
        <v>3030</v>
      </c>
      <c r="R27" s="422"/>
      <c r="S27" s="422"/>
      <c r="T27" s="422"/>
      <c r="U27" s="422"/>
      <c r="V27" s="423"/>
      <c r="W27" s="487"/>
      <c r="X27" s="478"/>
      <c r="Y27" s="479"/>
      <c r="Z27" s="418" t="s">
        <v>170</v>
      </c>
      <c r="AA27" s="419"/>
      <c r="AB27" s="419"/>
      <c r="AC27" s="419"/>
      <c r="AD27" s="419"/>
      <c r="AE27" s="419"/>
      <c r="AF27" s="419"/>
      <c r="AG27" s="420"/>
      <c r="AH27" s="421">
        <v>1</v>
      </c>
      <c r="AI27" s="422"/>
      <c r="AJ27" s="422"/>
      <c r="AK27" s="422"/>
      <c r="AL27" s="423"/>
      <c r="AM27" s="421" t="s">
        <v>171</v>
      </c>
      <c r="AN27" s="422"/>
      <c r="AO27" s="422"/>
      <c r="AP27" s="422"/>
      <c r="AQ27" s="422"/>
      <c r="AR27" s="423"/>
      <c r="AS27" s="421" t="s">
        <v>172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315821</v>
      </c>
      <c r="BO27" s="449"/>
      <c r="BP27" s="449"/>
      <c r="BQ27" s="449"/>
      <c r="BR27" s="449"/>
      <c r="BS27" s="449"/>
      <c r="BT27" s="449"/>
      <c r="BU27" s="450"/>
      <c r="BV27" s="448">
        <v>315821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2270</v>
      </c>
      <c r="R28" s="422"/>
      <c r="S28" s="422"/>
      <c r="T28" s="422"/>
      <c r="U28" s="422"/>
      <c r="V28" s="423"/>
      <c r="W28" s="487"/>
      <c r="X28" s="478"/>
      <c r="Y28" s="479"/>
      <c r="Z28" s="418" t="s">
        <v>175</v>
      </c>
      <c r="AA28" s="419"/>
      <c r="AB28" s="419"/>
      <c r="AC28" s="419"/>
      <c r="AD28" s="419"/>
      <c r="AE28" s="419"/>
      <c r="AF28" s="419"/>
      <c r="AG28" s="420"/>
      <c r="AH28" s="421" t="s">
        <v>164</v>
      </c>
      <c r="AI28" s="422"/>
      <c r="AJ28" s="422"/>
      <c r="AK28" s="422"/>
      <c r="AL28" s="423"/>
      <c r="AM28" s="421" t="s">
        <v>120</v>
      </c>
      <c r="AN28" s="422"/>
      <c r="AO28" s="422"/>
      <c r="AP28" s="422"/>
      <c r="AQ28" s="422"/>
      <c r="AR28" s="423"/>
      <c r="AS28" s="421" t="s">
        <v>164</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1028557</v>
      </c>
      <c r="BO28" s="441"/>
      <c r="BP28" s="441"/>
      <c r="BQ28" s="441"/>
      <c r="BR28" s="441"/>
      <c r="BS28" s="441"/>
      <c r="BT28" s="441"/>
      <c r="BU28" s="442"/>
      <c r="BV28" s="440">
        <v>1573847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177</v>
      </c>
      <c r="F29" s="419"/>
      <c r="G29" s="419"/>
      <c r="H29" s="419"/>
      <c r="I29" s="419"/>
      <c r="J29" s="419"/>
      <c r="K29" s="420"/>
      <c r="L29" s="421">
        <v>14</v>
      </c>
      <c r="M29" s="422"/>
      <c r="N29" s="422"/>
      <c r="O29" s="422"/>
      <c r="P29" s="423"/>
      <c r="Q29" s="421">
        <v>2100</v>
      </c>
      <c r="R29" s="422"/>
      <c r="S29" s="422"/>
      <c r="T29" s="422"/>
      <c r="U29" s="422"/>
      <c r="V29" s="423"/>
      <c r="W29" s="488"/>
      <c r="X29" s="489"/>
      <c r="Y29" s="490"/>
      <c r="Z29" s="418" t="s">
        <v>178</v>
      </c>
      <c r="AA29" s="419"/>
      <c r="AB29" s="419"/>
      <c r="AC29" s="419"/>
      <c r="AD29" s="419"/>
      <c r="AE29" s="419"/>
      <c r="AF29" s="419"/>
      <c r="AG29" s="420"/>
      <c r="AH29" s="421">
        <v>141</v>
      </c>
      <c r="AI29" s="422"/>
      <c r="AJ29" s="422"/>
      <c r="AK29" s="422"/>
      <c r="AL29" s="423"/>
      <c r="AM29" s="421">
        <v>428402</v>
      </c>
      <c r="AN29" s="422"/>
      <c r="AO29" s="422"/>
      <c r="AP29" s="422"/>
      <c r="AQ29" s="422"/>
      <c r="AR29" s="423"/>
      <c r="AS29" s="421">
        <v>3038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58871</v>
      </c>
      <c r="BO29" s="446"/>
      <c r="BP29" s="446"/>
      <c r="BQ29" s="446"/>
      <c r="BR29" s="446"/>
      <c r="BS29" s="446"/>
      <c r="BT29" s="446"/>
      <c r="BU29" s="447"/>
      <c r="BV29" s="445">
        <v>58871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1898011</v>
      </c>
      <c r="BO30" s="449"/>
      <c r="BP30" s="449"/>
      <c r="BQ30" s="449"/>
      <c r="BR30" s="449"/>
      <c r="BS30" s="449"/>
      <c r="BT30" s="449"/>
      <c r="BU30" s="450"/>
      <c r="BV30" s="448">
        <v>1457517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宮崎県市町村総合事務組合（一般会計）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株式会社高鍋めいりんの里</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工業用地造成事業</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宮崎県市町村総合事務組合（市町村交通災害共済事業特別会計）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株式会社高鍋衛生公社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介護認定審査会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宮崎県後期高齢者医療広域連合（一般会計）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宮崎県環境整備公社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宮崎県後期高齢者医療広域連合（後期高齢者医療特別会計）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宮崎県東児湯消防組合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西都児湯環境整備事務組合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高鍋・木城衛生組合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一ツ瀬川営農飲雑用水広域水道企業団</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宮崎県自治会館管理組合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fXZW6rQ4cej9qNiruoM5OGwDZUAQ2ijbYU68FdZYZzSkwvPzypYOXuf88gERile2+WyeHG5EQNFq4z/6nmXlTQ==" saltValue="9VehbtuNWDZRNMXaSWm8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27" t="s">
        <v>553</v>
      </c>
      <c r="D34" s="1227"/>
      <c r="E34" s="1228"/>
      <c r="F34" s="32">
        <v>5.7</v>
      </c>
      <c r="G34" s="33">
        <v>6.11</v>
      </c>
      <c r="H34" s="33">
        <v>6.74</v>
      </c>
      <c r="I34" s="33">
        <v>6.57</v>
      </c>
      <c r="J34" s="34">
        <v>10.54</v>
      </c>
      <c r="K34" s="22"/>
      <c r="L34" s="22"/>
      <c r="M34" s="22"/>
      <c r="N34" s="22"/>
      <c r="O34" s="22"/>
      <c r="P34" s="22"/>
    </row>
    <row r="35" spans="1:16" ht="39" customHeight="1" x14ac:dyDescent="0.2">
      <c r="A35" s="22"/>
      <c r="B35" s="35"/>
      <c r="C35" s="1221" t="s">
        <v>554</v>
      </c>
      <c r="D35" s="1222"/>
      <c r="E35" s="1223"/>
      <c r="F35" s="36">
        <v>6.51</v>
      </c>
      <c r="G35" s="37">
        <v>2.91</v>
      </c>
      <c r="H35" s="37">
        <v>5.59</v>
      </c>
      <c r="I35" s="37">
        <v>5.47</v>
      </c>
      <c r="J35" s="38">
        <v>6.27</v>
      </c>
      <c r="K35" s="22"/>
      <c r="L35" s="22"/>
      <c r="M35" s="22"/>
      <c r="N35" s="22"/>
      <c r="O35" s="22"/>
      <c r="P35" s="22"/>
    </row>
    <row r="36" spans="1:16" ht="39" customHeight="1" x14ac:dyDescent="0.2">
      <c r="A36" s="22"/>
      <c r="B36" s="35"/>
      <c r="C36" s="1221" t="s">
        <v>555</v>
      </c>
      <c r="D36" s="1222"/>
      <c r="E36" s="1223"/>
      <c r="F36" s="36">
        <v>4.3899999999999997</v>
      </c>
      <c r="G36" s="37">
        <v>5.93</v>
      </c>
      <c r="H36" s="37">
        <v>5.51</v>
      </c>
      <c r="I36" s="37">
        <v>6.27</v>
      </c>
      <c r="J36" s="38">
        <v>5.54</v>
      </c>
      <c r="K36" s="22"/>
      <c r="L36" s="22"/>
      <c r="M36" s="22"/>
      <c r="N36" s="22"/>
      <c r="O36" s="22"/>
      <c r="P36" s="22"/>
    </row>
    <row r="37" spans="1:16" ht="39" customHeight="1" x14ac:dyDescent="0.2">
      <c r="A37" s="22"/>
      <c r="B37" s="35"/>
      <c r="C37" s="1221" t="s">
        <v>556</v>
      </c>
      <c r="D37" s="1222"/>
      <c r="E37" s="1223"/>
      <c r="F37" s="36">
        <v>1.37</v>
      </c>
      <c r="G37" s="37">
        <v>1.67</v>
      </c>
      <c r="H37" s="37">
        <v>2.4300000000000002</v>
      </c>
      <c r="I37" s="37">
        <v>3.55</v>
      </c>
      <c r="J37" s="38">
        <v>3.7</v>
      </c>
      <c r="K37" s="22"/>
      <c r="L37" s="22"/>
      <c r="M37" s="22"/>
      <c r="N37" s="22"/>
      <c r="O37" s="22"/>
      <c r="P37" s="22"/>
    </row>
    <row r="38" spans="1:16" ht="39" customHeight="1" x14ac:dyDescent="0.2">
      <c r="A38" s="22"/>
      <c r="B38" s="35"/>
      <c r="C38" s="1221" t="s">
        <v>557</v>
      </c>
      <c r="D38" s="1222"/>
      <c r="E38" s="1223"/>
      <c r="F38" s="36">
        <v>0.15</v>
      </c>
      <c r="G38" s="37">
        <v>0.2</v>
      </c>
      <c r="H38" s="37">
        <v>0.15</v>
      </c>
      <c r="I38" s="37">
        <v>0.23</v>
      </c>
      <c r="J38" s="38">
        <v>0.19</v>
      </c>
      <c r="K38" s="22"/>
      <c r="L38" s="22"/>
      <c r="M38" s="22"/>
      <c r="N38" s="22"/>
      <c r="O38" s="22"/>
      <c r="P38" s="22"/>
    </row>
    <row r="39" spans="1:16" ht="39" customHeight="1" x14ac:dyDescent="0.2">
      <c r="A39" s="22"/>
      <c r="B39" s="35"/>
      <c r="C39" s="1221" t="s">
        <v>558</v>
      </c>
      <c r="D39" s="1222"/>
      <c r="E39" s="1223"/>
      <c r="F39" s="36">
        <v>0.02</v>
      </c>
      <c r="G39" s="37">
        <v>0.01</v>
      </c>
      <c r="H39" s="37">
        <v>0.01</v>
      </c>
      <c r="I39" s="37">
        <v>0.01</v>
      </c>
      <c r="J39" s="38">
        <v>0.02</v>
      </c>
      <c r="K39" s="22"/>
      <c r="L39" s="22"/>
      <c r="M39" s="22"/>
      <c r="N39" s="22"/>
      <c r="O39" s="22"/>
      <c r="P39" s="22"/>
    </row>
    <row r="40" spans="1:16" ht="39" customHeight="1" x14ac:dyDescent="0.2">
      <c r="A40" s="22"/>
      <c r="B40" s="35"/>
      <c r="C40" s="1221" t="s">
        <v>559</v>
      </c>
      <c r="D40" s="1222"/>
      <c r="E40" s="1223"/>
      <c r="F40" s="36">
        <v>0.02</v>
      </c>
      <c r="G40" s="37">
        <v>0</v>
      </c>
      <c r="H40" s="37">
        <v>0</v>
      </c>
      <c r="I40" s="37">
        <v>0</v>
      </c>
      <c r="J40" s="38">
        <v>0</v>
      </c>
      <c r="K40" s="22"/>
      <c r="L40" s="22"/>
      <c r="M40" s="22"/>
      <c r="N40" s="22"/>
      <c r="O40" s="22"/>
      <c r="P40" s="22"/>
    </row>
    <row r="41" spans="1:16" ht="39" customHeight="1" x14ac:dyDescent="0.2">
      <c r="A41" s="22"/>
      <c r="B41" s="35"/>
      <c r="C41" s="1221" t="s">
        <v>560</v>
      </c>
      <c r="D41" s="1222"/>
      <c r="E41" s="1223"/>
      <c r="F41" s="36" t="s">
        <v>503</v>
      </c>
      <c r="G41" s="37" t="s">
        <v>503</v>
      </c>
      <c r="H41" s="37" t="s">
        <v>503</v>
      </c>
      <c r="I41" s="37" t="s">
        <v>503</v>
      </c>
      <c r="J41" s="38">
        <v>0</v>
      </c>
      <c r="K41" s="22"/>
      <c r="L41" s="22"/>
      <c r="M41" s="22"/>
      <c r="N41" s="22"/>
      <c r="O41" s="22"/>
      <c r="P41" s="22"/>
    </row>
    <row r="42" spans="1:16" ht="39" customHeight="1" x14ac:dyDescent="0.2">
      <c r="A42" s="22"/>
      <c r="B42" s="39"/>
      <c r="C42" s="1221" t="s">
        <v>561</v>
      </c>
      <c r="D42" s="1222"/>
      <c r="E42" s="1223"/>
      <c r="F42" s="36" t="s">
        <v>503</v>
      </c>
      <c r="G42" s="37" t="s">
        <v>503</v>
      </c>
      <c r="H42" s="37" t="s">
        <v>503</v>
      </c>
      <c r="I42" s="37" t="s">
        <v>503</v>
      </c>
      <c r="J42" s="38" t="s">
        <v>503</v>
      </c>
      <c r="K42" s="22"/>
      <c r="L42" s="22"/>
      <c r="M42" s="22"/>
      <c r="N42" s="22"/>
      <c r="O42" s="22"/>
      <c r="P42" s="22"/>
    </row>
    <row r="43" spans="1:16" ht="39" customHeight="1" thickBot="1" x14ac:dyDescent="0.25">
      <c r="A43" s="22"/>
      <c r="B43" s="40"/>
      <c r="C43" s="1224" t="s">
        <v>562</v>
      </c>
      <c r="D43" s="1225"/>
      <c r="E43" s="1226"/>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XehgKxxAIYwnLpMjmsJJpSW87UEwcG5YbGe8C1c7H2ehwgPQUAJ+VNghPgTnx6E2IN43z/3OT0NysGn+hMaKw==" saltValue="fa3WoPc5Z3j+rkd974qp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703</v>
      </c>
      <c r="L45" s="60">
        <v>672</v>
      </c>
      <c r="M45" s="60">
        <v>662</v>
      </c>
      <c r="N45" s="60">
        <v>675</v>
      </c>
      <c r="O45" s="61">
        <v>688</v>
      </c>
      <c r="P45" s="48"/>
      <c r="Q45" s="48"/>
      <c r="R45" s="48"/>
      <c r="S45" s="48"/>
      <c r="T45" s="48"/>
      <c r="U45" s="48"/>
    </row>
    <row r="46" spans="1:21" ht="30.75" customHeight="1" x14ac:dyDescent="0.2">
      <c r="A46" s="48"/>
      <c r="B46" s="1239"/>
      <c r="C46" s="1240"/>
      <c r="D46" s="62"/>
      <c r="E46" s="1231" t="s">
        <v>13</v>
      </c>
      <c r="F46" s="1231"/>
      <c r="G46" s="1231"/>
      <c r="H46" s="1231"/>
      <c r="I46" s="1231"/>
      <c r="J46" s="1232"/>
      <c r="K46" s="63" t="s">
        <v>503</v>
      </c>
      <c r="L46" s="64" t="s">
        <v>503</v>
      </c>
      <c r="M46" s="64" t="s">
        <v>503</v>
      </c>
      <c r="N46" s="64" t="s">
        <v>503</v>
      </c>
      <c r="O46" s="65" t="s">
        <v>503</v>
      </c>
      <c r="P46" s="48"/>
      <c r="Q46" s="48"/>
      <c r="R46" s="48"/>
      <c r="S46" s="48"/>
      <c r="T46" s="48"/>
      <c r="U46" s="48"/>
    </row>
    <row r="47" spans="1:21" ht="30.75" customHeight="1" x14ac:dyDescent="0.2">
      <c r="A47" s="48"/>
      <c r="B47" s="1239"/>
      <c r="C47" s="1240"/>
      <c r="D47" s="62"/>
      <c r="E47" s="1231" t="s">
        <v>14</v>
      </c>
      <c r="F47" s="1231"/>
      <c r="G47" s="1231"/>
      <c r="H47" s="1231"/>
      <c r="I47" s="1231"/>
      <c r="J47" s="1232"/>
      <c r="K47" s="63" t="s">
        <v>503</v>
      </c>
      <c r="L47" s="64" t="s">
        <v>503</v>
      </c>
      <c r="M47" s="64" t="s">
        <v>503</v>
      </c>
      <c r="N47" s="64" t="s">
        <v>503</v>
      </c>
      <c r="O47" s="65" t="s">
        <v>503</v>
      </c>
      <c r="P47" s="48"/>
      <c r="Q47" s="48"/>
      <c r="R47" s="48"/>
      <c r="S47" s="48"/>
      <c r="T47" s="48"/>
      <c r="U47" s="48"/>
    </row>
    <row r="48" spans="1:21" ht="30.75" customHeight="1" x14ac:dyDescent="0.2">
      <c r="A48" s="48"/>
      <c r="B48" s="1239"/>
      <c r="C48" s="1240"/>
      <c r="D48" s="62"/>
      <c r="E48" s="1231" t="s">
        <v>15</v>
      </c>
      <c r="F48" s="1231"/>
      <c r="G48" s="1231"/>
      <c r="H48" s="1231"/>
      <c r="I48" s="1231"/>
      <c r="J48" s="1232"/>
      <c r="K48" s="63">
        <v>159</v>
      </c>
      <c r="L48" s="64">
        <v>178</v>
      </c>
      <c r="M48" s="64">
        <v>175</v>
      </c>
      <c r="N48" s="64">
        <v>188</v>
      </c>
      <c r="O48" s="65">
        <v>202</v>
      </c>
      <c r="P48" s="48"/>
      <c r="Q48" s="48"/>
      <c r="R48" s="48"/>
      <c r="S48" s="48"/>
      <c r="T48" s="48"/>
      <c r="U48" s="48"/>
    </row>
    <row r="49" spans="1:21" ht="30.75" customHeight="1" x14ac:dyDescent="0.2">
      <c r="A49" s="48"/>
      <c r="B49" s="1239"/>
      <c r="C49" s="1240"/>
      <c r="D49" s="62"/>
      <c r="E49" s="1231" t="s">
        <v>16</v>
      </c>
      <c r="F49" s="1231"/>
      <c r="G49" s="1231"/>
      <c r="H49" s="1231"/>
      <c r="I49" s="1231"/>
      <c r="J49" s="1232"/>
      <c r="K49" s="63">
        <v>145</v>
      </c>
      <c r="L49" s="64">
        <v>140</v>
      </c>
      <c r="M49" s="64">
        <v>163</v>
      </c>
      <c r="N49" s="64">
        <v>161</v>
      </c>
      <c r="O49" s="65">
        <v>155</v>
      </c>
      <c r="P49" s="48"/>
      <c r="Q49" s="48"/>
      <c r="R49" s="48"/>
      <c r="S49" s="48"/>
      <c r="T49" s="48"/>
      <c r="U49" s="48"/>
    </row>
    <row r="50" spans="1:21" ht="30.75" customHeight="1" x14ac:dyDescent="0.2">
      <c r="A50" s="48"/>
      <c r="B50" s="1239"/>
      <c r="C50" s="1240"/>
      <c r="D50" s="62"/>
      <c r="E50" s="1231" t="s">
        <v>17</v>
      </c>
      <c r="F50" s="1231"/>
      <c r="G50" s="1231"/>
      <c r="H50" s="1231"/>
      <c r="I50" s="1231"/>
      <c r="J50" s="1232"/>
      <c r="K50" s="63">
        <v>29</v>
      </c>
      <c r="L50" s="64">
        <v>23</v>
      </c>
      <c r="M50" s="64">
        <v>16</v>
      </c>
      <c r="N50" s="64">
        <v>15</v>
      </c>
      <c r="O50" s="65">
        <v>7</v>
      </c>
      <c r="P50" s="48"/>
      <c r="Q50" s="48"/>
      <c r="R50" s="48"/>
      <c r="S50" s="48"/>
      <c r="T50" s="48"/>
      <c r="U50" s="48"/>
    </row>
    <row r="51" spans="1:21" ht="30.75" customHeight="1" x14ac:dyDescent="0.2">
      <c r="A51" s="48"/>
      <c r="B51" s="1241"/>
      <c r="C51" s="1242"/>
      <c r="D51" s="66"/>
      <c r="E51" s="1231" t="s">
        <v>18</v>
      </c>
      <c r="F51" s="1231"/>
      <c r="G51" s="1231"/>
      <c r="H51" s="1231"/>
      <c r="I51" s="1231"/>
      <c r="J51" s="1232"/>
      <c r="K51" s="63" t="s">
        <v>503</v>
      </c>
      <c r="L51" s="64" t="s">
        <v>503</v>
      </c>
      <c r="M51" s="64" t="s">
        <v>503</v>
      </c>
      <c r="N51" s="64" t="s">
        <v>503</v>
      </c>
      <c r="O51" s="65" t="s">
        <v>503</v>
      </c>
      <c r="P51" s="48"/>
      <c r="Q51" s="48"/>
      <c r="R51" s="48"/>
      <c r="S51" s="48"/>
      <c r="T51" s="48"/>
      <c r="U51" s="48"/>
    </row>
    <row r="52" spans="1:21" ht="30.75" customHeight="1" x14ac:dyDescent="0.2">
      <c r="A52" s="48"/>
      <c r="B52" s="1229" t="s">
        <v>19</v>
      </c>
      <c r="C52" s="1230"/>
      <c r="D52" s="66"/>
      <c r="E52" s="1231" t="s">
        <v>20</v>
      </c>
      <c r="F52" s="1231"/>
      <c r="G52" s="1231"/>
      <c r="H52" s="1231"/>
      <c r="I52" s="1231"/>
      <c r="J52" s="1232"/>
      <c r="K52" s="63">
        <v>602</v>
      </c>
      <c r="L52" s="64">
        <v>622</v>
      </c>
      <c r="M52" s="64">
        <v>641</v>
      </c>
      <c r="N52" s="64">
        <v>605</v>
      </c>
      <c r="O52" s="65">
        <v>624</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434</v>
      </c>
      <c r="L53" s="69">
        <v>391</v>
      </c>
      <c r="M53" s="69">
        <v>375</v>
      </c>
      <c r="N53" s="69">
        <v>434</v>
      </c>
      <c r="O53" s="70">
        <v>428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t69xXH5JveUJTWn193JWKeVuPe1rEdJ68Zws79GxUz+O3TgiW/hp/j6i6CfbE+SX4UKQb1m/edSYrEL/PhjSA==" saltValue="y1rcp/XzpcB5zF+m/4ZZ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546</v>
      </c>
      <c r="J40" s="79" t="s">
        <v>547</v>
      </c>
      <c r="K40" s="79" t="s">
        <v>548</v>
      </c>
      <c r="L40" s="79" t="s">
        <v>549</v>
      </c>
      <c r="M40" s="80" t="s">
        <v>550</v>
      </c>
    </row>
    <row r="41" spans="2:13" ht="27.75" customHeight="1" x14ac:dyDescent="0.2">
      <c r="B41" s="1257" t="s">
        <v>24</v>
      </c>
      <c r="C41" s="1258"/>
      <c r="D41" s="81"/>
      <c r="E41" s="1259" t="s">
        <v>25</v>
      </c>
      <c r="F41" s="1259"/>
      <c r="G41" s="1259"/>
      <c r="H41" s="1260"/>
      <c r="I41" s="82">
        <v>6832</v>
      </c>
      <c r="J41" s="83">
        <v>7001</v>
      </c>
      <c r="K41" s="83">
        <v>7320</v>
      </c>
      <c r="L41" s="83">
        <v>7269</v>
      </c>
      <c r="M41" s="84">
        <v>7319</v>
      </c>
    </row>
    <row r="42" spans="2:13" ht="27.75" customHeight="1" x14ac:dyDescent="0.2">
      <c r="B42" s="1247"/>
      <c r="C42" s="1248"/>
      <c r="D42" s="85"/>
      <c r="E42" s="1251" t="s">
        <v>26</v>
      </c>
      <c r="F42" s="1251"/>
      <c r="G42" s="1251"/>
      <c r="H42" s="1252"/>
      <c r="I42" s="86">
        <v>67</v>
      </c>
      <c r="J42" s="87">
        <v>46</v>
      </c>
      <c r="K42" s="87">
        <v>33</v>
      </c>
      <c r="L42" s="87">
        <v>20</v>
      </c>
      <c r="M42" s="88">
        <v>13</v>
      </c>
    </row>
    <row r="43" spans="2:13" ht="27.75" customHeight="1" x14ac:dyDescent="0.2">
      <c r="B43" s="1247"/>
      <c r="C43" s="1248"/>
      <c r="D43" s="85"/>
      <c r="E43" s="1251" t="s">
        <v>27</v>
      </c>
      <c r="F43" s="1251"/>
      <c r="G43" s="1251"/>
      <c r="H43" s="1252"/>
      <c r="I43" s="86">
        <v>2225</v>
      </c>
      <c r="J43" s="87">
        <v>2252</v>
      </c>
      <c r="K43" s="87">
        <v>2134</v>
      </c>
      <c r="L43" s="87">
        <v>2151</v>
      </c>
      <c r="M43" s="88">
        <v>2163</v>
      </c>
    </row>
    <row r="44" spans="2:13" ht="27.75" customHeight="1" x14ac:dyDescent="0.2">
      <c r="B44" s="1247"/>
      <c r="C44" s="1248"/>
      <c r="D44" s="85"/>
      <c r="E44" s="1251" t="s">
        <v>28</v>
      </c>
      <c r="F44" s="1251"/>
      <c r="G44" s="1251"/>
      <c r="H44" s="1252"/>
      <c r="I44" s="86">
        <v>1041</v>
      </c>
      <c r="J44" s="87">
        <v>1116</v>
      </c>
      <c r="K44" s="87">
        <v>1001</v>
      </c>
      <c r="L44" s="87">
        <v>841</v>
      </c>
      <c r="M44" s="88">
        <v>817</v>
      </c>
    </row>
    <row r="45" spans="2:13" ht="27.75" customHeight="1" x14ac:dyDescent="0.2">
      <c r="B45" s="1247"/>
      <c r="C45" s="1248"/>
      <c r="D45" s="85"/>
      <c r="E45" s="1251" t="s">
        <v>29</v>
      </c>
      <c r="F45" s="1251"/>
      <c r="G45" s="1251"/>
      <c r="H45" s="1252"/>
      <c r="I45" s="86">
        <v>1512</v>
      </c>
      <c r="J45" s="87">
        <v>1439</v>
      </c>
      <c r="K45" s="87">
        <v>1330</v>
      </c>
      <c r="L45" s="87">
        <v>1283</v>
      </c>
      <c r="M45" s="88">
        <v>1265</v>
      </c>
    </row>
    <row r="46" spans="2:13" ht="27.75" customHeight="1" x14ac:dyDescent="0.2">
      <c r="B46" s="1247"/>
      <c r="C46" s="1248"/>
      <c r="D46" s="89"/>
      <c r="E46" s="1251" t="s">
        <v>30</v>
      </c>
      <c r="F46" s="1251"/>
      <c r="G46" s="1251"/>
      <c r="H46" s="1252"/>
      <c r="I46" s="86" t="s">
        <v>503</v>
      </c>
      <c r="J46" s="87" t="s">
        <v>503</v>
      </c>
      <c r="K46" s="87" t="s">
        <v>503</v>
      </c>
      <c r="L46" s="87">
        <v>14</v>
      </c>
      <c r="M46" s="88">
        <v>18</v>
      </c>
    </row>
    <row r="47" spans="2:13" ht="27.75" customHeight="1" x14ac:dyDescent="0.2">
      <c r="B47" s="1247"/>
      <c r="C47" s="1248"/>
      <c r="D47" s="90"/>
      <c r="E47" s="1261" t="s">
        <v>31</v>
      </c>
      <c r="F47" s="1262"/>
      <c r="G47" s="1262"/>
      <c r="H47" s="1263"/>
      <c r="I47" s="86" t="s">
        <v>503</v>
      </c>
      <c r="J47" s="87" t="s">
        <v>503</v>
      </c>
      <c r="K47" s="87" t="s">
        <v>503</v>
      </c>
      <c r="L47" s="87">
        <v>0</v>
      </c>
      <c r="M47" s="88" t="s">
        <v>503</v>
      </c>
    </row>
    <row r="48" spans="2:13" ht="27.75" customHeight="1" x14ac:dyDescent="0.2">
      <c r="B48" s="1247"/>
      <c r="C48" s="1248"/>
      <c r="D48" s="85"/>
      <c r="E48" s="1251" t="s">
        <v>32</v>
      </c>
      <c r="F48" s="1251"/>
      <c r="G48" s="1251"/>
      <c r="H48" s="1252"/>
      <c r="I48" s="86" t="s">
        <v>503</v>
      </c>
      <c r="J48" s="87" t="s">
        <v>503</v>
      </c>
      <c r="K48" s="87" t="s">
        <v>503</v>
      </c>
      <c r="L48" s="87" t="s">
        <v>503</v>
      </c>
      <c r="M48" s="88" t="s">
        <v>503</v>
      </c>
    </row>
    <row r="49" spans="2:13" ht="27.75" customHeight="1" x14ac:dyDescent="0.2">
      <c r="B49" s="1249"/>
      <c r="C49" s="1250"/>
      <c r="D49" s="85"/>
      <c r="E49" s="1251" t="s">
        <v>33</v>
      </c>
      <c r="F49" s="1251"/>
      <c r="G49" s="1251"/>
      <c r="H49" s="1252"/>
      <c r="I49" s="86" t="s">
        <v>503</v>
      </c>
      <c r="J49" s="87" t="s">
        <v>503</v>
      </c>
      <c r="K49" s="87" t="s">
        <v>503</v>
      </c>
      <c r="L49" s="87" t="s">
        <v>503</v>
      </c>
      <c r="M49" s="88" t="s">
        <v>503</v>
      </c>
    </row>
    <row r="50" spans="2:13" ht="27.75" customHeight="1" x14ac:dyDescent="0.2">
      <c r="B50" s="1245" t="s">
        <v>34</v>
      </c>
      <c r="C50" s="1246"/>
      <c r="D50" s="91"/>
      <c r="E50" s="1251" t="s">
        <v>35</v>
      </c>
      <c r="F50" s="1251"/>
      <c r="G50" s="1251"/>
      <c r="H50" s="1252"/>
      <c r="I50" s="86">
        <v>3625</v>
      </c>
      <c r="J50" s="87">
        <v>3597</v>
      </c>
      <c r="K50" s="87">
        <v>3934</v>
      </c>
      <c r="L50" s="87">
        <v>4126</v>
      </c>
      <c r="M50" s="88">
        <v>3781</v>
      </c>
    </row>
    <row r="51" spans="2:13" ht="27.75" customHeight="1" x14ac:dyDescent="0.2">
      <c r="B51" s="1247"/>
      <c r="C51" s="1248"/>
      <c r="D51" s="85"/>
      <c r="E51" s="1251" t="s">
        <v>36</v>
      </c>
      <c r="F51" s="1251"/>
      <c r="G51" s="1251"/>
      <c r="H51" s="1252"/>
      <c r="I51" s="86">
        <v>942</v>
      </c>
      <c r="J51" s="87">
        <v>904</v>
      </c>
      <c r="K51" s="87">
        <v>876</v>
      </c>
      <c r="L51" s="87">
        <v>836</v>
      </c>
      <c r="M51" s="88">
        <v>792</v>
      </c>
    </row>
    <row r="52" spans="2:13" ht="27.75" customHeight="1" x14ac:dyDescent="0.2">
      <c r="B52" s="1249"/>
      <c r="C52" s="1250"/>
      <c r="D52" s="85"/>
      <c r="E52" s="1251" t="s">
        <v>37</v>
      </c>
      <c r="F52" s="1251"/>
      <c r="G52" s="1251"/>
      <c r="H52" s="1252"/>
      <c r="I52" s="86">
        <v>6242</v>
      </c>
      <c r="J52" s="87">
        <v>6219</v>
      </c>
      <c r="K52" s="87">
        <v>6211</v>
      </c>
      <c r="L52" s="87">
        <v>6124</v>
      </c>
      <c r="M52" s="88">
        <v>5942</v>
      </c>
    </row>
    <row r="53" spans="2:13" ht="27.75" customHeight="1" thickBot="1" x14ac:dyDescent="0.25">
      <c r="B53" s="1253" t="s">
        <v>38</v>
      </c>
      <c r="C53" s="1254"/>
      <c r="D53" s="92"/>
      <c r="E53" s="1255" t="s">
        <v>39</v>
      </c>
      <c r="F53" s="1255"/>
      <c r="G53" s="1255"/>
      <c r="H53" s="1256"/>
      <c r="I53" s="93">
        <v>868</v>
      </c>
      <c r="J53" s="94">
        <v>1136</v>
      </c>
      <c r="K53" s="94">
        <v>797</v>
      </c>
      <c r="L53" s="94">
        <v>492</v>
      </c>
      <c r="M53" s="95">
        <v>1080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KSbwGyFamz7Fii3FZtP5C47EWMXzjl21KQ4TZwlNBbHVyqTOzyJ0ho8vFCzbuEZ/y4HkgxHIfMWGg7R2UPj3A==" saltValue="gLGNRXbxh+RNYqobXuFi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548</v>
      </c>
      <c r="G54" s="104" t="s">
        <v>549</v>
      </c>
      <c r="H54" s="105" t="s">
        <v>550</v>
      </c>
    </row>
    <row r="55" spans="2:8" ht="52.5" customHeight="1" x14ac:dyDescent="0.2">
      <c r="B55" s="106"/>
      <c r="C55" s="1272" t="s">
        <v>42</v>
      </c>
      <c r="D55" s="1272"/>
      <c r="E55" s="1273"/>
      <c r="F55" s="107">
        <v>1406</v>
      </c>
      <c r="G55" s="107">
        <v>1574</v>
      </c>
      <c r="H55" s="108">
        <v>1029</v>
      </c>
    </row>
    <row r="56" spans="2:8" ht="52.5" customHeight="1" x14ac:dyDescent="0.2">
      <c r="B56" s="109"/>
      <c r="C56" s="1274" t="s">
        <v>43</v>
      </c>
      <c r="D56" s="1274"/>
      <c r="E56" s="1275"/>
      <c r="F56" s="110">
        <v>59</v>
      </c>
      <c r="G56" s="110">
        <v>59</v>
      </c>
      <c r="H56" s="111">
        <v>59</v>
      </c>
    </row>
    <row r="57" spans="2:8" ht="53.25" customHeight="1" x14ac:dyDescent="0.2">
      <c r="B57" s="109"/>
      <c r="C57" s="1276" t="s">
        <v>44</v>
      </c>
      <c r="D57" s="1276"/>
      <c r="E57" s="1277"/>
      <c r="F57" s="112">
        <v>1465</v>
      </c>
      <c r="G57" s="112">
        <v>1458</v>
      </c>
      <c r="H57" s="113">
        <v>1898</v>
      </c>
    </row>
    <row r="58" spans="2:8" ht="45.75" customHeight="1" x14ac:dyDescent="0.2">
      <c r="B58" s="114"/>
      <c r="C58" s="1264" t="s">
        <v>578</v>
      </c>
      <c r="D58" s="1265"/>
      <c r="E58" s="1266"/>
      <c r="F58" s="115">
        <v>1136</v>
      </c>
      <c r="G58" s="115">
        <v>963</v>
      </c>
      <c r="H58" s="116">
        <v>991</v>
      </c>
    </row>
    <row r="59" spans="2:8" ht="45.75" customHeight="1" x14ac:dyDescent="0.2">
      <c r="B59" s="114"/>
      <c r="C59" s="1264" t="s">
        <v>579</v>
      </c>
      <c r="D59" s="1265"/>
      <c r="E59" s="1266"/>
      <c r="F59" s="115">
        <v>91</v>
      </c>
      <c r="G59" s="115">
        <v>258</v>
      </c>
      <c r="H59" s="116">
        <v>670</v>
      </c>
    </row>
    <row r="60" spans="2:8" ht="45.75" customHeight="1" x14ac:dyDescent="0.2">
      <c r="B60" s="114"/>
      <c r="C60" s="1264" t="s">
        <v>580</v>
      </c>
      <c r="D60" s="1265"/>
      <c r="E60" s="1266"/>
      <c r="F60" s="115">
        <v>198</v>
      </c>
      <c r="G60" s="115">
        <v>198</v>
      </c>
      <c r="H60" s="116">
        <v>198</v>
      </c>
    </row>
    <row r="61" spans="2:8" ht="45.75" customHeight="1" x14ac:dyDescent="0.2">
      <c r="B61" s="114"/>
      <c r="C61" s="1264" t="s">
        <v>581</v>
      </c>
      <c r="D61" s="1265"/>
      <c r="E61" s="1266"/>
      <c r="F61" s="115">
        <v>18</v>
      </c>
      <c r="G61" s="115">
        <v>18</v>
      </c>
      <c r="H61" s="116">
        <v>18</v>
      </c>
    </row>
    <row r="62" spans="2:8" ht="45.75" customHeight="1" thickBot="1" x14ac:dyDescent="0.25">
      <c r="B62" s="117"/>
      <c r="C62" s="1267" t="s">
        <v>582</v>
      </c>
      <c r="D62" s="1268"/>
      <c r="E62" s="1269"/>
      <c r="F62" s="118">
        <v>10</v>
      </c>
      <c r="G62" s="118">
        <v>10</v>
      </c>
      <c r="H62" s="119">
        <v>10</v>
      </c>
    </row>
    <row r="63" spans="2:8" ht="52.5" customHeight="1" thickBot="1" x14ac:dyDescent="0.25">
      <c r="B63" s="120"/>
      <c r="C63" s="1270" t="s">
        <v>45</v>
      </c>
      <c r="D63" s="1270"/>
      <c r="E63" s="1271"/>
      <c r="F63" s="121">
        <v>2930</v>
      </c>
      <c r="G63" s="121">
        <v>3090</v>
      </c>
      <c r="H63" s="122">
        <v>2985</v>
      </c>
    </row>
    <row r="64" spans="2:8" ht="15" customHeight="1" x14ac:dyDescent="0.2"/>
    <row r="65" ht="0" hidden="1" customHeight="1" x14ac:dyDescent="0.2"/>
    <row r="66" ht="0" hidden="1" customHeight="1" x14ac:dyDescent="0.2"/>
  </sheetData>
  <sheetProtection algorithmName="SHA-512" hashValue="lBVa1ViHmo0fLQ251FeB73OmGBsItsBEaZsGVlZaWAhdiRzt3mOPJP8JIt6TUlSqDGQ7MPJMMXqbZUOkBXcBXQ==" saltValue="krUSfp6MItEBbz8qxhJy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8" t="s">
        <v>586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587</v>
      </c>
    </row>
    <row r="50" spans="1:109" ht="13.2" x14ac:dyDescent="0.2">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546</v>
      </c>
      <c r="BQ50" s="1291"/>
      <c r="BR50" s="1291"/>
      <c r="BS50" s="1291"/>
      <c r="BT50" s="1291"/>
      <c r="BU50" s="1291"/>
      <c r="BV50" s="1291"/>
      <c r="BW50" s="1291"/>
      <c r="BX50" s="1291" t="s">
        <v>547</v>
      </c>
      <c r="BY50" s="1291"/>
      <c r="BZ50" s="1291"/>
      <c r="CA50" s="1291"/>
      <c r="CB50" s="1291"/>
      <c r="CC50" s="1291"/>
      <c r="CD50" s="1291"/>
      <c r="CE50" s="1291"/>
      <c r="CF50" s="1291" t="s">
        <v>548</v>
      </c>
      <c r="CG50" s="1291"/>
      <c r="CH50" s="1291"/>
      <c r="CI50" s="1291"/>
      <c r="CJ50" s="1291"/>
      <c r="CK50" s="1291"/>
      <c r="CL50" s="1291"/>
      <c r="CM50" s="1291"/>
      <c r="CN50" s="1291" t="s">
        <v>549</v>
      </c>
      <c r="CO50" s="1291"/>
      <c r="CP50" s="1291"/>
      <c r="CQ50" s="1291"/>
      <c r="CR50" s="1291"/>
      <c r="CS50" s="1291"/>
      <c r="CT50" s="1291"/>
      <c r="CU50" s="1291"/>
      <c r="CV50" s="1291" t="s">
        <v>550</v>
      </c>
      <c r="CW50" s="1291"/>
      <c r="CX50" s="1291"/>
      <c r="CY50" s="1291"/>
      <c r="CZ50" s="1291"/>
      <c r="DA50" s="1291"/>
      <c r="DB50" s="1291"/>
      <c r="DC50" s="1291"/>
    </row>
    <row r="51" spans="1:109" ht="13.5" customHeight="1" x14ac:dyDescent="0.2">
      <c r="B51" s="374"/>
      <c r="G51" s="1298"/>
      <c r="H51" s="1298"/>
      <c r="I51" s="1296"/>
      <c r="J51" s="1296"/>
      <c r="K51" s="1294"/>
      <c r="L51" s="1294"/>
      <c r="M51" s="1294"/>
      <c r="N51" s="1294"/>
      <c r="AM51" s="383"/>
      <c r="AN51" s="1295" t="s">
        <v>588</v>
      </c>
      <c r="AO51" s="1295"/>
      <c r="AP51" s="1295"/>
      <c r="AQ51" s="1295"/>
      <c r="AR51" s="1295"/>
      <c r="AS51" s="1295"/>
      <c r="AT51" s="1295"/>
      <c r="AU51" s="1295"/>
      <c r="AV51" s="1295"/>
      <c r="AW51" s="1295"/>
      <c r="AX51" s="1295"/>
      <c r="AY51" s="1295"/>
      <c r="AZ51" s="1295"/>
      <c r="BA51" s="1295"/>
      <c r="BB51" s="1295" t="s">
        <v>590</v>
      </c>
      <c r="BC51" s="1295"/>
      <c r="BD51" s="1295"/>
      <c r="BE51" s="1295"/>
      <c r="BF51" s="1295"/>
      <c r="BG51" s="1295"/>
      <c r="BH51" s="1295"/>
      <c r="BI51" s="1295"/>
      <c r="BJ51" s="1295"/>
      <c r="BK51" s="1295"/>
      <c r="BL51" s="1295"/>
      <c r="BM51" s="1295"/>
      <c r="BN51" s="1295"/>
      <c r="BO51" s="1295"/>
      <c r="BP51" s="1292"/>
      <c r="BQ51" s="1293"/>
      <c r="BR51" s="1293"/>
      <c r="BS51" s="1293"/>
      <c r="BT51" s="1293"/>
      <c r="BU51" s="1293"/>
      <c r="BV51" s="1293"/>
      <c r="BW51" s="1293"/>
      <c r="BX51" s="1292"/>
      <c r="BY51" s="1293"/>
      <c r="BZ51" s="1293"/>
      <c r="CA51" s="1293"/>
      <c r="CB51" s="1293"/>
      <c r="CC51" s="1293"/>
      <c r="CD51" s="1293"/>
      <c r="CE51" s="1293"/>
      <c r="CF51" s="1293">
        <v>18.3</v>
      </c>
      <c r="CG51" s="1293"/>
      <c r="CH51" s="1293"/>
      <c r="CI51" s="1293"/>
      <c r="CJ51" s="1293"/>
      <c r="CK51" s="1293"/>
      <c r="CL51" s="1293"/>
      <c r="CM51" s="1293"/>
      <c r="CN51" s="1293">
        <v>11.5</v>
      </c>
      <c r="CO51" s="1293"/>
      <c r="CP51" s="1293"/>
      <c r="CQ51" s="1293"/>
      <c r="CR51" s="1293"/>
      <c r="CS51" s="1293"/>
      <c r="CT51" s="1293"/>
      <c r="CU51" s="1293"/>
      <c r="CV51" s="1292"/>
      <c r="CW51" s="1293"/>
      <c r="CX51" s="1293"/>
      <c r="CY51" s="1293"/>
      <c r="CZ51" s="1293"/>
      <c r="DA51" s="1293"/>
      <c r="DB51" s="1293"/>
      <c r="DC51" s="1293"/>
    </row>
    <row r="52" spans="1:109" ht="13.2" x14ac:dyDescent="0.2">
      <c r="B52" s="374"/>
      <c r="G52" s="1298"/>
      <c r="H52" s="1298"/>
      <c r="I52" s="1296"/>
      <c r="J52" s="1296"/>
      <c r="K52" s="1294"/>
      <c r="L52" s="1294"/>
      <c r="M52" s="1294"/>
      <c r="N52" s="1294"/>
      <c r="AM52" s="383"/>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2"/>
      <c r="B53" s="374"/>
      <c r="G53" s="1298"/>
      <c r="H53" s="1298"/>
      <c r="I53" s="1287"/>
      <c r="J53" s="1287"/>
      <c r="K53" s="1294"/>
      <c r="L53" s="1294"/>
      <c r="M53" s="1294"/>
      <c r="N53" s="1294"/>
      <c r="AM53" s="383"/>
      <c r="AN53" s="1295"/>
      <c r="AO53" s="1295"/>
      <c r="AP53" s="1295"/>
      <c r="AQ53" s="1295"/>
      <c r="AR53" s="1295"/>
      <c r="AS53" s="1295"/>
      <c r="AT53" s="1295"/>
      <c r="AU53" s="1295"/>
      <c r="AV53" s="1295"/>
      <c r="AW53" s="1295"/>
      <c r="AX53" s="1295"/>
      <c r="AY53" s="1295"/>
      <c r="AZ53" s="1295"/>
      <c r="BA53" s="1295"/>
      <c r="BB53" s="1295" t="s">
        <v>591</v>
      </c>
      <c r="BC53" s="1295"/>
      <c r="BD53" s="1295"/>
      <c r="BE53" s="1295"/>
      <c r="BF53" s="1295"/>
      <c r="BG53" s="1295"/>
      <c r="BH53" s="1295"/>
      <c r="BI53" s="1295"/>
      <c r="BJ53" s="1295"/>
      <c r="BK53" s="1295"/>
      <c r="BL53" s="1295"/>
      <c r="BM53" s="1295"/>
      <c r="BN53" s="1295"/>
      <c r="BO53" s="1295"/>
      <c r="BP53" s="1292"/>
      <c r="BQ53" s="1293"/>
      <c r="BR53" s="1293"/>
      <c r="BS53" s="1293"/>
      <c r="BT53" s="1293"/>
      <c r="BU53" s="1293"/>
      <c r="BV53" s="1293"/>
      <c r="BW53" s="1293"/>
      <c r="BX53" s="1292"/>
      <c r="BY53" s="1293"/>
      <c r="BZ53" s="1293"/>
      <c r="CA53" s="1293"/>
      <c r="CB53" s="1293"/>
      <c r="CC53" s="1293"/>
      <c r="CD53" s="1293"/>
      <c r="CE53" s="1293"/>
      <c r="CF53" s="1293">
        <v>64.2</v>
      </c>
      <c r="CG53" s="1293"/>
      <c r="CH53" s="1293"/>
      <c r="CI53" s="1293"/>
      <c r="CJ53" s="1293"/>
      <c r="CK53" s="1293"/>
      <c r="CL53" s="1293"/>
      <c r="CM53" s="1293"/>
      <c r="CN53" s="1293">
        <v>59.8</v>
      </c>
      <c r="CO53" s="1293"/>
      <c r="CP53" s="1293"/>
      <c r="CQ53" s="1293"/>
      <c r="CR53" s="1293"/>
      <c r="CS53" s="1293"/>
      <c r="CT53" s="1293"/>
      <c r="CU53" s="1293"/>
      <c r="CV53" s="1292"/>
      <c r="CW53" s="1293"/>
      <c r="CX53" s="1293"/>
      <c r="CY53" s="1293"/>
      <c r="CZ53" s="1293"/>
      <c r="DA53" s="1293"/>
      <c r="DB53" s="1293"/>
      <c r="DC53" s="1293"/>
    </row>
    <row r="54" spans="1:109" ht="13.2" x14ac:dyDescent="0.2">
      <c r="A54" s="382"/>
      <c r="B54" s="374"/>
      <c r="G54" s="1298"/>
      <c r="H54" s="1298"/>
      <c r="I54" s="1287"/>
      <c r="J54" s="1287"/>
      <c r="K54" s="1294"/>
      <c r="L54" s="1294"/>
      <c r="M54" s="1294"/>
      <c r="N54" s="1294"/>
      <c r="AM54" s="383"/>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2"/>
      <c r="B55" s="374"/>
      <c r="G55" s="1287"/>
      <c r="H55" s="1287"/>
      <c r="I55" s="1287"/>
      <c r="J55" s="1287"/>
      <c r="K55" s="1294"/>
      <c r="L55" s="1294"/>
      <c r="M55" s="1294"/>
      <c r="N55" s="1294"/>
      <c r="AN55" s="1291" t="s">
        <v>593</v>
      </c>
      <c r="AO55" s="1291"/>
      <c r="AP55" s="1291"/>
      <c r="AQ55" s="1291"/>
      <c r="AR55" s="1291"/>
      <c r="AS55" s="1291"/>
      <c r="AT55" s="1291"/>
      <c r="AU55" s="1291"/>
      <c r="AV55" s="1291"/>
      <c r="AW55" s="1291"/>
      <c r="AX55" s="1291"/>
      <c r="AY55" s="1291"/>
      <c r="AZ55" s="1291"/>
      <c r="BA55" s="1291"/>
      <c r="BB55" s="1295" t="s">
        <v>589</v>
      </c>
      <c r="BC55" s="1295"/>
      <c r="BD55" s="1295"/>
      <c r="BE55" s="1295"/>
      <c r="BF55" s="1295"/>
      <c r="BG55" s="1295"/>
      <c r="BH55" s="1295"/>
      <c r="BI55" s="1295"/>
      <c r="BJ55" s="1295"/>
      <c r="BK55" s="1295"/>
      <c r="BL55" s="1295"/>
      <c r="BM55" s="1295"/>
      <c r="BN55" s="1295"/>
      <c r="BO55" s="1295"/>
      <c r="BP55" s="1292"/>
      <c r="BQ55" s="1293"/>
      <c r="BR55" s="1293"/>
      <c r="BS55" s="1293"/>
      <c r="BT55" s="1293"/>
      <c r="BU55" s="1293"/>
      <c r="BV55" s="1293"/>
      <c r="BW55" s="1293"/>
      <c r="BX55" s="1292"/>
      <c r="BY55" s="1293"/>
      <c r="BZ55" s="1293"/>
      <c r="CA55" s="1293"/>
      <c r="CB55" s="1293"/>
      <c r="CC55" s="1293"/>
      <c r="CD55" s="1293"/>
      <c r="CE55" s="1293"/>
      <c r="CF55" s="1293">
        <v>13</v>
      </c>
      <c r="CG55" s="1293"/>
      <c r="CH55" s="1293"/>
      <c r="CI55" s="1293"/>
      <c r="CJ55" s="1293"/>
      <c r="CK55" s="1293"/>
      <c r="CL55" s="1293"/>
      <c r="CM55" s="1293"/>
      <c r="CN55" s="1293">
        <v>21</v>
      </c>
      <c r="CO55" s="1293"/>
      <c r="CP55" s="1293"/>
      <c r="CQ55" s="1293"/>
      <c r="CR55" s="1293"/>
      <c r="CS55" s="1293"/>
      <c r="CT55" s="1293"/>
      <c r="CU55" s="1293"/>
      <c r="CV55" s="1292"/>
      <c r="CW55" s="1293"/>
      <c r="CX55" s="1293"/>
      <c r="CY55" s="1293"/>
      <c r="CZ55" s="1293"/>
      <c r="DA55" s="1293"/>
      <c r="DB55" s="1293"/>
      <c r="DC55" s="1293"/>
    </row>
    <row r="56" spans="1:109" ht="13.2" x14ac:dyDescent="0.2">
      <c r="A56" s="382"/>
      <c r="B56" s="374"/>
      <c r="G56" s="1287"/>
      <c r="H56" s="1287"/>
      <c r="I56" s="1287"/>
      <c r="J56" s="1287"/>
      <c r="K56" s="1294"/>
      <c r="L56" s="1294"/>
      <c r="M56" s="1294"/>
      <c r="N56" s="1294"/>
      <c r="AN56" s="1291"/>
      <c r="AO56" s="1291"/>
      <c r="AP56" s="1291"/>
      <c r="AQ56" s="1291"/>
      <c r="AR56" s="1291"/>
      <c r="AS56" s="1291"/>
      <c r="AT56" s="1291"/>
      <c r="AU56" s="1291"/>
      <c r="AV56" s="1291"/>
      <c r="AW56" s="1291"/>
      <c r="AX56" s="1291"/>
      <c r="AY56" s="1291"/>
      <c r="AZ56" s="1291"/>
      <c r="BA56" s="1291"/>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2" customFormat="1" ht="13.2" x14ac:dyDescent="0.2">
      <c r="B57" s="386"/>
      <c r="G57" s="1287"/>
      <c r="H57" s="1287"/>
      <c r="I57" s="1297"/>
      <c r="J57" s="1297"/>
      <c r="K57" s="1294"/>
      <c r="L57" s="1294"/>
      <c r="M57" s="1294"/>
      <c r="N57" s="1294"/>
      <c r="AM57" s="367"/>
      <c r="AN57" s="1291"/>
      <c r="AO57" s="1291"/>
      <c r="AP57" s="1291"/>
      <c r="AQ57" s="1291"/>
      <c r="AR57" s="1291"/>
      <c r="AS57" s="1291"/>
      <c r="AT57" s="1291"/>
      <c r="AU57" s="1291"/>
      <c r="AV57" s="1291"/>
      <c r="AW57" s="1291"/>
      <c r="AX57" s="1291"/>
      <c r="AY57" s="1291"/>
      <c r="AZ57" s="1291"/>
      <c r="BA57" s="1291"/>
      <c r="BB57" s="1295" t="s">
        <v>594</v>
      </c>
      <c r="BC57" s="1295"/>
      <c r="BD57" s="1295"/>
      <c r="BE57" s="1295"/>
      <c r="BF57" s="1295"/>
      <c r="BG57" s="1295"/>
      <c r="BH57" s="1295"/>
      <c r="BI57" s="1295"/>
      <c r="BJ57" s="1295"/>
      <c r="BK57" s="1295"/>
      <c r="BL57" s="1295"/>
      <c r="BM57" s="1295"/>
      <c r="BN57" s="1295"/>
      <c r="BO57" s="1295"/>
      <c r="BP57" s="1292"/>
      <c r="BQ57" s="1293"/>
      <c r="BR57" s="1293"/>
      <c r="BS57" s="1293"/>
      <c r="BT57" s="1293"/>
      <c r="BU57" s="1293"/>
      <c r="BV57" s="1293"/>
      <c r="BW57" s="1293"/>
      <c r="BX57" s="1292"/>
      <c r="BY57" s="1293"/>
      <c r="BZ57" s="1293"/>
      <c r="CA57" s="1293"/>
      <c r="CB57" s="1293"/>
      <c r="CC57" s="1293"/>
      <c r="CD57" s="1293"/>
      <c r="CE57" s="1293"/>
      <c r="CF57" s="1293">
        <v>53.4</v>
      </c>
      <c r="CG57" s="1293"/>
      <c r="CH57" s="1293"/>
      <c r="CI57" s="1293"/>
      <c r="CJ57" s="1293"/>
      <c r="CK57" s="1293"/>
      <c r="CL57" s="1293"/>
      <c r="CM57" s="1293"/>
      <c r="CN57" s="1293">
        <v>56.1</v>
      </c>
      <c r="CO57" s="1293"/>
      <c r="CP57" s="1293"/>
      <c r="CQ57" s="1293"/>
      <c r="CR57" s="1293"/>
      <c r="CS57" s="1293"/>
      <c r="CT57" s="1293"/>
      <c r="CU57" s="1293"/>
      <c r="CV57" s="1292"/>
      <c r="CW57" s="1293"/>
      <c r="CX57" s="1293"/>
      <c r="CY57" s="1293"/>
      <c r="CZ57" s="1293"/>
      <c r="DA57" s="1293"/>
      <c r="DB57" s="1293"/>
      <c r="DC57" s="1293"/>
      <c r="DD57" s="387"/>
      <c r="DE57" s="386"/>
    </row>
    <row r="58" spans="1:109" s="382" customFormat="1" ht="13.2" x14ac:dyDescent="0.2">
      <c r="A58" s="367"/>
      <c r="B58" s="386"/>
      <c r="G58" s="1287"/>
      <c r="H58" s="1287"/>
      <c r="I58" s="1297"/>
      <c r="J58" s="1297"/>
      <c r="K58" s="1294"/>
      <c r="L58" s="1294"/>
      <c r="M58" s="1294"/>
      <c r="N58" s="1294"/>
      <c r="AM58" s="367"/>
      <c r="AN58" s="1291"/>
      <c r="AO58" s="1291"/>
      <c r="AP58" s="1291"/>
      <c r="AQ58" s="1291"/>
      <c r="AR58" s="1291"/>
      <c r="AS58" s="1291"/>
      <c r="AT58" s="1291"/>
      <c r="AU58" s="1291"/>
      <c r="AV58" s="1291"/>
      <c r="AW58" s="1291"/>
      <c r="AX58" s="1291"/>
      <c r="AY58" s="1291"/>
      <c r="AZ58" s="1291"/>
      <c r="BA58" s="1291"/>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595</v>
      </c>
    </row>
    <row r="64" spans="1:109" ht="13.2" x14ac:dyDescent="0.2">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8" t="s">
        <v>596</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587</v>
      </c>
    </row>
    <row r="72" spans="2:107" ht="13.2" x14ac:dyDescent="0.2">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546</v>
      </c>
      <c r="BQ72" s="1291"/>
      <c r="BR72" s="1291"/>
      <c r="BS72" s="1291"/>
      <c r="BT72" s="1291"/>
      <c r="BU72" s="1291"/>
      <c r="BV72" s="1291"/>
      <c r="BW72" s="1291"/>
      <c r="BX72" s="1291" t="s">
        <v>547</v>
      </c>
      <c r="BY72" s="1291"/>
      <c r="BZ72" s="1291"/>
      <c r="CA72" s="1291"/>
      <c r="CB72" s="1291"/>
      <c r="CC72" s="1291"/>
      <c r="CD72" s="1291"/>
      <c r="CE72" s="1291"/>
      <c r="CF72" s="1291" t="s">
        <v>548</v>
      </c>
      <c r="CG72" s="1291"/>
      <c r="CH72" s="1291"/>
      <c r="CI72" s="1291"/>
      <c r="CJ72" s="1291"/>
      <c r="CK72" s="1291"/>
      <c r="CL72" s="1291"/>
      <c r="CM72" s="1291"/>
      <c r="CN72" s="1291" t="s">
        <v>549</v>
      </c>
      <c r="CO72" s="1291"/>
      <c r="CP72" s="1291"/>
      <c r="CQ72" s="1291"/>
      <c r="CR72" s="1291"/>
      <c r="CS72" s="1291"/>
      <c r="CT72" s="1291"/>
      <c r="CU72" s="1291"/>
      <c r="CV72" s="1291" t="s">
        <v>550</v>
      </c>
      <c r="CW72" s="1291"/>
      <c r="CX72" s="1291"/>
      <c r="CY72" s="1291"/>
      <c r="CZ72" s="1291"/>
      <c r="DA72" s="1291"/>
      <c r="DB72" s="1291"/>
      <c r="DC72" s="1291"/>
    </row>
    <row r="73" spans="2:107" ht="13.2" x14ac:dyDescent="0.2">
      <c r="B73" s="374"/>
      <c r="G73" s="1298"/>
      <c r="H73" s="1298"/>
      <c r="I73" s="1298"/>
      <c r="J73" s="1298"/>
      <c r="K73" s="1299"/>
      <c r="L73" s="1299"/>
      <c r="M73" s="1299"/>
      <c r="N73" s="1299"/>
      <c r="AM73" s="383"/>
      <c r="AN73" s="1295" t="s">
        <v>588</v>
      </c>
      <c r="AO73" s="1295"/>
      <c r="AP73" s="1295"/>
      <c r="AQ73" s="1295"/>
      <c r="AR73" s="1295"/>
      <c r="AS73" s="1295"/>
      <c r="AT73" s="1295"/>
      <c r="AU73" s="1295"/>
      <c r="AV73" s="1295"/>
      <c r="AW73" s="1295"/>
      <c r="AX73" s="1295"/>
      <c r="AY73" s="1295"/>
      <c r="AZ73" s="1295"/>
      <c r="BA73" s="1295"/>
      <c r="BB73" s="1295" t="s">
        <v>597</v>
      </c>
      <c r="BC73" s="1295"/>
      <c r="BD73" s="1295"/>
      <c r="BE73" s="1295"/>
      <c r="BF73" s="1295"/>
      <c r="BG73" s="1295"/>
      <c r="BH73" s="1295"/>
      <c r="BI73" s="1295"/>
      <c r="BJ73" s="1295"/>
      <c r="BK73" s="1295"/>
      <c r="BL73" s="1295"/>
      <c r="BM73" s="1295"/>
      <c r="BN73" s="1295"/>
      <c r="BO73" s="1295"/>
      <c r="BP73" s="1293">
        <v>20.399999999999999</v>
      </c>
      <c r="BQ73" s="1293"/>
      <c r="BR73" s="1293"/>
      <c r="BS73" s="1293"/>
      <c r="BT73" s="1293"/>
      <c r="BU73" s="1293"/>
      <c r="BV73" s="1293"/>
      <c r="BW73" s="1293"/>
      <c r="BX73" s="1293">
        <v>27.2</v>
      </c>
      <c r="BY73" s="1293"/>
      <c r="BZ73" s="1293"/>
      <c r="CA73" s="1293"/>
      <c r="CB73" s="1293"/>
      <c r="CC73" s="1293"/>
      <c r="CD73" s="1293"/>
      <c r="CE73" s="1293"/>
      <c r="CF73" s="1293">
        <v>18.3</v>
      </c>
      <c r="CG73" s="1293"/>
      <c r="CH73" s="1293"/>
      <c r="CI73" s="1293"/>
      <c r="CJ73" s="1293"/>
      <c r="CK73" s="1293"/>
      <c r="CL73" s="1293"/>
      <c r="CM73" s="1293"/>
      <c r="CN73" s="1293">
        <v>11.5</v>
      </c>
      <c r="CO73" s="1293"/>
      <c r="CP73" s="1293"/>
      <c r="CQ73" s="1293"/>
      <c r="CR73" s="1293"/>
      <c r="CS73" s="1293"/>
      <c r="CT73" s="1293"/>
      <c r="CU73" s="1293"/>
      <c r="CV73" s="1293">
        <v>25.4</v>
      </c>
      <c r="CW73" s="1293"/>
      <c r="CX73" s="1293"/>
      <c r="CY73" s="1293"/>
      <c r="CZ73" s="1293"/>
      <c r="DA73" s="1293"/>
      <c r="DB73" s="1293"/>
      <c r="DC73" s="1293"/>
    </row>
    <row r="74" spans="2:107" ht="13.2" x14ac:dyDescent="0.2">
      <c r="B74" s="374"/>
      <c r="G74" s="1298"/>
      <c r="H74" s="1298"/>
      <c r="I74" s="1298"/>
      <c r="J74" s="1298"/>
      <c r="K74" s="1299"/>
      <c r="L74" s="1299"/>
      <c r="M74" s="1299"/>
      <c r="N74" s="1299"/>
      <c r="AM74" s="383"/>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74"/>
      <c r="G75" s="1298"/>
      <c r="H75" s="1298"/>
      <c r="I75" s="1287"/>
      <c r="J75" s="1287"/>
      <c r="K75" s="1294"/>
      <c r="L75" s="1294"/>
      <c r="M75" s="1294"/>
      <c r="N75" s="1294"/>
      <c r="AM75" s="383"/>
      <c r="AN75" s="1295"/>
      <c r="AO75" s="1295"/>
      <c r="AP75" s="1295"/>
      <c r="AQ75" s="1295"/>
      <c r="AR75" s="1295"/>
      <c r="AS75" s="1295"/>
      <c r="AT75" s="1295"/>
      <c r="AU75" s="1295"/>
      <c r="AV75" s="1295"/>
      <c r="AW75" s="1295"/>
      <c r="AX75" s="1295"/>
      <c r="AY75" s="1295"/>
      <c r="AZ75" s="1295"/>
      <c r="BA75" s="1295"/>
      <c r="BB75" s="1295" t="s">
        <v>599</v>
      </c>
      <c r="BC75" s="1295"/>
      <c r="BD75" s="1295"/>
      <c r="BE75" s="1295"/>
      <c r="BF75" s="1295"/>
      <c r="BG75" s="1295"/>
      <c r="BH75" s="1295"/>
      <c r="BI75" s="1295"/>
      <c r="BJ75" s="1295"/>
      <c r="BK75" s="1295"/>
      <c r="BL75" s="1295"/>
      <c r="BM75" s="1295"/>
      <c r="BN75" s="1295"/>
      <c r="BO75" s="1295"/>
      <c r="BP75" s="1293">
        <v>11</v>
      </c>
      <c r="BQ75" s="1293"/>
      <c r="BR75" s="1293"/>
      <c r="BS75" s="1293"/>
      <c r="BT75" s="1293"/>
      <c r="BU75" s="1293"/>
      <c r="BV75" s="1293"/>
      <c r="BW75" s="1293"/>
      <c r="BX75" s="1293">
        <v>10.199999999999999</v>
      </c>
      <c r="BY75" s="1293"/>
      <c r="BZ75" s="1293"/>
      <c r="CA75" s="1293"/>
      <c r="CB75" s="1293"/>
      <c r="CC75" s="1293"/>
      <c r="CD75" s="1293"/>
      <c r="CE75" s="1293"/>
      <c r="CF75" s="1293">
        <v>9.4</v>
      </c>
      <c r="CG75" s="1293"/>
      <c r="CH75" s="1293"/>
      <c r="CI75" s="1293"/>
      <c r="CJ75" s="1293"/>
      <c r="CK75" s="1293"/>
      <c r="CL75" s="1293"/>
      <c r="CM75" s="1293"/>
      <c r="CN75" s="1293">
        <v>9.4</v>
      </c>
      <c r="CO75" s="1293"/>
      <c r="CP75" s="1293"/>
      <c r="CQ75" s="1293"/>
      <c r="CR75" s="1293"/>
      <c r="CS75" s="1293"/>
      <c r="CT75" s="1293"/>
      <c r="CU75" s="1293"/>
      <c r="CV75" s="1293">
        <v>9.6</v>
      </c>
      <c r="CW75" s="1293"/>
      <c r="CX75" s="1293"/>
      <c r="CY75" s="1293"/>
      <c r="CZ75" s="1293"/>
      <c r="DA75" s="1293"/>
      <c r="DB75" s="1293"/>
      <c r="DC75" s="1293"/>
    </row>
    <row r="76" spans="2:107" ht="13.2" x14ac:dyDescent="0.2">
      <c r="B76" s="374"/>
      <c r="G76" s="1298"/>
      <c r="H76" s="1298"/>
      <c r="I76" s="1287"/>
      <c r="J76" s="1287"/>
      <c r="K76" s="1294"/>
      <c r="L76" s="1294"/>
      <c r="M76" s="1294"/>
      <c r="N76" s="1294"/>
      <c r="AM76" s="383"/>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74"/>
      <c r="G77" s="1287"/>
      <c r="H77" s="1287"/>
      <c r="I77" s="1287"/>
      <c r="J77" s="1287"/>
      <c r="K77" s="1299"/>
      <c r="L77" s="1299"/>
      <c r="M77" s="1299"/>
      <c r="N77" s="1299"/>
      <c r="AN77" s="1291" t="s">
        <v>592</v>
      </c>
      <c r="AO77" s="1291"/>
      <c r="AP77" s="1291"/>
      <c r="AQ77" s="1291"/>
      <c r="AR77" s="1291"/>
      <c r="AS77" s="1291"/>
      <c r="AT77" s="1291"/>
      <c r="AU77" s="1291"/>
      <c r="AV77" s="1291"/>
      <c r="AW77" s="1291"/>
      <c r="AX77" s="1291"/>
      <c r="AY77" s="1291"/>
      <c r="AZ77" s="1291"/>
      <c r="BA77" s="1291"/>
      <c r="BB77" s="1295" t="s">
        <v>597</v>
      </c>
      <c r="BC77" s="1295"/>
      <c r="BD77" s="1295"/>
      <c r="BE77" s="1295"/>
      <c r="BF77" s="1295"/>
      <c r="BG77" s="1295"/>
      <c r="BH77" s="1295"/>
      <c r="BI77" s="1295"/>
      <c r="BJ77" s="1295"/>
      <c r="BK77" s="1295"/>
      <c r="BL77" s="1295"/>
      <c r="BM77" s="1295"/>
      <c r="BN77" s="1295"/>
      <c r="BO77" s="1295"/>
      <c r="BP77" s="1293">
        <v>22.3</v>
      </c>
      <c r="BQ77" s="1293"/>
      <c r="BR77" s="1293"/>
      <c r="BS77" s="1293"/>
      <c r="BT77" s="1293"/>
      <c r="BU77" s="1293"/>
      <c r="BV77" s="1293"/>
      <c r="BW77" s="1293"/>
      <c r="BX77" s="1293">
        <v>20.3</v>
      </c>
      <c r="BY77" s="1293"/>
      <c r="BZ77" s="1293"/>
      <c r="CA77" s="1293"/>
      <c r="CB77" s="1293"/>
      <c r="CC77" s="1293"/>
      <c r="CD77" s="1293"/>
      <c r="CE77" s="1293"/>
      <c r="CF77" s="1293">
        <v>13</v>
      </c>
      <c r="CG77" s="1293"/>
      <c r="CH77" s="1293"/>
      <c r="CI77" s="1293"/>
      <c r="CJ77" s="1293"/>
      <c r="CK77" s="1293"/>
      <c r="CL77" s="1293"/>
      <c r="CM77" s="1293"/>
      <c r="CN77" s="1293">
        <v>21</v>
      </c>
      <c r="CO77" s="1293"/>
      <c r="CP77" s="1293"/>
      <c r="CQ77" s="1293"/>
      <c r="CR77" s="1293"/>
      <c r="CS77" s="1293"/>
      <c r="CT77" s="1293"/>
      <c r="CU77" s="1293"/>
      <c r="CV77" s="1293">
        <v>20.2</v>
      </c>
      <c r="CW77" s="1293"/>
      <c r="CX77" s="1293"/>
      <c r="CY77" s="1293"/>
      <c r="CZ77" s="1293"/>
      <c r="DA77" s="1293"/>
      <c r="DB77" s="1293"/>
      <c r="DC77" s="1293"/>
    </row>
    <row r="78" spans="2:107" ht="13.2" x14ac:dyDescent="0.2">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5" t="s">
        <v>598</v>
      </c>
      <c r="BC79" s="1295"/>
      <c r="BD79" s="1295"/>
      <c r="BE79" s="1295"/>
      <c r="BF79" s="1295"/>
      <c r="BG79" s="1295"/>
      <c r="BH79" s="1295"/>
      <c r="BI79" s="1295"/>
      <c r="BJ79" s="1295"/>
      <c r="BK79" s="1295"/>
      <c r="BL79" s="1295"/>
      <c r="BM79" s="1295"/>
      <c r="BN79" s="1295"/>
      <c r="BO79" s="1295"/>
      <c r="BP79" s="1293">
        <v>8.5</v>
      </c>
      <c r="BQ79" s="1293"/>
      <c r="BR79" s="1293"/>
      <c r="BS79" s="1293"/>
      <c r="BT79" s="1293"/>
      <c r="BU79" s="1293"/>
      <c r="BV79" s="1293"/>
      <c r="BW79" s="1293"/>
      <c r="BX79" s="1293">
        <v>7.7</v>
      </c>
      <c r="BY79" s="1293"/>
      <c r="BZ79" s="1293"/>
      <c r="CA79" s="1293"/>
      <c r="CB79" s="1293"/>
      <c r="CC79" s="1293"/>
      <c r="CD79" s="1293"/>
      <c r="CE79" s="1293"/>
      <c r="CF79" s="1293">
        <v>6.8</v>
      </c>
      <c r="CG79" s="1293"/>
      <c r="CH79" s="1293"/>
      <c r="CI79" s="1293"/>
      <c r="CJ79" s="1293"/>
      <c r="CK79" s="1293"/>
      <c r="CL79" s="1293"/>
      <c r="CM79" s="1293"/>
      <c r="CN79" s="1293">
        <v>6.8</v>
      </c>
      <c r="CO79" s="1293"/>
      <c r="CP79" s="1293"/>
      <c r="CQ79" s="1293"/>
      <c r="CR79" s="1293"/>
      <c r="CS79" s="1293"/>
      <c r="CT79" s="1293"/>
      <c r="CU79" s="1293"/>
      <c r="CV79" s="1293">
        <v>6.8</v>
      </c>
      <c r="CW79" s="1293"/>
      <c r="CX79" s="1293"/>
      <c r="CY79" s="1293"/>
      <c r="CZ79" s="1293"/>
      <c r="DA79" s="1293"/>
      <c r="DB79" s="1293"/>
      <c r="DC79" s="1293"/>
    </row>
    <row r="80" spans="2:107" ht="13.2" x14ac:dyDescent="0.2">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PPqhDMyVn50Xvc2296hTx7QVEhADeGypwmk1uR6j5BQSmKzB4Zi0uCzyLEMngoI6f1kxpZRnYNPtBZTLPvFBQ==" saltValue="7E7d4RiQEa5526zgrA3+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F2sktJMiu86jxrmdXnFroYFqO2EyubxSdcNEzUU8OFA6ubhzoGgIBc5NRCgJU84ya7fG2qiEgp93FJQ/Qm+Hw==" saltValue="lzgA1ZR+yt5rQpHCaUgi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TaE8S0uCDsssanNYfgbJ1a9bWdkpsrUttipeyRUCmCXxfjRBAHeJxDfYp0TyeiB8lwZguIlneaZTOtLPuWrjg==" saltValue="h+u4vyVyu3UmxB5jFZgw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543</v>
      </c>
      <c r="G2" s="136"/>
      <c r="H2" s="137"/>
    </row>
    <row r="3" spans="1:8" x14ac:dyDescent="0.2">
      <c r="A3" s="133" t="s">
        <v>536</v>
      </c>
      <c r="B3" s="138"/>
      <c r="C3" s="139"/>
      <c r="D3" s="140">
        <v>54845</v>
      </c>
      <c r="E3" s="141"/>
      <c r="F3" s="142">
        <v>53270</v>
      </c>
      <c r="G3" s="143"/>
      <c r="H3" s="144"/>
    </row>
    <row r="4" spans="1:8" x14ac:dyDescent="0.2">
      <c r="A4" s="145"/>
      <c r="B4" s="146"/>
      <c r="C4" s="147"/>
      <c r="D4" s="148">
        <v>20635</v>
      </c>
      <c r="E4" s="149"/>
      <c r="F4" s="150">
        <v>24316</v>
      </c>
      <c r="G4" s="151"/>
      <c r="H4" s="152"/>
    </row>
    <row r="5" spans="1:8" x14ac:dyDescent="0.2">
      <c r="A5" s="133" t="s">
        <v>538</v>
      </c>
      <c r="B5" s="138"/>
      <c r="C5" s="139"/>
      <c r="D5" s="140">
        <v>49920</v>
      </c>
      <c r="E5" s="141"/>
      <c r="F5" s="142">
        <v>53292</v>
      </c>
      <c r="G5" s="143"/>
      <c r="H5" s="144"/>
    </row>
    <row r="6" spans="1:8" x14ac:dyDescent="0.2">
      <c r="A6" s="145"/>
      <c r="B6" s="146"/>
      <c r="C6" s="147"/>
      <c r="D6" s="148">
        <v>26625</v>
      </c>
      <c r="E6" s="149"/>
      <c r="F6" s="150">
        <v>28900</v>
      </c>
      <c r="G6" s="151"/>
      <c r="H6" s="152"/>
    </row>
    <row r="7" spans="1:8" x14ac:dyDescent="0.2">
      <c r="A7" s="133" t="s">
        <v>539</v>
      </c>
      <c r="B7" s="138"/>
      <c r="C7" s="139"/>
      <c r="D7" s="140">
        <v>53886</v>
      </c>
      <c r="E7" s="141"/>
      <c r="F7" s="142">
        <v>49919</v>
      </c>
      <c r="G7" s="143"/>
      <c r="H7" s="144"/>
    </row>
    <row r="8" spans="1:8" x14ac:dyDescent="0.2">
      <c r="A8" s="145"/>
      <c r="B8" s="146"/>
      <c r="C8" s="147"/>
      <c r="D8" s="148">
        <v>28708</v>
      </c>
      <c r="E8" s="149"/>
      <c r="F8" s="150">
        <v>26398</v>
      </c>
      <c r="G8" s="151"/>
      <c r="H8" s="152"/>
    </row>
    <row r="9" spans="1:8" x14ac:dyDescent="0.2">
      <c r="A9" s="133" t="s">
        <v>540</v>
      </c>
      <c r="B9" s="138"/>
      <c r="C9" s="139"/>
      <c r="D9" s="140">
        <v>39257</v>
      </c>
      <c r="E9" s="141"/>
      <c r="F9" s="142">
        <v>47738</v>
      </c>
      <c r="G9" s="143"/>
      <c r="H9" s="144"/>
    </row>
    <row r="10" spans="1:8" x14ac:dyDescent="0.2">
      <c r="A10" s="145"/>
      <c r="B10" s="146"/>
      <c r="C10" s="147"/>
      <c r="D10" s="148">
        <v>22511</v>
      </c>
      <c r="E10" s="149"/>
      <c r="F10" s="150">
        <v>24937</v>
      </c>
      <c r="G10" s="151"/>
      <c r="H10" s="152"/>
    </row>
    <row r="11" spans="1:8" x14ac:dyDescent="0.2">
      <c r="A11" s="133" t="s">
        <v>541</v>
      </c>
      <c r="B11" s="138"/>
      <c r="C11" s="139"/>
      <c r="D11" s="140">
        <v>49088</v>
      </c>
      <c r="E11" s="141"/>
      <c r="F11" s="142">
        <v>52191</v>
      </c>
      <c r="G11" s="143"/>
      <c r="H11" s="144"/>
    </row>
    <row r="12" spans="1:8" x14ac:dyDescent="0.2">
      <c r="A12" s="145"/>
      <c r="B12" s="146"/>
      <c r="C12" s="153"/>
      <c r="D12" s="148">
        <v>29637</v>
      </c>
      <c r="E12" s="149"/>
      <c r="F12" s="150">
        <v>24843</v>
      </c>
      <c r="G12" s="151"/>
      <c r="H12" s="152"/>
    </row>
    <row r="13" spans="1:8" x14ac:dyDescent="0.2">
      <c r="A13" s="133"/>
      <c r="B13" s="138"/>
      <c r="C13" s="154"/>
      <c r="D13" s="155">
        <v>49399</v>
      </c>
      <c r="E13" s="156"/>
      <c r="F13" s="157">
        <v>51282</v>
      </c>
      <c r="G13" s="158"/>
      <c r="H13" s="144"/>
    </row>
    <row r="14" spans="1:8" x14ac:dyDescent="0.2">
      <c r="A14" s="145"/>
      <c r="B14" s="146"/>
      <c r="C14" s="147"/>
      <c r="D14" s="148">
        <v>25623</v>
      </c>
      <c r="E14" s="149"/>
      <c r="F14" s="150">
        <v>25879</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5.7</v>
      </c>
      <c r="C19" s="159">
        <f>ROUND(VALUE(SUBSTITUTE(実質収支比率等に係る経年分析!G$48,"▲","-")),2)</f>
        <v>6.12</v>
      </c>
      <c r="D19" s="159">
        <f>ROUND(VALUE(SUBSTITUTE(実質収支比率等に係る経年分析!H$48,"▲","-")),2)</f>
        <v>6.74</v>
      </c>
      <c r="E19" s="159">
        <f>ROUND(VALUE(SUBSTITUTE(実質収支比率等に係る経年分析!I$48,"▲","-")),2)</f>
        <v>6.57</v>
      </c>
      <c r="F19" s="159">
        <f>ROUND(VALUE(SUBSTITUTE(実質収支比率等に係る経年分析!J$48,"▲","-")),2)</f>
        <v>10.54</v>
      </c>
    </row>
    <row r="20" spans="1:11" x14ac:dyDescent="0.2">
      <c r="A20" s="159" t="s">
        <v>49</v>
      </c>
      <c r="B20" s="159">
        <f>ROUND(VALUE(SUBSTITUTE(実質収支比率等に係る経年分析!F$47,"▲","-")),2)</f>
        <v>23.37</v>
      </c>
      <c r="C20" s="159">
        <f>ROUND(VALUE(SUBSTITUTE(実質収支比率等に係る経年分析!G$47,"▲","-")),2)</f>
        <v>26.68</v>
      </c>
      <c r="D20" s="159">
        <f>ROUND(VALUE(SUBSTITUTE(実質収支比率等に係る経年分析!H$47,"▲","-")),2)</f>
        <v>28.59</v>
      </c>
      <c r="E20" s="159">
        <f>ROUND(VALUE(SUBSTITUTE(実質収支比率等に係る経年分析!I$47,"▲","-")),2)</f>
        <v>32.76</v>
      </c>
      <c r="F20" s="159">
        <f>ROUND(VALUE(SUBSTITUTE(実質収支比率等に係る経年分析!J$47,"▲","-")),2)</f>
        <v>21.36</v>
      </c>
    </row>
    <row r="21" spans="1:11" x14ac:dyDescent="0.2">
      <c r="A21" s="159" t="s">
        <v>50</v>
      </c>
      <c r="B21" s="159">
        <f>IF(ISNUMBER(VALUE(SUBSTITUTE(実質収支比率等に係る経年分析!F$49,"▲","-"))),ROUND(VALUE(SUBSTITUTE(実質収支比率等に係る経年分析!F$49,"▲","-")),2),NA())</f>
        <v>-1.78</v>
      </c>
      <c r="C21" s="159">
        <f>IF(ISNUMBER(VALUE(SUBSTITUTE(実質収支比率等に係る経年分析!G$49,"▲","-"))),ROUND(VALUE(SUBSTITUTE(実質収支比率等に係る経年分析!G$49,"▲","-")),2),NA())</f>
        <v>3.46</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3.15</v>
      </c>
      <c r="F21" s="159">
        <f>IF(ISNUMBER(VALUE(SUBSTITUTE(実質収支比率等に係る経年分析!J$49,"▲","-"))),ROUND(VALUE(SUBSTITUTE(実質収支比率等に係る経年分析!J$49,"▲","-")),2),NA())</f>
        <v>-7.34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工業用地造成事業</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介護認定審査会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2">
      <c r="A32" s="160" t="str">
        <f>IF(連結実質赤字比率に係る赤字・黒字の構成分析!C$38="",NA(),連結実質赤字比率に係る赤字・黒字の構成分析!C$38)</f>
        <v>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2">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2.4300000000000002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3.7</v>
      </c>
    </row>
    <row r="34" spans="1:16" x14ac:dyDescent="0.2">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4.3899999999999997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5.54</v>
      </c>
    </row>
    <row r="35" spans="1:16" x14ac:dyDescent="0.2">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10.54</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602</v>
      </c>
      <c r="E42" s="161"/>
      <c r="F42" s="161"/>
      <c r="G42" s="161">
        <f>'実質公債費比率（分子）の構造'!L$52</f>
        <v>622</v>
      </c>
      <c r="H42" s="161"/>
      <c r="I42" s="161"/>
      <c r="J42" s="161">
        <f>'実質公債費比率（分子）の構造'!M$52</f>
        <v>641</v>
      </c>
      <c r="K42" s="161"/>
      <c r="L42" s="161"/>
      <c r="M42" s="161">
        <f>'実質公債費比率（分子）の構造'!N$52</f>
        <v>605</v>
      </c>
      <c r="N42" s="161"/>
      <c r="O42" s="161"/>
      <c r="P42" s="161">
        <f>'実質公債費比率（分子）の構造'!O$52</f>
        <v>624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29</v>
      </c>
      <c r="C44" s="161"/>
      <c r="D44" s="161"/>
      <c r="E44" s="161">
        <f>'実質公債費比率（分子）の構造'!L$50</f>
        <v>23</v>
      </c>
      <c r="F44" s="161"/>
      <c r="G44" s="161"/>
      <c r="H44" s="161">
        <f>'実質公債費比率（分子）の構造'!M$50</f>
        <v>16</v>
      </c>
      <c r="I44" s="161"/>
      <c r="J44" s="161"/>
      <c r="K44" s="161">
        <f>'実質公債費比率（分子）の構造'!N$50</f>
        <v>15</v>
      </c>
      <c r="L44" s="161"/>
      <c r="M44" s="161"/>
      <c r="N44" s="161">
        <f>'実質公債費比率（分子）の構造'!O$50</f>
        <v>7</v>
      </c>
      <c r="O44" s="161"/>
      <c r="P44" s="161"/>
    </row>
    <row r="45" spans="1:16" x14ac:dyDescent="0.2">
      <c r="A45" s="161" t="s">
        <v>60</v>
      </c>
      <c r="B45" s="161">
        <f>'実質公債費比率（分子）の構造'!K$49</f>
        <v>145</v>
      </c>
      <c r="C45" s="161"/>
      <c r="D45" s="161"/>
      <c r="E45" s="161">
        <f>'実質公債費比率（分子）の構造'!L$49</f>
        <v>140</v>
      </c>
      <c r="F45" s="161"/>
      <c r="G45" s="161"/>
      <c r="H45" s="161">
        <f>'実質公債費比率（分子）の構造'!M$49</f>
        <v>163</v>
      </c>
      <c r="I45" s="161"/>
      <c r="J45" s="161"/>
      <c r="K45" s="161">
        <f>'実質公債費比率（分子）の構造'!N$49</f>
        <v>161</v>
      </c>
      <c r="L45" s="161"/>
      <c r="M45" s="161"/>
      <c r="N45" s="161">
        <f>'実質公債費比率（分子）の構造'!O$49</f>
        <v>155</v>
      </c>
      <c r="O45" s="161"/>
      <c r="P45" s="161"/>
    </row>
    <row r="46" spans="1:16" x14ac:dyDescent="0.2">
      <c r="A46" s="161" t="s">
        <v>61</v>
      </c>
      <c r="B46" s="161">
        <f>'実質公債費比率（分子）の構造'!K$48</f>
        <v>159</v>
      </c>
      <c r="C46" s="161"/>
      <c r="D46" s="161"/>
      <c r="E46" s="161">
        <f>'実質公債費比率（分子）の構造'!L$48</f>
        <v>178</v>
      </c>
      <c r="F46" s="161"/>
      <c r="G46" s="161"/>
      <c r="H46" s="161">
        <f>'実質公債費比率（分子）の構造'!M$48</f>
        <v>175</v>
      </c>
      <c r="I46" s="161"/>
      <c r="J46" s="161"/>
      <c r="K46" s="161">
        <f>'実質公債費比率（分子）の構造'!N$48</f>
        <v>188</v>
      </c>
      <c r="L46" s="161"/>
      <c r="M46" s="161"/>
      <c r="N46" s="161">
        <f>'実質公債費比率（分子）の構造'!O$48</f>
        <v>202</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703</v>
      </c>
      <c r="C49" s="161"/>
      <c r="D49" s="161"/>
      <c r="E49" s="161">
        <f>'実質公債費比率（分子）の構造'!L$45</f>
        <v>672</v>
      </c>
      <c r="F49" s="161"/>
      <c r="G49" s="161"/>
      <c r="H49" s="161">
        <f>'実質公債費比率（分子）の構造'!M$45</f>
        <v>662</v>
      </c>
      <c r="I49" s="161"/>
      <c r="J49" s="161"/>
      <c r="K49" s="161">
        <f>'実質公債費比率（分子）の構造'!N$45</f>
        <v>675</v>
      </c>
      <c r="L49" s="161"/>
      <c r="M49" s="161"/>
      <c r="N49" s="161">
        <f>'実質公債費比率（分子）の構造'!O$45</f>
        <v>688</v>
      </c>
      <c r="O49" s="161"/>
      <c r="P49" s="161"/>
    </row>
    <row r="50" spans="1:16" x14ac:dyDescent="0.2">
      <c r="A50" s="161" t="s">
        <v>65</v>
      </c>
      <c r="B50" s="161" t="e">
        <f>NA()</f>
        <v>#N/A</v>
      </c>
      <c r="C50" s="161">
        <f>IF(ISNUMBER('実質公債費比率（分子）の構造'!K$53),'実質公債費比率（分子）の構造'!K$53,NA())</f>
        <v>434</v>
      </c>
      <c r="D50" s="161" t="e">
        <f>NA()</f>
        <v>#N/A</v>
      </c>
      <c r="E50" s="161" t="e">
        <f>NA()</f>
        <v>#N/A</v>
      </c>
      <c r="F50" s="161">
        <f>IF(ISNUMBER('実質公債費比率（分子）の構造'!L$53),'実質公債費比率（分子）の構造'!L$53,NA())</f>
        <v>391</v>
      </c>
      <c r="G50" s="161" t="e">
        <f>NA()</f>
        <v>#N/A</v>
      </c>
      <c r="H50" s="161" t="e">
        <f>NA()</f>
        <v>#N/A</v>
      </c>
      <c r="I50" s="161">
        <f>IF(ISNUMBER('実質公債費比率（分子）の構造'!M$53),'実質公債費比率（分子）の構造'!M$53,NA())</f>
        <v>375</v>
      </c>
      <c r="J50" s="161" t="e">
        <f>NA()</f>
        <v>#N/A</v>
      </c>
      <c r="K50" s="161" t="e">
        <f>NA()</f>
        <v>#N/A</v>
      </c>
      <c r="L50" s="161">
        <f>IF(ISNUMBER('実質公債費比率（分子）の構造'!N$53),'実質公債費比率（分子）の構造'!N$53,NA())</f>
        <v>434</v>
      </c>
      <c r="M50" s="161" t="e">
        <f>NA()</f>
        <v>#N/A</v>
      </c>
      <c r="N50" s="161" t="e">
        <f>NA()</f>
        <v>#N/A</v>
      </c>
      <c r="O50" s="161">
        <f>IF(ISNUMBER('実質公債費比率（分子）の構造'!O$53),'実質公債費比率（分子）の構造'!O$53,NA())</f>
        <v>428</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6242</v>
      </c>
      <c r="E56" s="160"/>
      <c r="F56" s="160"/>
      <c r="G56" s="160">
        <f>'将来負担比率（分子）の構造'!J$52</f>
        <v>6219</v>
      </c>
      <c r="H56" s="160"/>
      <c r="I56" s="160"/>
      <c r="J56" s="160">
        <f>'将来負担比率（分子）の構造'!K$52</f>
        <v>6211</v>
      </c>
      <c r="K56" s="160"/>
      <c r="L56" s="160"/>
      <c r="M56" s="160">
        <f>'将来負担比率（分子）の構造'!L$52</f>
        <v>6124</v>
      </c>
      <c r="N56" s="160"/>
      <c r="O56" s="160"/>
      <c r="P56" s="160">
        <f>'将来負担比率（分子）の構造'!M$52</f>
        <v>5942</v>
      </c>
    </row>
    <row r="57" spans="1:16" x14ac:dyDescent="0.2">
      <c r="A57" s="160" t="s">
        <v>36</v>
      </c>
      <c r="B57" s="160"/>
      <c r="C57" s="160"/>
      <c r="D57" s="160">
        <f>'将来負担比率（分子）の構造'!I$51</f>
        <v>942</v>
      </c>
      <c r="E57" s="160"/>
      <c r="F57" s="160"/>
      <c r="G57" s="160">
        <f>'将来負担比率（分子）の構造'!J$51</f>
        <v>904</v>
      </c>
      <c r="H57" s="160"/>
      <c r="I57" s="160"/>
      <c r="J57" s="160">
        <f>'将来負担比率（分子）の構造'!K$51</f>
        <v>876</v>
      </c>
      <c r="K57" s="160"/>
      <c r="L57" s="160"/>
      <c r="M57" s="160">
        <f>'将来負担比率（分子）の構造'!L$51</f>
        <v>836</v>
      </c>
      <c r="N57" s="160"/>
      <c r="O57" s="160"/>
      <c r="P57" s="160">
        <f>'将来負担比率（分子）の構造'!M$51</f>
        <v>792</v>
      </c>
    </row>
    <row r="58" spans="1:16" x14ac:dyDescent="0.2">
      <c r="A58" s="160" t="s">
        <v>35</v>
      </c>
      <c r="B58" s="160"/>
      <c r="C58" s="160"/>
      <c r="D58" s="160">
        <f>'将来負担比率（分子）の構造'!I$50</f>
        <v>3625</v>
      </c>
      <c r="E58" s="160"/>
      <c r="F58" s="160"/>
      <c r="G58" s="160">
        <f>'将来負担比率（分子）の構造'!J$50</f>
        <v>3597</v>
      </c>
      <c r="H58" s="160"/>
      <c r="I58" s="160"/>
      <c r="J58" s="160">
        <f>'将来負担比率（分子）の構造'!K$50</f>
        <v>3934</v>
      </c>
      <c r="K58" s="160"/>
      <c r="L58" s="160"/>
      <c r="M58" s="160">
        <f>'将来負担比率（分子）の構造'!L$50</f>
        <v>4126</v>
      </c>
      <c r="N58" s="160"/>
      <c r="O58" s="160"/>
      <c r="P58" s="160">
        <f>'将来負担比率（分子）の構造'!M$50</f>
        <v>3781</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14</v>
      </c>
      <c r="L61" s="160"/>
      <c r="M61" s="160"/>
      <c r="N61" s="160">
        <f>'将来負担比率（分子）の構造'!M$46</f>
        <v>18</v>
      </c>
      <c r="O61" s="160"/>
      <c r="P61" s="160"/>
    </row>
    <row r="62" spans="1:16" x14ac:dyDescent="0.2">
      <c r="A62" s="160" t="s">
        <v>29</v>
      </c>
      <c r="B62" s="160">
        <f>'将来負担比率（分子）の構造'!I$45</f>
        <v>1512</v>
      </c>
      <c r="C62" s="160"/>
      <c r="D62" s="160"/>
      <c r="E62" s="160">
        <f>'将来負担比率（分子）の構造'!J$45</f>
        <v>1439</v>
      </c>
      <c r="F62" s="160"/>
      <c r="G62" s="160"/>
      <c r="H62" s="160">
        <f>'将来負担比率（分子）の構造'!K$45</f>
        <v>1330</v>
      </c>
      <c r="I62" s="160"/>
      <c r="J62" s="160"/>
      <c r="K62" s="160">
        <f>'将来負担比率（分子）の構造'!L$45</f>
        <v>1283</v>
      </c>
      <c r="L62" s="160"/>
      <c r="M62" s="160"/>
      <c r="N62" s="160">
        <f>'将来負担比率（分子）の構造'!M$45</f>
        <v>1265</v>
      </c>
      <c r="O62" s="160"/>
      <c r="P62" s="160"/>
    </row>
    <row r="63" spans="1:16" x14ac:dyDescent="0.2">
      <c r="A63" s="160" t="s">
        <v>28</v>
      </c>
      <c r="B63" s="160">
        <f>'将来負担比率（分子）の構造'!I$44</f>
        <v>1041</v>
      </c>
      <c r="C63" s="160"/>
      <c r="D63" s="160"/>
      <c r="E63" s="160">
        <f>'将来負担比率（分子）の構造'!J$44</f>
        <v>1116</v>
      </c>
      <c r="F63" s="160"/>
      <c r="G63" s="160"/>
      <c r="H63" s="160">
        <f>'将来負担比率（分子）の構造'!K$44</f>
        <v>1001</v>
      </c>
      <c r="I63" s="160"/>
      <c r="J63" s="160"/>
      <c r="K63" s="160">
        <f>'将来負担比率（分子）の構造'!L$44</f>
        <v>841</v>
      </c>
      <c r="L63" s="160"/>
      <c r="M63" s="160"/>
      <c r="N63" s="160">
        <f>'将来負担比率（分子）の構造'!M$44</f>
        <v>817</v>
      </c>
      <c r="O63" s="160"/>
      <c r="P63" s="160"/>
    </row>
    <row r="64" spans="1:16" x14ac:dyDescent="0.2">
      <c r="A64" s="160" t="s">
        <v>27</v>
      </c>
      <c r="B64" s="160">
        <f>'将来負担比率（分子）の構造'!I$43</f>
        <v>2225</v>
      </c>
      <c r="C64" s="160"/>
      <c r="D64" s="160"/>
      <c r="E64" s="160">
        <f>'将来負担比率（分子）の構造'!J$43</f>
        <v>2252</v>
      </c>
      <c r="F64" s="160"/>
      <c r="G64" s="160"/>
      <c r="H64" s="160">
        <f>'将来負担比率（分子）の構造'!K$43</f>
        <v>2134</v>
      </c>
      <c r="I64" s="160"/>
      <c r="J64" s="160"/>
      <c r="K64" s="160">
        <f>'将来負担比率（分子）の構造'!L$43</f>
        <v>2151</v>
      </c>
      <c r="L64" s="160"/>
      <c r="M64" s="160"/>
      <c r="N64" s="160">
        <f>'将来負担比率（分子）の構造'!M$43</f>
        <v>2163</v>
      </c>
      <c r="O64" s="160"/>
      <c r="P64" s="160"/>
    </row>
    <row r="65" spans="1:16" x14ac:dyDescent="0.2">
      <c r="A65" s="160" t="s">
        <v>26</v>
      </c>
      <c r="B65" s="160">
        <f>'将来負担比率（分子）の構造'!I$42</f>
        <v>67</v>
      </c>
      <c r="C65" s="160"/>
      <c r="D65" s="160"/>
      <c r="E65" s="160">
        <f>'将来負担比率（分子）の構造'!J$42</f>
        <v>46</v>
      </c>
      <c r="F65" s="160"/>
      <c r="G65" s="160"/>
      <c r="H65" s="160">
        <f>'将来負担比率（分子）の構造'!K$42</f>
        <v>33</v>
      </c>
      <c r="I65" s="160"/>
      <c r="J65" s="160"/>
      <c r="K65" s="160">
        <f>'将来負担比率（分子）の構造'!L$42</f>
        <v>20</v>
      </c>
      <c r="L65" s="160"/>
      <c r="M65" s="160"/>
      <c r="N65" s="160">
        <f>'将来負担比率（分子）の構造'!M$42</f>
        <v>13</v>
      </c>
      <c r="O65" s="160"/>
      <c r="P65" s="160"/>
    </row>
    <row r="66" spans="1:16" x14ac:dyDescent="0.2">
      <c r="A66" s="160" t="s">
        <v>25</v>
      </c>
      <c r="B66" s="160">
        <f>'将来負担比率（分子）の構造'!I$41</f>
        <v>6832</v>
      </c>
      <c r="C66" s="160"/>
      <c r="D66" s="160"/>
      <c r="E66" s="160">
        <f>'将来負担比率（分子）の構造'!J$41</f>
        <v>7001</v>
      </c>
      <c r="F66" s="160"/>
      <c r="G66" s="160"/>
      <c r="H66" s="160">
        <f>'将来負担比率（分子）の構造'!K$41</f>
        <v>7320</v>
      </c>
      <c r="I66" s="160"/>
      <c r="J66" s="160"/>
      <c r="K66" s="160">
        <f>'将来負担比率（分子）の構造'!L$41</f>
        <v>7269</v>
      </c>
      <c r="L66" s="160"/>
      <c r="M66" s="160"/>
      <c r="N66" s="160">
        <f>'将来負担比率（分子）の構造'!M$41</f>
        <v>7319</v>
      </c>
      <c r="O66" s="160"/>
      <c r="P66" s="160"/>
    </row>
    <row r="67" spans="1:16" x14ac:dyDescent="0.2">
      <c r="A67" s="160" t="s">
        <v>69</v>
      </c>
      <c r="B67" s="160" t="e">
        <f>NA()</f>
        <v>#N/A</v>
      </c>
      <c r="C67" s="160">
        <f>IF(ISNUMBER('将来負担比率（分子）の構造'!I$53), IF('将来負担比率（分子）の構造'!I$53 &lt; 0, 0, '将来負担比率（分子）の構造'!I$53), NA())</f>
        <v>868</v>
      </c>
      <c r="D67" s="160" t="e">
        <f>NA()</f>
        <v>#N/A</v>
      </c>
      <c r="E67" s="160" t="e">
        <f>NA()</f>
        <v>#N/A</v>
      </c>
      <c r="F67" s="160">
        <f>IF(ISNUMBER('将来負担比率（分子）の構造'!J$53), IF('将来負担比率（分子）の構造'!J$53 &lt; 0, 0, '将来負担比率（分子）の構造'!J$53), NA())</f>
        <v>1136</v>
      </c>
      <c r="G67" s="160" t="e">
        <f>NA()</f>
        <v>#N/A</v>
      </c>
      <c r="H67" s="160" t="e">
        <f>NA()</f>
        <v>#N/A</v>
      </c>
      <c r="I67" s="160">
        <f>IF(ISNUMBER('将来負担比率（分子）の構造'!K$53), IF('将来負担比率（分子）の構造'!K$53 &lt; 0, 0, '将来負担比率（分子）の構造'!K$53), NA())</f>
        <v>797</v>
      </c>
      <c r="J67" s="160" t="e">
        <f>NA()</f>
        <v>#N/A</v>
      </c>
      <c r="K67" s="160" t="e">
        <f>NA()</f>
        <v>#N/A</v>
      </c>
      <c r="L67" s="160">
        <f>IF(ISNUMBER('将来負担比率（分子）の構造'!L$53), IF('将来負担比率（分子）の構造'!L$53 &lt; 0, 0, '将来負担比率（分子）の構造'!L$53), NA())</f>
        <v>492</v>
      </c>
      <c r="M67" s="160" t="e">
        <f>NA()</f>
        <v>#N/A</v>
      </c>
      <c r="N67" s="160" t="e">
        <f>NA()</f>
        <v>#N/A</v>
      </c>
      <c r="O67" s="160">
        <f>IF(ISNUMBER('将来負担比率（分子）の構造'!M$53), IF('将来負担比率（分子）の構造'!M$53 &lt; 0, 0, '将来負担比率（分子）の構造'!M$53), NA())</f>
        <v>1080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1406</v>
      </c>
      <c r="C72" s="164">
        <f>基金残高に係る経年分析!G55</f>
        <v>1574</v>
      </c>
      <c r="D72" s="164">
        <f>基金残高に係る経年分析!H55</f>
        <v>1029</v>
      </c>
    </row>
    <row r="73" spans="1:16" x14ac:dyDescent="0.2">
      <c r="A73" s="163" t="s">
        <v>72</v>
      </c>
      <c r="B73" s="164">
        <f>基金残高に係る経年分析!F56</f>
        <v>59</v>
      </c>
      <c r="C73" s="164">
        <f>基金残高に係る経年分析!G56</f>
        <v>59</v>
      </c>
      <c r="D73" s="164">
        <f>基金残高に係る経年分析!H56</f>
        <v>59</v>
      </c>
    </row>
    <row r="74" spans="1:16" x14ac:dyDescent="0.2">
      <c r="A74" s="163" t="s">
        <v>73</v>
      </c>
      <c r="B74" s="164">
        <f>基金残高に係る経年分析!F57</f>
        <v>1465</v>
      </c>
      <c r="C74" s="164">
        <f>基金残高に係る経年分析!G57</f>
        <v>1458</v>
      </c>
      <c r="D74" s="164">
        <f>基金残高に係る経年分析!H57</f>
        <v>1898</v>
      </c>
    </row>
  </sheetData>
  <sheetProtection algorithmName="SHA-512" hashValue="i4ul6dlPry5WE0FLcJSuWzeYdgW/0dcLReQYLn7pajQpHomNTVcPgoppcalncgMFDpyPcW4fXYxxO2chuDw6Ww==" saltValue="vUa+NtV8IyIw1r27c50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217</v>
      </c>
      <c r="C5" s="741"/>
      <c r="D5" s="741"/>
      <c r="E5" s="741"/>
      <c r="F5" s="741"/>
      <c r="G5" s="741"/>
      <c r="H5" s="741"/>
      <c r="I5" s="741"/>
      <c r="J5" s="741"/>
      <c r="K5" s="741"/>
      <c r="L5" s="741"/>
      <c r="M5" s="741"/>
      <c r="N5" s="741"/>
      <c r="O5" s="741"/>
      <c r="P5" s="741"/>
      <c r="Q5" s="742"/>
      <c r="R5" s="706">
        <v>2126546</v>
      </c>
      <c r="S5" s="707"/>
      <c r="T5" s="707"/>
      <c r="U5" s="707"/>
      <c r="V5" s="707"/>
      <c r="W5" s="707"/>
      <c r="X5" s="707"/>
      <c r="Y5" s="753"/>
      <c r="Z5" s="771">
        <v>18</v>
      </c>
      <c r="AA5" s="771"/>
      <c r="AB5" s="771"/>
      <c r="AC5" s="771"/>
      <c r="AD5" s="772">
        <v>2126546</v>
      </c>
      <c r="AE5" s="772"/>
      <c r="AF5" s="772"/>
      <c r="AG5" s="772"/>
      <c r="AH5" s="772"/>
      <c r="AI5" s="772"/>
      <c r="AJ5" s="772"/>
      <c r="AK5" s="772"/>
      <c r="AL5" s="754">
        <v>46.2</v>
      </c>
      <c r="AM5" s="723"/>
      <c r="AN5" s="723"/>
      <c r="AO5" s="755"/>
      <c r="AP5" s="740" t="s">
        <v>218</v>
      </c>
      <c r="AQ5" s="741"/>
      <c r="AR5" s="741"/>
      <c r="AS5" s="741"/>
      <c r="AT5" s="741"/>
      <c r="AU5" s="741"/>
      <c r="AV5" s="741"/>
      <c r="AW5" s="741"/>
      <c r="AX5" s="741"/>
      <c r="AY5" s="741"/>
      <c r="AZ5" s="741"/>
      <c r="BA5" s="741"/>
      <c r="BB5" s="741"/>
      <c r="BC5" s="741"/>
      <c r="BD5" s="741"/>
      <c r="BE5" s="741"/>
      <c r="BF5" s="742"/>
      <c r="BG5" s="641">
        <v>2126546</v>
      </c>
      <c r="BH5" s="644"/>
      <c r="BI5" s="644"/>
      <c r="BJ5" s="644"/>
      <c r="BK5" s="644"/>
      <c r="BL5" s="644"/>
      <c r="BM5" s="644"/>
      <c r="BN5" s="645"/>
      <c r="BO5" s="703">
        <v>100</v>
      </c>
      <c r="BP5" s="703"/>
      <c r="BQ5" s="703"/>
      <c r="BR5" s="703"/>
      <c r="BS5" s="704">
        <v>15022</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2">
      <c r="B6" s="638" t="s">
        <v>222</v>
      </c>
      <c r="C6" s="639"/>
      <c r="D6" s="639"/>
      <c r="E6" s="639"/>
      <c r="F6" s="639"/>
      <c r="G6" s="639"/>
      <c r="H6" s="639"/>
      <c r="I6" s="639"/>
      <c r="J6" s="639"/>
      <c r="K6" s="639"/>
      <c r="L6" s="639"/>
      <c r="M6" s="639"/>
      <c r="N6" s="639"/>
      <c r="O6" s="639"/>
      <c r="P6" s="639"/>
      <c r="Q6" s="640"/>
      <c r="R6" s="641">
        <v>88707</v>
      </c>
      <c r="S6" s="644"/>
      <c r="T6" s="644"/>
      <c r="U6" s="644"/>
      <c r="V6" s="644"/>
      <c r="W6" s="644"/>
      <c r="X6" s="644"/>
      <c r="Y6" s="645"/>
      <c r="Z6" s="703">
        <v>0.8</v>
      </c>
      <c r="AA6" s="703"/>
      <c r="AB6" s="703"/>
      <c r="AC6" s="703"/>
      <c r="AD6" s="704">
        <v>88707</v>
      </c>
      <c r="AE6" s="704"/>
      <c r="AF6" s="704"/>
      <c r="AG6" s="704"/>
      <c r="AH6" s="704"/>
      <c r="AI6" s="704"/>
      <c r="AJ6" s="704"/>
      <c r="AK6" s="704"/>
      <c r="AL6" s="646">
        <v>1.9</v>
      </c>
      <c r="AM6" s="647"/>
      <c r="AN6" s="647"/>
      <c r="AO6" s="705"/>
      <c r="AP6" s="638" t="s">
        <v>223</v>
      </c>
      <c r="AQ6" s="639"/>
      <c r="AR6" s="639"/>
      <c r="AS6" s="639"/>
      <c r="AT6" s="639"/>
      <c r="AU6" s="639"/>
      <c r="AV6" s="639"/>
      <c r="AW6" s="639"/>
      <c r="AX6" s="639"/>
      <c r="AY6" s="639"/>
      <c r="AZ6" s="639"/>
      <c r="BA6" s="639"/>
      <c r="BB6" s="639"/>
      <c r="BC6" s="639"/>
      <c r="BD6" s="639"/>
      <c r="BE6" s="639"/>
      <c r="BF6" s="640"/>
      <c r="BG6" s="641">
        <v>2126546</v>
      </c>
      <c r="BH6" s="644"/>
      <c r="BI6" s="644"/>
      <c r="BJ6" s="644"/>
      <c r="BK6" s="644"/>
      <c r="BL6" s="644"/>
      <c r="BM6" s="644"/>
      <c r="BN6" s="645"/>
      <c r="BO6" s="703">
        <v>100</v>
      </c>
      <c r="BP6" s="703"/>
      <c r="BQ6" s="703"/>
      <c r="BR6" s="703"/>
      <c r="BS6" s="704">
        <v>15022</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97210</v>
      </c>
      <c r="CS6" s="644"/>
      <c r="CT6" s="644"/>
      <c r="CU6" s="644"/>
      <c r="CV6" s="644"/>
      <c r="CW6" s="644"/>
      <c r="CX6" s="644"/>
      <c r="CY6" s="645"/>
      <c r="CZ6" s="754">
        <v>0.9</v>
      </c>
      <c r="DA6" s="723"/>
      <c r="DB6" s="723"/>
      <c r="DC6" s="757"/>
      <c r="DD6" s="649" t="s">
        <v>120</v>
      </c>
      <c r="DE6" s="644"/>
      <c r="DF6" s="644"/>
      <c r="DG6" s="644"/>
      <c r="DH6" s="644"/>
      <c r="DI6" s="644"/>
      <c r="DJ6" s="644"/>
      <c r="DK6" s="644"/>
      <c r="DL6" s="644"/>
      <c r="DM6" s="644"/>
      <c r="DN6" s="644"/>
      <c r="DO6" s="644"/>
      <c r="DP6" s="645"/>
      <c r="DQ6" s="649">
        <v>97210</v>
      </c>
      <c r="DR6" s="644"/>
      <c r="DS6" s="644"/>
      <c r="DT6" s="644"/>
      <c r="DU6" s="644"/>
      <c r="DV6" s="644"/>
      <c r="DW6" s="644"/>
      <c r="DX6" s="644"/>
      <c r="DY6" s="644"/>
      <c r="DZ6" s="644"/>
      <c r="EA6" s="644"/>
      <c r="EB6" s="644"/>
      <c r="EC6" s="684"/>
    </row>
    <row r="7" spans="2:143" ht="11.25" customHeight="1" x14ac:dyDescent="0.2">
      <c r="B7" s="638" t="s">
        <v>225</v>
      </c>
      <c r="C7" s="639"/>
      <c r="D7" s="639"/>
      <c r="E7" s="639"/>
      <c r="F7" s="639"/>
      <c r="G7" s="639"/>
      <c r="H7" s="639"/>
      <c r="I7" s="639"/>
      <c r="J7" s="639"/>
      <c r="K7" s="639"/>
      <c r="L7" s="639"/>
      <c r="M7" s="639"/>
      <c r="N7" s="639"/>
      <c r="O7" s="639"/>
      <c r="P7" s="639"/>
      <c r="Q7" s="640"/>
      <c r="R7" s="641">
        <v>2773</v>
      </c>
      <c r="S7" s="644"/>
      <c r="T7" s="644"/>
      <c r="U7" s="644"/>
      <c r="V7" s="644"/>
      <c r="W7" s="644"/>
      <c r="X7" s="644"/>
      <c r="Y7" s="645"/>
      <c r="Z7" s="703">
        <v>0</v>
      </c>
      <c r="AA7" s="703"/>
      <c r="AB7" s="703"/>
      <c r="AC7" s="703"/>
      <c r="AD7" s="704">
        <v>2773</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920830</v>
      </c>
      <c r="BH7" s="644"/>
      <c r="BI7" s="644"/>
      <c r="BJ7" s="644"/>
      <c r="BK7" s="644"/>
      <c r="BL7" s="644"/>
      <c r="BM7" s="644"/>
      <c r="BN7" s="645"/>
      <c r="BO7" s="703">
        <v>43.3</v>
      </c>
      <c r="BP7" s="703"/>
      <c r="BQ7" s="703"/>
      <c r="BR7" s="703"/>
      <c r="BS7" s="704">
        <v>15022</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3307947</v>
      </c>
      <c r="CS7" s="644"/>
      <c r="CT7" s="644"/>
      <c r="CU7" s="644"/>
      <c r="CV7" s="644"/>
      <c r="CW7" s="644"/>
      <c r="CX7" s="644"/>
      <c r="CY7" s="645"/>
      <c r="CZ7" s="703">
        <v>29.7</v>
      </c>
      <c r="DA7" s="703"/>
      <c r="DB7" s="703"/>
      <c r="DC7" s="703"/>
      <c r="DD7" s="649">
        <v>83152</v>
      </c>
      <c r="DE7" s="644"/>
      <c r="DF7" s="644"/>
      <c r="DG7" s="644"/>
      <c r="DH7" s="644"/>
      <c r="DI7" s="644"/>
      <c r="DJ7" s="644"/>
      <c r="DK7" s="644"/>
      <c r="DL7" s="644"/>
      <c r="DM7" s="644"/>
      <c r="DN7" s="644"/>
      <c r="DO7" s="644"/>
      <c r="DP7" s="645"/>
      <c r="DQ7" s="649">
        <v>851334</v>
      </c>
      <c r="DR7" s="644"/>
      <c r="DS7" s="644"/>
      <c r="DT7" s="644"/>
      <c r="DU7" s="644"/>
      <c r="DV7" s="644"/>
      <c r="DW7" s="644"/>
      <c r="DX7" s="644"/>
      <c r="DY7" s="644"/>
      <c r="DZ7" s="644"/>
      <c r="EA7" s="644"/>
      <c r="EB7" s="644"/>
      <c r="EC7" s="684"/>
    </row>
    <row r="8" spans="2:143" ht="11.25" customHeight="1" x14ac:dyDescent="0.2">
      <c r="B8" s="638" t="s">
        <v>228</v>
      </c>
      <c r="C8" s="639"/>
      <c r="D8" s="639"/>
      <c r="E8" s="639"/>
      <c r="F8" s="639"/>
      <c r="G8" s="639"/>
      <c r="H8" s="639"/>
      <c r="I8" s="639"/>
      <c r="J8" s="639"/>
      <c r="K8" s="639"/>
      <c r="L8" s="639"/>
      <c r="M8" s="639"/>
      <c r="N8" s="639"/>
      <c r="O8" s="639"/>
      <c r="P8" s="639"/>
      <c r="Q8" s="640"/>
      <c r="R8" s="641">
        <v>5512</v>
      </c>
      <c r="S8" s="644"/>
      <c r="T8" s="644"/>
      <c r="U8" s="644"/>
      <c r="V8" s="644"/>
      <c r="W8" s="644"/>
      <c r="X8" s="644"/>
      <c r="Y8" s="645"/>
      <c r="Z8" s="703">
        <v>0</v>
      </c>
      <c r="AA8" s="703"/>
      <c r="AB8" s="703"/>
      <c r="AC8" s="703"/>
      <c r="AD8" s="704">
        <v>5512</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33722</v>
      </c>
      <c r="BH8" s="644"/>
      <c r="BI8" s="644"/>
      <c r="BJ8" s="644"/>
      <c r="BK8" s="644"/>
      <c r="BL8" s="644"/>
      <c r="BM8" s="644"/>
      <c r="BN8" s="645"/>
      <c r="BO8" s="703">
        <v>1.6</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3185088</v>
      </c>
      <c r="CS8" s="644"/>
      <c r="CT8" s="644"/>
      <c r="CU8" s="644"/>
      <c r="CV8" s="644"/>
      <c r="CW8" s="644"/>
      <c r="CX8" s="644"/>
      <c r="CY8" s="645"/>
      <c r="CZ8" s="703">
        <v>28.6</v>
      </c>
      <c r="DA8" s="703"/>
      <c r="DB8" s="703"/>
      <c r="DC8" s="703"/>
      <c r="DD8" s="649">
        <v>4631</v>
      </c>
      <c r="DE8" s="644"/>
      <c r="DF8" s="644"/>
      <c r="DG8" s="644"/>
      <c r="DH8" s="644"/>
      <c r="DI8" s="644"/>
      <c r="DJ8" s="644"/>
      <c r="DK8" s="644"/>
      <c r="DL8" s="644"/>
      <c r="DM8" s="644"/>
      <c r="DN8" s="644"/>
      <c r="DO8" s="644"/>
      <c r="DP8" s="645"/>
      <c r="DQ8" s="649">
        <v>1515065</v>
      </c>
      <c r="DR8" s="644"/>
      <c r="DS8" s="644"/>
      <c r="DT8" s="644"/>
      <c r="DU8" s="644"/>
      <c r="DV8" s="644"/>
      <c r="DW8" s="644"/>
      <c r="DX8" s="644"/>
      <c r="DY8" s="644"/>
      <c r="DZ8" s="644"/>
      <c r="EA8" s="644"/>
      <c r="EB8" s="644"/>
      <c r="EC8" s="684"/>
    </row>
    <row r="9" spans="2:143" ht="11.25" customHeight="1" x14ac:dyDescent="0.2">
      <c r="B9" s="638" t="s">
        <v>232</v>
      </c>
      <c r="C9" s="639"/>
      <c r="D9" s="639"/>
      <c r="E9" s="639"/>
      <c r="F9" s="639"/>
      <c r="G9" s="639"/>
      <c r="H9" s="639"/>
      <c r="I9" s="639"/>
      <c r="J9" s="639"/>
      <c r="K9" s="639"/>
      <c r="L9" s="639"/>
      <c r="M9" s="639"/>
      <c r="N9" s="639"/>
      <c r="O9" s="639"/>
      <c r="P9" s="639"/>
      <c r="Q9" s="640"/>
      <c r="R9" s="641">
        <v>5304</v>
      </c>
      <c r="S9" s="644"/>
      <c r="T9" s="644"/>
      <c r="U9" s="644"/>
      <c r="V9" s="644"/>
      <c r="W9" s="644"/>
      <c r="X9" s="644"/>
      <c r="Y9" s="645"/>
      <c r="Z9" s="703">
        <v>0</v>
      </c>
      <c r="AA9" s="703"/>
      <c r="AB9" s="703"/>
      <c r="AC9" s="703"/>
      <c r="AD9" s="704">
        <v>5304</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747363</v>
      </c>
      <c r="BH9" s="644"/>
      <c r="BI9" s="644"/>
      <c r="BJ9" s="644"/>
      <c r="BK9" s="644"/>
      <c r="BL9" s="644"/>
      <c r="BM9" s="644"/>
      <c r="BN9" s="645"/>
      <c r="BO9" s="703">
        <v>35.1</v>
      </c>
      <c r="BP9" s="703"/>
      <c r="BQ9" s="703"/>
      <c r="BR9" s="703"/>
      <c r="BS9" s="649" t="s">
        <v>164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694121</v>
      </c>
      <c r="CS9" s="644"/>
      <c r="CT9" s="644"/>
      <c r="CU9" s="644"/>
      <c r="CV9" s="644"/>
      <c r="CW9" s="644"/>
      <c r="CX9" s="644"/>
      <c r="CY9" s="645"/>
      <c r="CZ9" s="703">
        <v>6.2</v>
      </c>
      <c r="DA9" s="703"/>
      <c r="DB9" s="703"/>
      <c r="DC9" s="703"/>
      <c r="DD9" s="649">
        <v>13988</v>
      </c>
      <c r="DE9" s="644"/>
      <c r="DF9" s="644"/>
      <c r="DG9" s="644"/>
      <c r="DH9" s="644"/>
      <c r="DI9" s="644"/>
      <c r="DJ9" s="644"/>
      <c r="DK9" s="644"/>
      <c r="DL9" s="644"/>
      <c r="DM9" s="644"/>
      <c r="DN9" s="644"/>
      <c r="DO9" s="644"/>
      <c r="DP9" s="645"/>
      <c r="DQ9" s="649">
        <v>568120</v>
      </c>
      <c r="DR9" s="644"/>
      <c r="DS9" s="644"/>
      <c r="DT9" s="644"/>
      <c r="DU9" s="644"/>
      <c r="DV9" s="644"/>
      <c r="DW9" s="644"/>
      <c r="DX9" s="644"/>
      <c r="DY9" s="644"/>
      <c r="DZ9" s="644"/>
      <c r="EA9" s="644"/>
      <c r="EB9" s="644"/>
      <c r="EC9" s="684"/>
    </row>
    <row r="10" spans="2:143" ht="11.25" customHeight="1" x14ac:dyDescent="0.2">
      <c r="B10" s="638" t="s">
        <v>235</v>
      </c>
      <c r="C10" s="639"/>
      <c r="D10" s="639"/>
      <c r="E10" s="639"/>
      <c r="F10" s="639"/>
      <c r="G10" s="639"/>
      <c r="H10" s="639"/>
      <c r="I10" s="639"/>
      <c r="J10" s="639"/>
      <c r="K10" s="639"/>
      <c r="L10" s="639"/>
      <c r="M10" s="639"/>
      <c r="N10" s="639"/>
      <c r="O10" s="639"/>
      <c r="P10" s="639"/>
      <c r="Q10" s="640"/>
      <c r="R10" s="641" t="s">
        <v>164</v>
      </c>
      <c r="S10" s="644"/>
      <c r="T10" s="644"/>
      <c r="U10" s="644"/>
      <c r="V10" s="644"/>
      <c r="W10" s="644"/>
      <c r="X10" s="644"/>
      <c r="Y10" s="645"/>
      <c r="Z10" s="703" t="s">
        <v>120</v>
      </c>
      <c r="AA10" s="703"/>
      <c r="AB10" s="703"/>
      <c r="AC10" s="703"/>
      <c r="AD10" s="704" t="s">
        <v>164</v>
      </c>
      <c r="AE10" s="704"/>
      <c r="AF10" s="704"/>
      <c r="AG10" s="704"/>
      <c r="AH10" s="704"/>
      <c r="AI10" s="704"/>
      <c r="AJ10" s="704"/>
      <c r="AK10" s="704"/>
      <c r="AL10" s="646" t="s">
        <v>164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54811</v>
      </c>
      <c r="BH10" s="644"/>
      <c r="BI10" s="644"/>
      <c r="BJ10" s="644"/>
      <c r="BK10" s="644"/>
      <c r="BL10" s="644"/>
      <c r="BM10" s="644"/>
      <c r="BN10" s="645"/>
      <c r="BO10" s="703">
        <v>2.6</v>
      </c>
      <c r="BP10" s="703"/>
      <c r="BQ10" s="703"/>
      <c r="BR10" s="703"/>
      <c r="BS10" s="649" t="s">
        <v>120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230</v>
      </c>
      <c r="CS10" s="644"/>
      <c r="CT10" s="644"/>
      <c r="CU10" s="644"/>
      <c r="CV10" s="644"/>
      <c r="CW10" s="644"/>
      <c r="CX10" s="644"/>
      <c r="CY10" s="645"/>
      <c r="CZ10" s="703" t="s">
        <v>120</v>
      </c>
      <c r="DA10" s="703"/>
      <c r="DB10" s="703"/>
      <c r="DC10" s="703"/>
      <c r="DD10" s="649" t="s">
        <v>120</v>
      </c>
      <c r="DE10" s="644"/>
      <c r="DF10" s="644"/>
      <c r="DG10" s="644"/>
      <c r="DH10" s="644"/>
      <c r="DI10" s="644"/>
      <c r="DJ10" s="644"/>
      <c r="DK10" s="644"/>
      <c r="DL10" s="644"/>
      <c r="DM10" s="644"/>
      <c r="DN10" s="644"/>
      <c r="DO10" s="644"/>
      <c r="DP10" s="645"/>
      <c r="DQ10" s="649" t="s">
        <v>120</v>
      </c>
      <c r="DR10" s="644"/>
      <c r="DS10" s="644"/>
      <c r="DT10" s="644"/>
      <c r="DU10" s="644"/>
      <c r="DV10" s="644"/>
      <c r="DW10" s="644"/>
      <c r="DX10" s="644"/>
      <c r="DY10" s="644"/>
      <c r="DZ10" s="644"/>
      <c r="EA10" s="644"/>
      <c r="EB10" s="644"/>
      <c r="EC10" s="684"/>
    </row>
    <row r="11" spans="2:143" ht="11.25" customHeight="1" x14ac:dyDescent="0.2">
      <c r="B11" s="638" t="s">
        <v>238</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84934</v>
      </c>
      <c r="BH11" s="644"/>
      <c r="BI11" s="644"/>
      <c r="BJ11" s="644"/>
      <c r="BK11" s="644"/>
      <c r="BL11" s="644"/>
      <c r="BM11" s="644"/>
      <c r="BN11" s="645"/>
      <c r="BO11" s="703">
        <v>4</v>
      </c>
      <c r="BP11" s="703"/>
      <c r="BQ11" s="703"/>
      <c r="BR11" s="703"/>
      <c r="BS11" s="649">
        <v>15022</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492933</v>
      </c>
      <c r="CS11" s="644"/>
      <c r="CT11" s="644"/>
      <c r="CU11" s="644"/>
      <c r="CV11" s="644"/>
      <c r="CW11" s="644"/>
      <c r="CX11" s="644"/>
      <c r="CY11" s="645"/>
      <c r="CZ11" s="703">
        <v>4.4000000000000004</v>
      </c>
      <c r="DA11" s="703"/>
      <c r="DB11" s="703"/>
      <c r="DC11" s="703"/>
      <c r="DD11" s="649">
        <v>216587</v>
      </c>
      <c r="DE11" s="644"/>
      <c r="DF11" s="644"/>
      <c r="DG11" s="644"/>
      <c r="DH11" s="644"/>
      <c r="DI11" s="644"/>
      <c r="DJ11" s="644"/>
      <c r="DK11" s="644"/>
      <c r="DL11" s="644"/>
      <c r="DM11" s="644"/>
      <c r="DN11" s="644"/>
      <c r="DO11" s="644"/>
      <c r="DP11" s="645"/>
      <c r="DQ11" s="649">
        <v>228048</v>
      </c>
      <c r="DR11" s="644"/>
      <c r="DS11" s="644"/>
      <c r="DT11" s="644"/>
      <c r="DU11" s="644"/>
      <c r="DV11" s="644"/>
      <c r="DW11" s="644"/>
      <c r="DX11" s="644"/>
      <c r="DY11" s="644"/>
      <c r="DZ11" s="644"/>
      <c r="EA11" s="644"/>
      <c r="EB11" s="644"/>
      <c r="EC11" s="684"/>
    </row>
    <row r="12" spans="2:143" ht="11.25" customHeight="1" x14ac:dyDescent="0.2">
      <c r="B12" s="638" t="s">
        <v>241</v>
      </c>
      <c r="C12" s="639"/>
      <c r="D12" s="639"/>
      <c r="E12" s="639"/>
      <c r="F12" s="639"/>
      <c r="G12" s="639"/>
      <c r="H12" s="639"/>
      <c r="I12" s="639"/>
      <c r="J12" s="639"/>
      <c r="K12" s="639"/>
      <c r="L12" s="639"/>
      <c r="M12" s="639"/>
      <c r="N12" s="639"/>
      <c r="O12" s="639"/>
      <c r="P12" s="639"/>
      <c r="Q12" s="640"/>
      <c r="R12" s="641">
        <v>388544</v>
      </c>
      <c r="S12" s="644"/>
      <c r="T12" s="644"/>
      <c r="U12" s="644"/>
      <c r="V12" s="644"/>
      <c r="W12" s="644"/>
      <c r="X12" s="644"/>
      <c r="Y12" s="645"/>
      <c r="Z12" s="703">
        <v>3.3</v>
      </c>
      <c r="AA12" s="703"/>
      <c r="AB12" s="703"/>
      <c r="AC12" s="703"/>
      <c r="AD12" s="704">
        <v>388544</v>
      </c>
      <c r="AE12" s="704"/>
      <c r="AF12" s="704"/>
      <c r="AG12" s="704"/>
      <c r="AH12" s="704"/>
      <c r="AI12" s="704"/>
      <c r="AJ12" s="704"/>
      <c r="AK12" s="704"/>
      <c r="AL12" s="646">
        <v>8.4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975235</v>
      </c>
      <c r="BH12" s="644"/>
      <c r="BI12" s="644"/>
      <c r="BJ12" s="644"/>
      <c r="BK12" s="644"/>
      <c r="BL12" s="644"/>
      <c r="BM12" s="644"/>
      <c r="BN12" s="645"/>
      <c r="BO12" s="703">
        <v>45.9</v>
      </c>
      <c r="BP12" s="703"/>
      <c r="BQ12" s="703"/>
      <c r="BR12" s="703"/>
      <c r="BS12" s="649" t="s">
        <v>120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597824</v>
      </c>
      <c r="CS12" s="644"/>
      <c r="CT12" s="644"/>
      <c r="CU12" s="644"/>
      <c r="CV12" s="644"/>
      <c r="CW12" s="644"/>
      <c r="CX12" s="644"/>
      <c r="CY12" s="645"/>
      <c r="CZ12" s="703">
        <v>5.4</v>
      </c>
      <c r="DA12" s="703"/>
      <c r="DB12" s="703"/>
      <c r="DC12" s="703"/>
      <c r="DD12" s="649">
        <v>15600</v>
      </c>
      <c r="DE12" s="644"/>
      <c r="DF12" s="644"/>
      <c r="DG12" s="644"/>
      <c r="DH12" s="644"/>
      <c r="DI12" s="644"/>
      <c r="DJ12" s="644"/>
      <c r="DK12" s="644"/>
      <c r="DL12" s="644"/>
      <c r="DM12" s="644"/>
      <c r="DN12" s="644"/>
      <c r="DO12" s="644"/>
      <c r="DP12" s="645"/>
      <c r="DQ12" s="649">
        <v>520762</v>
      </c>
      <c r="DR12" s="644"/>
      <c r="DS12" s="644"/>
      <c r="DT12" s="644"/>
      <c r="DU12" s="644"/>
      <c r="DV12" s="644"/>
      <c r="DW12" s="644"/>
      <c r="DX12" s="644"/>
      <c r="DY12" s="644"/>
      <c r="DZ12" s="644"/>
      <c r="EA12" s="644"/>
      <c r="EB12" s="644"/>
      <c r="EC12" s="684"/>
    </row>
    <row r="13" spans="2:143" ht="11.25" customHeight="1" x14ac:dyDescent="0.2">
      <c r="B13" s="638" t="s">
        <v>244</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120</v>
      </c>
      <c r="AA13" s="703"/>
      <c r="AB13" s="703"/>
      <c r="AC13" s="703"/>
      <c r="AD13" s="704" t="s">
        <v>120</v>
      </c>
      <c r="AE13" s="704"/>
      <c r="AF13" s="704"/>
      <c r="AG13" s="704"/>
      <c r="AH13" s="704"/>
      <c r="AI13" s="704"/>
      <c r="AJ13" s="704"/>
      <c r="AK13" s="704"/>
      <c r="AL13" s="646" t="s">
        <v>120</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970034</v>
      </c>
      <c r="BH13" s="644"/>
      <c r="BI13" s="644"/>
      <c r="BJ13" s="644"/>
      <c r="BK13" s="644"/>
      <c r="BL13" s="644"/>
      <c r="BM13" s="644"/>
      <c r="BN13" s="645"/>
      <c r="BO13" s="703">
        <v>45.6</v>
      </c>
      <c r="BP13" s="703"/>
      <c r="BQ13" s="703"/>
      <c r="BR13" s="703"/>
      <c r="BS13" s="649" t="s">
        <v>120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834093</v>
      </c>
      <c r="CS13" s="644"/>
      <c r="CT13" s="644"/>
      <c r="CU13" s="644"/>
      <c r="CV13" s="644"/>
      <c r="CW13" s="644"/>
      <c r="CX13" s="644"/>
      <c r="CY13" s="645"/>
      <c r="CZ13" s="703">
        <v>7.5</v>
      </c>
      <c r="DA13" s="703"/>
      <c r="DB13" s="703"/>
      <c r="DC13" s="703"/>
      <c r="DD13" s="649">
        <v>468019</v>
      </c>
      <c r="DE13" s="644"/>
      <c r="DF13" s="644"/>
      <c r="DG13" s="644"/>
      <c r="DH13" s="644"/>
      <c r="DI13" s="644"/>
      <c r="DJ13" s="644"/>
      <c r="DK13" s="644"/>
      <c r="DL13" s="644"/>
      <c r="DM13" s="644"/>
      <c r="DN13" s="644"/>
      <c r="DO13" s="644"/>
      <c r="DP13" s="645"/>
      <c r="DQ13" s="649">
        <v>395474</v>
      </c>
      <c r="DR13" s="644"/>
      <c r="DS13" s="644"/>
      <c r="DT13" s="644"/>
      <c r="DU13" s="644"/>
      <c r="DV13" s="644"/>
      <c r="DW13" s="644"/>
      <c r="DX13" s="644"/>
      <c r="DY13" s="644"/>
      <c r="DZ13" s="644"/>
      <c r="EA13" s="644"/>
      <c r="EB13" s="644"/>
      <c r="EC13" s="684"/>
    </row>
    <row r="14" spans="2:143" ht="11.25" customHeight="1" x14ac:dyDescent="0.2">
      <c r="B14" s="638" t="s">
        <v>247</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164</v>
      </c>
      <c r="AA14" s="703"/>
      <c r="AB14" s="703"/>
      <c r="AC14" s="703"/>
      <c r="AD14" s="704" t="s">
        <v>164</v>
      </c>
      <c r="AE14" s="704"/>
      <c r="AF14" s="704"/>
      <c r="AG14" s="704"/>
      <c r="AH14" s="704"/>
      <c r="AI14" s="704"/>
      <c r="AJ14" s="704"/>
      <c r="AK14" s="704"/>
      <c r="AL14" s="646" t="s">
        <v>120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73975</v>
      </c>
      <c r="BH14" s="644"/>
      <c r="BI14" s="644"/>
      <c r="BJ14" s="644"/>
      <c r="BK14" s="644"/>
      <c r="BL14" s="644"/>
      <c r="BM14" s="644"/>
      <c r="BN14" s="645"/>
      <c r="BO14" s="703">
        <v>3.5</v>
      </c>
      <c r="BP14" s="703"/>
      <c r="BQ14" s="703"/>
      <c r="BR14" s="703"/>
      <c r="BS14" s="649" t="s">
        <v>230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427679</v>
      </c>
      <c r="CS14" s="644"/>
      <c r="CT14" s="644"/>
      <c r="CU14" s="644"/>
      <c r="CV14" s="644"/>
      <c r="CW14" s="644"/>
      <c r="CX14" s="644"/>
      <c r="CY14" s="645"/>
      <c r="CZ14" s="703">
        <v>3.8</v>
      </c>
      <c r="DA14" s="703"/>
      <c r="DB14" s="703"/>
      <c r="DC14" s="703"/>
      <c r="DD14" s="649">
        <v>128642</v>
      </c>
      <c r="DE14" s="644"/>
      <c r="DF14" s="644"/>
      <c r="DG14" s="644"/>
      <c r="DH14" s="644"/>
      <c r="DI14" s="644"/>
      <c r="DJ14" s="644"/>
      <c r="DK14" s="644"/>
      <c r="DL14" s="644"/>
      <c r="DM14" s="644"/>
      <c r="DN14" s="644"/>
      <c r="DO14" s="644"/>
      <c r="DP14" s="645"/>
      <c r="DQ14" s="649">
        <v>311711</v>
      </c>
      <c r="DR14" s="644"/>
      <c r="DS14" s="644"/>
      <c r="DT14" s="644"/>
      <c r="DU14" s="644"/>
      <c r="DV14" s="644"/>
      <c r="DW14" s="644"/>
      <c r="DX14" s="644"/>
      <c r="DY14" s="644"/>
      <c r="DZ14" s="644"/>
      <c r="EA14" s="644"/>
      <c r="EB14" s="644"/>
      <c r="EC14" s="684"/>
    </row>
    <row r="15" spans="2:143" ht="11.25" customHeight="1" x14ac:dyDescent="0.2">
      <c r="B15" s="638" t="s">
        <v>250</v>
      </c>
      <c r="C15" s="639"/>
      <c r="D15" s="639"/>
      <c r="E15" s="639"/>
      <c r="F15" s="639"/>
      <c r="G15" s="639"/>
      <c r="H15" s="639"/>
      <c r="I15" s="639"/>
      <c r="J15" s="639"/>
      <c r="K15" s="639"/>
      <c r="L15" s="639"/>
      <c r="M15" s="639"/>
      <c r="N15" s="639"/>
      <c r="O15" s="639"/>
      <c r="P15" s="639"/>
      <c r="Q15" s="640"/>
      <c r="R15" s="641">
        <v>16620</v>
      </c>
      <c r="S15" s="644"/>
      <c r="T15" s="644"/>
      <c r="U15" s="644"/>
      <c r="V15" s="644"/>
      <c r="W15" s="644"/>
      <c r="X15" s="644"/>
      <c r="Y15" s="645"/>
      <c r="Z15" s="703">
        <v>0.1</v>
      </c>
      <c r="AA15" s="703"/>
      <c r="AB15" s="703"/>
      <c r="AC15" s="703"/>
      <c r="AD15" s="704">
        <v>16620</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156506</v>
      </c>
      <c r="BH15" s="644"/>
      <c r="BI15" s="644"/>
      <c r="BJ15" s="644"/>
      <c r="BK15" s="644"/>
      <c r="BL15" s="644"/>
      <c r="BM15" s="644"/>
      <c r="BN15" s="645"/>
      <c r="BO15" s="703">
        <v>7.4</v>
      </c>
      <c r="BP15" s="703"/>
      <c r="BQ15" s="703"/>
      <c r="BR15" s="703"/>
      <c r="BS15" s="649" t="s">
        <v>230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817929</v>
      </c>
      <c r="CS15" s="644"/>
      <c r="CT15" s="644"/>
      <c r="CU15" s="644"/>
      <c r="CV15" s="644"/>
      <c r="CW15" s="644"/>
      <c r="CX15" s="644"/>
      <c r="CY15" s="645"/>
      <c r="CZ15" s="703">
        <v>7.3</v>
      </c>
      <c r="DA15" s="703"/>
      <c r="DB15" s="703"/>
      <c r="DC15" s="703"/>
      <c r="DD15" s="649">
        <v>84430</v>
      </c>
      <c r="DE15" s="644"/>
      <c r="DF15" s="644"/>
      <c r="DG15" s="644"/>
      <c r="DH15" s="644"/>
      <c r="DI15" s="644"/>
      <c r="DJ15" s="644"/>
      <c r="DK15" s="644"/>
      <c r="DL15" s="644"/>
      <c r="DM15" s="644"/>
      <c r="DN15" s="644"/>
      <c r="DO15" s="644"/>
      <c r="DP15" s="645"/>
      <c r="DQ15" s="649">
        <v>592706</v>
      </c>
      <c r="DR15" s="644"/>
      <c r="DS15" s="644"/>
      <c r="DT15" s="644"/>
      <c r="DU15" s="644"/>
      <c r="DV15" s="644"/>
      <c r="DW15" s="644"/>
      <c r="DX15" s="644"/>
      <c r="DY15" s="644"/>
      <c r="DZ15" s="644"/>
      <c r="EA15" s="644"/>
      <c r="EB15" s="644"/>
      <c r="EC15" s="684"/>
    </row>
    <row r="16" spans="2:143" ht="11.25" customHeight="1" x14ac:dyDescent="0.2">
      <c r="B16" s="638" t="s">
        <v>253</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164</v>
      </c>
      <c r="AA16" s="703"/>
      <c r="AB16" s="703"/>
      <c r="AC16" s="703"/>
      <c r="AD16" s="704" t="s">
        <v>164</v>
      </c>
      <c r="AE16" s="704"/>
      <c r="AF16" s="704"/>
      <c r="AG16" s="704"/>
      <c r="AH16" s="704"/>
      <c r="AI16" s="704"/>
      <c r="AJ16" s="704"/>
      <c r="AK16" s="704"/>
      <c r="AL16" s="646" t="s">
        <v>164</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164</v>
      </c>
      <c r="BH16" s="644"/>
      <c r="BI16" s="644"/>
      <c r="BJ16" s="644"/>
      <c r="BK16" s="644"/>
      <c r="BL16" s="644"/>
      <c r="BM16" s="644"/>
      <c r="BN16" s="645"/>
      <c r="BO16" s="703" t="s">
        <v>230</v>
      </c>
      <c r="BP16" s="703"/>
      <c r="BQ16" s="703"/>
      <c r="BR16" s="703"/>
      <c r="BS16" s="649" t="s">
        <v>164</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4028</v>
      </c>
      <c r="CS16" s="644"/>
      <c r="CT16" s="644"/>
      <c r="CU16" s="644"/>
      <c r="CV16" s="644"/>
      <c r="CW16" s="644"/>
      <c r="CX16" s="644"/>
      <c r="CY16" s="645"/>
      <c r="CZ16" s="703">
        <v>0</v>
      </c>
      <c r="DA16" s="703"/>
      <c r="DB16" s="703"/>
      <c r="DC16" s="703"/>
      <c r="DD16" s="649" t="s">
        <v>230</v>
      </c>
      <c r="DE16" s="644"/>
      <c r="DF16" s="644"/>
      <c r="DG16" s="644"/>
      <c r="DH16" s="644"/>
      <c r="DI16" s="644"/>
      <c r="DJ16" s="644"/>
      <c r="DK16" s="644"/>
      <c r="DL16" s="644"/>
      <c r="DM16" s="644"/>
      <c r="DN16" s="644"/>
      <c r="DO16" s="644"/>
      <c r="DP16" s="645"/>
      <c r="DQ16" s="649">
        <v>3393</v>
      </c>
      <c r="DR16" s="644"/>
      <c r="DS16" s="644"/>
      <c r="DT16" s="644"/>
      <c r="DU16" s="644"/>
      <c r="DV16" s="644"/>
      <c r="DW16" s="644"/>
      <c r="DX16" s="644"/>
      <c r="DY16" s="644"/>
      <c r="DZ16" s="644"/>
      <c r="EA16" s="644"/>
      <c r="EB16" s="644"/>
      <c r="EC16" s="684"/>
    </row>
    <row r="17" spans="2:133" ht="11.25" customHeight="1" x14ac:dyDescent="0.2">
      <c r="B17" s="638" t="s">
        <v>256</v>
      </c>
      <c r="C17" s="639"/>
      <c r="D17" s="639"/>
      <c r="E17" s="639"/>
      <c r="F17" s="639"/>
      <c r="G17" s="639"/>
      <c r="H17" s="639"/>
      <c r="I17" s="639"/>
      <c r="J17" s="639"/>
      <c r="K17" s="639"/>
      <c r="L17" s="639"/>
      <c r="M17" s="639"/>
      <c r="N17" s="639"/>
      <c r="O17" s="639"/>
      <c r="P17" s="639"/>
      <c r="Q17" s="640"/>
      <c r="R17" s="641">
        <v>9251</v>
      </c>
      <c r="S17" s="644"/>
      <c r="T17" s="644"/>
      <c r="U17" s="644"/>
      <c r="V17" s="644"/>
      <c r="W17" s="644"/>
      <c r="X17" s="644"/>
      <c r="Y17" s="645"/>
      <c r="Z17" s="703">
        <v>0.1</v>
      </c>
      <c r="AA17" s="703"/>
      <c r="AB17" s="703"/>
      <c r="AC17" s="703"/>
      <c r="AD17" s="704">
        <v>9251</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164</v>
      </c>
      <c r="BH17" s="644"/>
      <c r="BI17" s="644"/>
      <c r="BJ17" s="644"/>
      <c r="BK17" s="644"/>
      <c r="BL17" s="644"/>
      <c r="BM17" s="644"/>
      <c r="BN17" s="645"/>
      <c r="BO17" s="703" t="s">
        <v>230</v>
      </c>
      <c r="BP17" s="703"/>
      <c r="BQ17" s="703"/>
      <c r="BR17" s="703"/>
      <c r="BS17" s="649" t="s">
        <v>164</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687907</v>
      </c>
      <c r="CS17" s="644"/>
      <c r="CT17" s="644"/>
      <c r="CU17" s="644"/>
      <c r="CV17" s="644"/>
      <c r="CW17" s="644"/>
      <c r="CX17" s="644"/>
      <c r="CY17" s="645"/>
      <c r="CZ17" s="703">
        <v>6.2</v>
      </c>
      <c r="DA17" s="703"/>
      <c r="DB17" s="703"/>
      <c r="DC17" s="703"/>
      <c r="DD17" s="649" t="s">
        <v>230</v>
      </c>
      <c r="DE17" s="644"/>
      <c r="DF17" s="644"/>
      <c r="DG17" s="644"/>
      <c r="DH17" s="644"/>
      <c r="DI17" s="644"/>
      <c r="DJ17" s="644"/>
      <c r="DK17" s="644"/>
      <c r="DL17" s="644"/>
      <c r="DM17" s="644"/>
      <c r="DN17" s="644"/>
      <c r="DO17" s="644"/>
      <c r="DP17" s="645"/>
      <c r="DQ17" s="649">
        <v>628442</v>
      </c>
      <c r="DR17" s="644"/>
      <c r="DS17" s="644"/>
      <c r="DT17" s="644"/>
      <c r="DU17" s="644"/>
      <c r="DV17" s="644"/>
      <c r="DW17" s="644"/>
      <c r="DX17" s="644"/>
      <c r="DY17" s="644"/>
      <c r="DZ17" s="644"/>
      <c r="EA17" s="644"/>
      <c r="EB17" s="644"/>
      <c r="EC17" s="684"/>
    </row>
    <row r="18" spans="2:133" ht="11.25" customHeight="1" x14ac:dyDescent="0.2">
      <c r="B18" s="638" t="s">
        <v>259</v>
      </c>
      <c r="C18" s="639"/>
      <c r="D18" s="639"/>
      <c r="E18" s="639"/>
      <c r="F18" s="639"/>
      <c r="G18" s="639"/>
      <c r="H18" s="639"/>
      <c r="I18" s="639"/>
      <c r="J18" s="639"/>
      <c r="K18" s="639"/>
      <c r="L18" s="639"/>
      <c r="M18" s="639"/>
      <c r="N18" s="639"/>
      <c r="O18" s="639"/>
      <c r="P18" s="639"/>
      <c r="Q18" s="640"/>
      <c r="R18" s="641">
        <v>2081297</v>
      </c>
      <c r="S18" s="644"/>
      <c r="T18" s="644"/>
      <c r="U18" s="644"/>
      <c r="V18" s="644"/>
      <c r="W18" s="644"/>
      <c r="X18" s="644"/>
      <c r="Y18" s="645"/>
      <c r="Z18" s="703">
        <v>17.7</v>
      </c>
      <c r="AA18" s="703"/>
      <c r="AB18" s="703"/>
      <c r="AC18" s="703"/>
      <c r="AD18" s="704">
        <v>1915333</v>
      </c>
      <c r="AE18" s="704"/>
      <c r="AF18" s="704"/>
      <c r="AG18" s="704"/>
      <c r="AH18" s="704"/>
      <c r="AI18" s="704"/>
      <c r="AJ18" s="704"/>
      <c r="AK18" s="704"/>
      <c r="AL18" s="646">
        <v>41.6</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164</v>
      </c>
      <c r="BH18" s="644"/>
      <c r="BI18" s="644"/>
      <c r="BJ18" s="644"/>
      <c r="BK18" s="644"/>
      <c r="BL18" s="644"/>
      <c r="BM18" s="644"/>
      <c r="BN18" s="645"/>
      <c r="BO18" s="703" t="s">
        <v>164</v>
      </c>
      <c r="BP18" s="703"/>
      <c r="BQ18" s="703"/>
      <c r="BR18" s="703"/>
      <c r="BS18" s="649" t="s">
        <v>120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230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2">
      <c r="B19" s="638" t="s">
        <v>262</v>
      </c>
      <c r="C19" s="639"/>
      <c r="D19" s="639"/>
      <c r="E19" s="639"/>
      <c r="F19" s="639"/>
      <c r="G19" s="639"/>
      <c r="H19" s="639"/>
      <c r="I19" s="639"/>
      <c r="J19" s="639"/>
      <c r="K19" s="639"/>
      <c r="L19" s="639"/>
      <c r="M19" s="639"/>
      <c r="N19" s="639"/>
      <c r="O19" s="639"/>
      <c r="P19" s="639"/>
      <c r="Q19" s="640"/>
      <c r="R19" s="641">
        <v>1915333</v>
      </c>
      <c r="S19" s="644"/>
      <c r="T19" s="644"/>
      <c r="U19" s="644"/>
      <c r="V19" s="644"/>
      <c r="W19" s="644"/>
      <c r="X19" s="644"/>
      <c r="Y19" s="645"/>
      <c r="Z19" s="703">
        <v>16.2</v>
      </c>
      <c r="AA19" s="703"/>
      <c r="AB19" s="703"/>
      <c r="AC19" s="703"/>
      <c r="AD19" s="704">
        <v>1915333</v>
      </c>
      <c r="AE19" s="704"/>
      <c r="AF19" s="704"/>
      <c r="AG19" s="704"/>
      <c r="AH19" s="704"/>
      <c r="AI19" s="704"/>
      <c r="AJ19" s="704"/>
      <c r="AK19" s="704"/>
      <c r="AL19" s="646">
        <v>41.6</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164</v>
      </c>
      <c r="BH19" s="644"/>
      <c r="BI19" s="644"/>
      <c r="BJ19" s="644"/>
      <c r="BK19" s="644"/>
      <c r="BL19" s="644"/>
      <c r="BM19" s="644"/>
      <c r="BN19" s="645"/>
      <c r="BO19" s="703" t="s">
        <v>230</v>
      </c>
      <c r="BP19" s="703"/>
      <c r="BQ19" s="703"/>
      <c r="BR19" s="703"/>
      <c r="BS19" s="649" t="s">
        <v>164</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164</v>
      </c>
      <c r="CS19" s="644"/>
      <c r="CT19" s="644"/>
      <c r="CU19" s="644"/>
      <c r="CV19" s="644"/>
      <c r="CW19" s="644"/>
      <c r="CX19" s="644"/>
      <c r="CY19" s="645"/>
      <c r="CZ19" s="703" t="s">
        <v>164</v>
      </c>
      <c r="DA19" s="703"/>
      <c r="DB19" s="703"/>
      <c r="DC19" s="703"/>
      <c r="DD19" s="649" t="s">
        <v>120</v>
      </c>
      <c r="DE19" s="644"/>
      <c r="DF19" s="644"/>
      <c r="DG19" s="644"/>
      <c r="DH19" s="644"/>
      <c r="DI19" s="644"/>
      <c r="DJ19" s="644"/>
      <c r="DK19" s="644"/>
      <c r="DL19" s="644"/>
      <c r="DM19" s="644"/>
      <c r="DN19" s="644"/>
      <c r="DO19" s="644"/>
      <c r="DP19" s="645"/>
      <c r="DQ19" s="649" t="s">
        <v>164</v>
      </c>
      <c r="DR19" s="644"/>
      <c r="DS19" s="644"/>
      <c r="DT19" s="644"/>
      <c r="DU19" s="644"/>
      <c r="DV19" s="644"/>
      <c r="DW19" s="644"/>
      <c r="DX19" s="644"/>
      <c r="DY19" s="644"/>
      <c r="DZ19" s="644"/>
      <c r="EA19" s="644"/>
      <c r="EB19" s="644"/>
      <c r="EC19" s="684"/>
    </row>
    <row r="20" spans="2:133" ht="11.25" customHeight="1" x14ac:dyDescent="0.2">
      <c r="B20" s="638" t="s">
        <v>265</v>
      </c>
      <c r="C20" s="639"/>
      <c r="D20" s="639"/>
      <c r="E20" s="639"/>
      <c r="F20" s="639"/>
      <c r="G20" s="639"/>
      <c r="H20" s="639"/>
      <c r="I20" s="639"/>
      <c r="J20" s="639"/>
      <c r="K20" s="639"/>
      <c r="L20" s="639"/>
      <c r="M20" s="639"/>
      <c r="N20" s="639"/>
      <c r="O20" s="639"/>
      <c r="P20" s="639"/>
      <c r="Q20" s="640"/>
      <c r="R20" s="641">
        <v>165964</v>
      </c>
      <c r="S20" s="644"/>
      <c r="T20" s="644"/>
      <c r="U20" s="644"/>
      <c r="V20" s="644"/>
      <c r="W20" s="644"/>
      <c r="X20" s="644"/>
      <c r="Y20" s="645"/>
      <c r="Z20" s="703">
        <v>1.4</v>
      </c>
      <c r="AA20" s="703"/>
      <c r="AB20" s="703"/>
      <c r="AC20" s="703"/>
      <c r="AD20" s="704" t="s">
        <v>164</v>
      </c>
      <c r="AE20" s="704"/>
      <c r="AF20" s="704"/>
      <c r="AG20" s="704"/>
      <c r="AH20" s="704"/>
      <c r="AI20" s="704"/>
      <c r="AJ20" s="704"/>
      <c r="AK20" s="704"/>
      <c r="AL20" s="646" t="s">
        <v>120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164</v>
      </c>
      <c r="BH20" s="644"/>
      <c r="BI20" s="644"/>
      <c r="BJ20" s="644"/>
      <c r="BK20" s="644"/>
      <c r="BL20" s="644"/>
      <c r="BM20" s="644"/>
      <c r="BN20" s="645"/>
      <c r="BO20" s="703" t="s">
        <v>164</v>
      </c>
      <c r="BP20" s="703"/>
      <c r="BQ20" s="703"/>
      <c r="BR20" s="703"/>
      <c r="BS20" s="649" t="s">
        <v>230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11146759</v>
      </c>
      <c r="CS20" s="644"/>
      <c r="CT20" s="644"/>
      <c r="CU20" s="644"/>
      <c r="CV20" s="644"/>
      <c r="CW20" s="644"/>
      <c r="CX20" s="644"/>
      <c r="CY20" s="645"/>
      <c r="CZ20" s="703">
        <v>100</v>
      </c>
      <c r="DA20" s="703"/>
      <c r="DB20" s="703"/>
      <c r="DC20" s="703"/>
      <c r="DD20" s="649">
        <v>1015049</v>
      </c>
      <c r="DE20" s="644"/>
      <c r="DF20" s="644"/>
      <c r="DG20" s="644"/>
      <c r="DH20" s="644"/>
      <c r="DI20" s="644"/>
      <c r="DJ20" s="644"/>
      <c r="DK20" s="644"/>
      <c r="DL20" s="644"/>
      <c r="DM20" s="644"/>
      <c r="DN20" s="644"/>
      <c r="DO20" s="644"/>
      <c r="DP20" s="645"/>
      <c r="DQ20" s="649">
        <v>5712265</v>
      </c>
      <c r="DR20" s="644"/>
      <c r="DS20" s="644"/>
      <c r="DT20" s="644"/>
      <c r="DU20" s="644"/>
      <c r="DV20" s="644"/>
      <c r="DW20" s="644"/>
      <c r="DX20" s="644"/>
      <c r="DY20" s="644"/>
      <c r="DZ20" s="644"/>
      <c r="EA20" s="644"/>
      <c r="EB20" s="644"/>
      <c r="EC20" s="684"/>
    </row>
    <row r="21" spans="2:133" ht="11.25" customHeight="1" x14ac:dyDescent="0.2">
      <c r="B21" s="638" t="s">
        <v>268</v>
      </c>
      <c r="C21" s="639"/>
      <c r="D21" s="639"/>
      <c r="E21" s="639"/>
      <c r="F21" s="639"/>
      <c r="G21" s="639"/>
      <c r="H21" s="639"/>
      <c r="I21" s="639"/>
      <c r="J21" s="639"/>
      <c r="K21" s="639"/>
      <c r="L21" s="639"/>
      <c r="M21" s="639"/>
      <c r="N21" s="639"/>
      <c r="O21" s="639"/>
      <c r="P21" s="639"/>
      <c r="Q21" s="640"/>
      <c r="R21" s="641" t="s">
        <v>164</v>
      </c>
      <c r="S21" s="644"/>
      <c r="T21" s="644"/>
      <c r="U21" s="644"/>
      <c r="V21" s="644"/>
      <c r="W21" s="644"/>
      <c r="X21" s="644"/>
      <c r="Y21" s="645"/>
      <c r="Z21" s="703" t="s">
        <v>120</v>
      </c>
      <c r="AA21" s="703"/>
      <c r="AB21" s="703"/>
      <c r="AC21" s="703"/>
      <c r="AD21" s="704" t="s">
        <v>120</v>
      </c>
      <c r="AE21" s="704"/>
      <c r="AF21" s="704"/>
      <c r="AG21" s="704"/>
      <c r="AH21" s="704"/>
      <c r="AI21" s="704"/>
      <c r="AJ21" s="704"/>
      <c r="AK21" s="704"/>
      <c r="AL21" s="646" t="s">
        <v>120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120</v>
      </c>
      <c r="BP21" s="703"/>
      <c r="BQ21" s="703"/>
      <c r="BR21" s="703"/>
      <c r="BS21" s="649" t="s">
        <v>164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270</v>
      </c>
      <c r="C22" s="639"/>
      <c r="D22" s="639"/>
      <c r="E22" s="639"/>
      <c r="F22" s="639"/>
      <c r="G22" s="639"/>
      <c r="H22" s="639"/>
      <c r="I22" s="639"/>
      <c r="J22" s="639"/>
      <c r="K22" s="639"/>
      <c r="L22" s="639"/>
      <c r="M22" s="639"/>
      <c r="N22" s="639"/>
      <c r="O22" s="639"/>
      <c r="P22" s="639"/>
      <c r="Q22" s="640"/>
      <c r="R22" s="641">
        <v>4724554</v>
      </c>
      <c r="S22" s="644"/>
      <c r="T22" s="644"/>
      <c r="U22" s="644"/>
      <c r="V22" s="644"/>
      <c r="W22" s="644"/>
      <c r="X22" s="644"/>
      <c r="Y22" s="645"/>
      <c r="Z22" s="703">
        <v>40.1</v>
      </c>
      <c r="AA22" s="703"/>
      <c r="AB22" s="703"/>
      <c r="AC22" s="703"/>
      <c r="AD22" s="704">
        <v>4558590</v>
      </c>
      <c r="AE22" s="704"/>
      <c r="AF22" s="704"/>
      <c r="AG22" s="704"/>
      <c r="AH22" s="704"/>
      <c r="AI22" s="704"/>
      <c r="AJ22" s="704"/>
      <c r="AK22" s="704"/>
      <c r="AL22" s="646">
        <v>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273</v>
      </c>
      <c r="C23" s="639"/>
      <c r="D23" s="639"/>
      <c r="E23" s="639"/>
      <c r="F23" s="639"/>
      <c r="G23" s="639"/>
      <c r="H23" s="639"/>
      <c r="I23" s="639"/>
      <c r="J23" s="639"/>
      <c r="K23" s="639"/>
      <c r="L23" s="639"/>
      <c r="M23" s="639"/>
      <c r="N23" s="639"/>
      <c r="O23" s="639"/>
      <c r="P23" s="639"/>
      <c r="Q23" s="640"/>
      <c r="R23" s="641">
        <v>4761</v>
      </c>
      <c r="S23" s="644"/>
      <c r="T23" s="644"/>
      <c r="U23" s="644"/>
      <c r="V23" s="644"/>
      <c r="W23" s="644"/>
      <c r="X23" s="644"/>
      <c r="Y23" s="645"/>
      <c r="Z23" s="703">
        <v>0</v>
      </c>
      <c r="AA23" s="703"/>
      <c r="AB23" s="703"/>
      <c r="AC23" s="703"/>
      <c r="AD23" s="704">
        <v>4761</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164</v>
      </c>
      <c r="BP23" s="703"/>
      <c r="BQ23" s="703"/>
      <c r="BR23" s="703"/>
      <c r="BS23" s="649" t="s">
        <v>230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2">
      <c r="B24" s="638" t="s">
        <v>280</v>
      </c>
      <c r="C24" s="639"/>
      <c r="D24" s="639"/>
      <c r="E24" s="639"/>
      <c r="F24" s="639"/>
      <c r="G24" s="639"/>
      <c r="H24" s="639"/>
      <c r="I24" s="639"/>
      <c r="J24" s="639"/>
      <c r="K24" s="639"/>
      <c r="L24" s="639"/>
      <c r="M24" s="639"/>
      <c r="N24" s="639"/>
      <c r="O24" s="639"/>
      <c r="P24" s="639"/>
      <c r="Q24" s="640"/>
      <c r="R24" s="641">
        <v>122410</v>
      </c>
      <c r="S24" s="644"/>
      <c r="T24" s="644"/>
      <c r="U24" s="644"/>
      <c r="V24" s="644"/>
      <c r="W24" s="644"/>
      <c r="X24" s="644"/>
      <c r="Y24" s="645"/>
      <c r="Z24" s="703">
        <v>1</v>
      </c>
      <c r="AA24" s="703"/>
      <c r="AB24" s="703"/>
      <c r="AC24" s="703"/>
      <c r="AD24" s="704" t="s">
        <v>120</v>
      </c>
      <c r="AE24" s="704"/>
      <c r="AF24" s="704"/>
      <c r="AG24" s="704"/>
      <c r="AH24" s="704"/>
      <c r="AI24" s="704"/>
      <c r="AJ24" s="704"/>
      <c r="AK24" s="704"/>
      <c r="AL24" s="646" t="s">
        <v>164</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230</v>
      </c>
      <c r="BP24" s="703"/>
      <c r="BQ24" s="703"/>
      <c r="BR24" s="703"/>
      <c r="BS24" s="649" t="s">
        <v>120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4148803</v>
      </c>
      <c r="CS24" s="707"/>
      <c r="CT24" s="707"/>
      <c r="CU24" s="707"/>
      <c r="CV24" s="707"/>
      <c r="CW24" s="707"/>
      <c r="CX24" s="707"/>
      <c r="CY24" s="753"/>
      <c r="CZ24" s="754">
        <v>37.200000000000003</v>
      </c>
      <c r="DA24" s="723"/>
      <c r="DB24" s="723"/>
      <c r="DC24" s="757"/>
      <c r="DD24" s="752">
        <v>2454285</v>
      </c>
      <c r="DE24" s="707"/>
      <c r="DF24" s="707"/>
      <c r="DG24" s="707"/>
      <c r="DH24" s="707"/>
      <c r="DI24" s="707"/>
      <c r="DJ24" s="707"/>
      <c r="DK24" s="753"/>
      <c r="DL24" s="752">
        <v>2445992</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2">
      <c r="B25" s="638" t="s">
        <v>283</v>
      </c>
      <c r="C25" s="639"/>
      <c r="D25" s="639"/>
      <c r="E25" s="639"/>
      <c r="F25" s="639"/>
      <c r="G25" s="639"/>
      <c r="H25" s="639"/>
      <c r="I25" s="639"/>
      <c r="J25" s="639"/>
      <c r="K25" s="639"/>
      <c r="L25" s="639"/>
      <c r="M25" s="639"/>
      <c r="N25" s="639"/>
      <c r="O25" s="639"/>
      <c r="P25" s="639"/>
      <c r="Q25" s="640"/>
      <c r="R25" s="641">
        <v>134122</v>
      </c>
      <c r="S25" s="644"/>
      <c r="T25" s="644"/>
      <c r="U25" s="644"/>
      <c r="V25" s="644"/>
      <c r="W25" s="644"/>
      <c r="X25" s="644"/>
      <c r="Y25" s="645"/>
      <c r="Z25" s="703">
        <v>1.1000000000000001</v>
      </c>
      <c r="AA25" s="703"/>
      <c r="AB25" s="703"/>
      <c r="AC25" s="703"/>
      <c r="AD25" s="704">
        <v>4158</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164</v>
      </c>
      <c r="BH25" s="644"/>
      <c r="BI25" s="644"/>
      <c r="BJ25" s="644"/>
      <c r="BK25" s="644"/>
      <c r="BL25" s="644"/>
      <c r="BM25" s="644"/>
      <c r="BN25" s="645"/>
      <c r="BO25" s="703" t="s">
        <v>230</v>
      </c>
      <c r="BP25" s="703"/>
      <c r="BQ25" s="703"/>
      <c r="BR25" s="703"/>
      <c r="BS25" s="649" t="s">
        <v>120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1278174</v>
      </c>
      <c r="CS25" s="642"/>
      <c r="CT25" s="642"/>
      <c r="CU25" s="642"/>
      <c r="CV25" s="642"/>
      <c r="CW25" s="642"/>
      <c r="CX25" s="642"/>
      <c r="CY25" s="643"/>
      <c r="CZ25" s="646">
        <v>11.5</v>
      </c>
      <c r="DA25" s="675"/>
      <c r="DB25" s="675"/>
      <c r="DC25" s="676"/>
      <c r="DD25" s="649">
        <v>1185801</v>
      </c>
      <c r="DE25" s="642"/>
      <c r="DF25" s="642"/>
      <c r="DG25" s="642"/>
      <c r="DH25" s="642"/>
      <c r="DI25" s="642"/>
      <c r="DJ25" s="642"/>
      <c r="DK25" s="643"/>
      <c r="DL25" s="649">
        <v>1180168</v>
      </c>
      <c r="DM25" s="642"/>
      <c r="DN25" s="642"/>
      <c r="DO25" s="642"/>
      <c r="DP25" s="642"/>
      <c r="DQ25" s="642"/>
      <c r="DR25" s="642"/>
      <c r="DS25" s="642"/>
      <c r="DT25" s="642"/>
      <c r="DU25" s="642"/>
      <c r="DV25" s="643"/>
      <c r="DW25" s="646">
        <v>24.1</v>
      </c>
      <c r="DX25" s="675"/>
      <c r="DY25" s="675"/>
      <c r="DZ25" s="675"/>
      <c r="EA25" s="675"/>
      <c r="EB25" s="675"/>
      <c r="EC25" s="677"/>
    </row>
    <row r="26" spans="2:133" ht="11.25" customHeight="1" x14ac:dyDescent="0.2">
      <c r="B26" s="638" t="s">
        <v>286</v>
      </c>
      <c r="C26" s="639"/>
      <c r="D26" s="639"/>
      <c r="E26" s="639"/>
      <c r="F26" s="639"/>
      <c r="G26" s="639"/>
      <c r="H26" s="639"/>
      <c r="I26" s="639"/>
      <c r="J26" s="639"/>
      <c r="K26" s="639"/>
      <c r="L26" s="639"/>
      <c r="M26" s="639"/>
      <c r="N26" s="639"/>
      <c r="O26" s="639"/>
      <c r="P26" s="639"/>
      <c r="Q26" s="640"/>
      <c r="R26" s="641">
        <v>68313</v>
      </c>
      <c r="S26" s="644"/>
      <c r="T26" s="644"/>
      <c r="U26" s="644"/>
      <c r="V26" s="644"/>
      <c r="W26" s="644"/>
      <c r="X26" s="644"/>
      <c r="Y26" s="645"/>
      <c r="Z26" s="703">
        <v>0.6</v>
      </c>
      <c r="AA26" s="703"/>
      <c r="AB26" s="703"/>
      <c r="AC26" s="703"/>
      <c r="AD26" s="704">
        <v>4</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164</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754052</v>
      </c>
      <c r="CS26" s="644"/>
      <c r="CT26" s="644"/>
      <c r="CU26" s="644"/>
      <c r="CV26" s="644"/>
      <c r="CW26" s="644"/>
      <c r="CX26" s="644"/>
      <c r="CY26" s="645"/>
      <c r="CZ26" s="646">
        <v>6.8</v>
      </c>
      <c r="DA26" s="675"/>
      <c r="DB26" s="675"/>
      <c r="DC26" s="676"/>
      <c r="DD26" s="649">
        <v>689604</v>
      </c>
      <c r="DE26" s="644"/>
      <c r="DF26" s="644"/>
      <c r="DG26" s="644"/>
      <c r="DH26" s="644"/>
      <c r="DI26" s="644"/>
      <c r="DJ26" s="644"/>
      <c r="DK26" s="645"/>
      <c r="DL26" s="649" t="s">
        <v>230</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2">
      <c r="B27" s="638" t="s">
        <v>289</v>
      </c>
      <c r="C27" s="639"/>
      <c r="D27" s="639"/>
      <c r="E27" s="639"/>
      <c r="F27" s="639"/>
      <c r="G27" s="639"/>
      <c r="H27" s="639"/>
      <c r="I27" s="639"/>
      <c r="J27" s="639"/>
      <c r="K27" s="639"/>
      <c r="L27" s="639"/>
      <c r="M27" s="639"/>
      <c r="N27" s="639"/>
      <c r="O27" s="639"/>
      <c r="P27" s="639"/>
      <c r="Q27" s="640"/>
      <c r="R27" s="641">
        <v>1213981</v>
      </c>
      <c r="S27" s="644"/>
      <c r="T27" s="644"/>
      <c r="U27" s="644"/>
      <c r="V27" s="644"/>
      <c r="W27" s="644"/>
      <c r="X27" s="644"/>
      <c r="Y27" s="645"/>
      <c r="Z27" s="703">
        <v>10.3</v>
      </c>
      <c r="AA27" s="703"/>
      <c r="AB27" s="703"/>
      <c r="AC27" s="703"/>
      <c r="AD27" s="704" t="s">
        <v>120</v>
      </c>
      <c r="AE27" s="704"/>
      <c r="AF27" s="704"/>
      <c r="AG27" s="704"/>
      <c r="AH27" s="704"/>
      <c r="AI27" s="704"/>
      <c r="AJ27" s="704"/>
      <c r="AK27" s="704"/>
      <c r="AL27" s="646" t="s">
        <v>164</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2126546</v>
      </c>
      <c r="BH27" s="644"/>
      <c r="BI27" s="644"/>
      <c r="BJ27" s="644"/>
      <c r="BK27" s="644"/>
      <c r="BL27" s="644"/>
      <c r="BM27" s="644"/>
      <c r="BN27" s="645"/>
      <c r="BO27" s="703">
        <v>100</v>
      </c>
      <c r="BP27" s="703"/>
      <c r="BQ27" s="703"/>
      <c r="BR27" s="703"/>
      <c r="BS27" s="649">
        <v>15022</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2182722</v>
      </c>
      <c r="CS27" s="642"/>
      <c r="CT27" s="642"/>
      <c r="CU27" s="642"/>
      <c r="CV27" s="642"/>
      <c r="CW27" s="642"/>
      <c r="CX27" s="642"/>
      <c r="CY27" s="643"/>
      <c r="CZ27" s="646">
        <v>19.600000000000001</v>
      </c>
      <c r="DA27" s="675"/>
      <c r="DB27" s="675"/>
      <c r="DC27" s="676"/>
      <c r="DD27" s="649">
        <v>640042</v>
      </c>
      <c r="DE27" s="642"/>
      <c r="DF27" s="642"/>
      <c r="DG27" s="642"/>
      <c r="DH27" s="642"/>
      <c r="DI27" s="642"/>
      <c r="DJ27" s="642"/>
      <c r="DK27" s="643"/>
      <c r="DL27" s="649">
        <v>637382</v>
      </c>
      <c r="DM27" s="642"/>
      <c r="DN27" s="642"/>
      <c r="DO27" s="642"/>
      <c r="DP27" s="642"/>
      <c r="DQ27" s="642"/>
      <c r="DR27" s="642"/>
      <c r="DS27" s="642"/>
      <c r="DT27" s="642"/>
      <c r="DU27" s="642"/>
      <c r="DV27" s="643"/>
      <c r="DW27" s="646">
        <v>13</v>
      </c>
      <c r="DX27" s="675"/>
      <c r="DY27" s="675"/>
      <c r="DZ27" s="675"/>
      <c r="EA27" s="675"/>
      <c r="EB27" s="675"/>
      <c r="EC27" s="677"/>
    </row>
    <row r="28" spans="2:133" ht="11.25" customHeight="1" x14ac:dyDescent="0.2">
      <c r="B28" s="746" t="s">
        <v>292</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120</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687907</v>
      </c>
      <c r="CS28" s="644"/>
      <c r="CT28" s="644"/>
      <c r="CU28" s="644"/>
      <c r="CV28" s="644"/>
      <c r="CW28" s="644"/>
      <c r="CX28" s="644"/>
      <c r="CY28" s="645"/>
      <c r="CZ28" s="646">
        <v>6.2</v>
      </c>
      <c r="DA28" s="675"/>
      <c r="DB28" s="675"/>
      <c r="DC28" s="676"/>
      <c r="DD28" s="649">
        <v>628442</v>
      </c>
      <c r="DE28" s="644"/>
      <c r="DF28" s="644"/>
      <c r="DG28" s="644"/>
      <c r="DH28" s="644"/>
      <c r="DI28" s="644"/>
      <c r="DJ28" s="644"/>
      <c r="DK28" s="645"/>
      <c r="DL28" s="649">
        <v>628442</v>
      </c>
      <c r="DM28" s="644"/>
      <c r="DN28" s="644"/>
      <c r="DO28" s="644"/>
      <c r="DP28" s="644"/>
      <c r="DQ28" s="644"/>
      <c r="DR28" s="644"/>
      <c r="DS28" s="644"/>
      <c r="DT28" s="644"/>
      <c r="DU28" s="644"/>
      <c r="DV28" s="645"/>
      <c r="DW28" s="646">
        <v>12.9</v>
      </c>
      <c r="DX28" s="675"/>
      <c r="DY28" s="675"/>
      <c r="DZ28" s="675"/>
      <c r="EA28" s="675"/>
      <c r="EB28" s="675"/>
      <c r="EC28" s="677"/>
    </row>
    <row r="29" spans="2:133" ht="11.25" customHeight="1" x14ac:dyDescent="0.2">
      <c r="B29" s="638" t="s">
        <v>294</v>
      </c>
      <c r="C29" s="639"/>
      <c r="D29" s="639"/>
      <c r="E29" s="639"/>
      <c r="F29" s="639"/>
      <c r="G29" s="639"/>
      <c r="H29" s="639"/>
      <c r="I29" s="639"/>
      <c r="J29" s="639"/>
      <c r="K29" s="639"/>
      <c r="L29" s="639"/>
      <c r="M29" s="639"/>
      <c r="N29" s="639"/>
      <c r="O29" s="639"/>
      <c r="P29" s="639"/>
      <c r="Q29" s="640"/>
      <c r="R29" s="641">
        <v>875494</v>
      </c>
      <c r="S29" s="644"/>
      <c r="T29" s="644"/>
      <c r="U29" s="644"/>
      <c r="V29" s="644"/>
      <c r="W29" s="644"/>
      <c r="X29" s="644"/>
      <c r="Y29" s="645"/>
      <c r="Z29" s="703">
        <v>7.4</v>
      </c>
      <c r="AA29" s="703"/>
      <c r="AB29" s="703"/>
      <c r="AC29" s="703"/>
      <c r="AD29" s="704" t="s">
        <v>120</v>
      </c>
      <c r="AE29" s="704"/>
      <c r="AF29" s="704"/>
      <c r="AG29" s="704"/>
      <c r="AH29" s="704"/>
      <c r="AI29" s="704"/>
      <c r="AJ29" s="704"/>
      <c r="AK29" s="704"/>
      <c r="AL29" s="646" t="s">
        <v>164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687907</v>
      </c>
      <c r="CS29" s="642"/>
      <c r="CT29" s="642"/>
      <c r="CU29" s="642"/>
      <c r="CV29" s="642"/>
      <c r="CW29" s="642"/>
      <c r="CX29" s="642"/>
      <c r="CY29" s="643"/>
      <c r="CZ29" s="646">
        <v>6.2</v>
      </c>
      <c r="DA29" s="675"/>
      <c r="DB29" s="675"/>
      <c r="DC29" s="676"/>
      <c r="DD29" s="649">
        <v>628442</v>
      </c>
      <c r="DE29" s="642"/>
      <c r="DF29" s="642"/>
      <c r="DG29" s="642"/>
      <c r="DH29" s="642"/>
      <c r="DI29" s="642"/>
      <c r="DJ29" s="642"/>
      <c r="DK29" s="643"/>
      <c r="DL29" s="649">
        <v>628442</v>
      </c>
      <c r="DM29" s="642"/>
      <c r="DN29" s="642"/>
      <c r="DO29" s="642"/>
      <c r="DP29" s="642"/>
      <c r="DQ29" s="642"/>
      <c r="DR29" s="642"/>
      <c r="DS29" s="642"/>
      <c r="DT29" s="642"/>
      <c r="DU29" s="642"/>
      <c r="DV29" s="643"/>
      <c r="DW29" s="646">
        <v>12.9</v>
      </c>
      <c r="DX29" s="675"/>
      <c r="DY29" s="675"/>
      <c r="DZ29" s="675"/>
      <c r="EA29" s="675"/>
      <c r="EB29" s="675"/>
      <c r="EC29" s="677"/>
    </row>
    <row r="30" spans="2:133" ht="11.25" customHeight="1" x14ac:dyDescent="0.2">
      <c r="B30" s="638" t="s">
        <v>299</v>
      </c>
      <c r="C30" s="639"/>
      <c r="D30" s="639"/>
      <c r="E30" s="639"/>
      <c r="F30" s="639"/>
      <c r="G30" s="639"/>
      <c r="H30" s="639"/>
      <c r="I30" s="639"/>
      <c r="J30" s="639"/>
      <c r="K30" s="639"/>
      <c r="L30" s="639"/>
      <c r="M30" s="639"/>
      <c r="N30" s="639"/>
      <c r="O30" s="639"/>
      <c r="P30" s="639"/>
      <c r="Q30" s="640"/>
      <c r="R30" s="641">
        <v>17274</v>
      </c>
      <c r="S30" s="644"/>
      <c r="T30" s="644"/>
      <c r="U30" s="644"/>
      <c r="V30" s="644"/>
      <c r="W30" s="644"/>
      <c r="X30" s="644"/>
      <c r="Y30" s="645"/>
      <c r="Z30" s="703">
        <v>0.1</v>
      </c>
      <c r="AA30" s="703"/>
      <c r="AB30" s="703"/>
      <c r="AC30" s="703"/>
      <c r="AD30" s="704">
        <v>5131</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99.2</v>
      </c>
      <c r="BH30" s="722"/>
      <c r="BI30" s="722"/>
      <c r="BJ30" s="722"/>
      <c r="BK30" s="722"/>
      <c r="BL30" s="722"/>
      <c r="BM30" s="723">
        <v>96.5</v>
      </c>
      <c r="BN30" s="722"/>
      <c r="BO30" s="722"/>
      <c r="BP30" s="722"/>
      <c r="BQ30" s="724"/>
      <c r="BR30" s="721">
        <v>99.3</v>
      </c>
      <c r="BS30" s="722"/>
      <c r="BT30" s="722"/>
      <c r="BU30" s="722"/>
      <c r="BV30" s="722"/>
      <c r="BW30" s="722"/>
      <c r="BX30" s="723">
        <v>96.4</v>
      </c>
      <c r="BY30" s="722"/>
      <c r="BZ30" s="722"/>
      <c r="CA30" s="722"/>
      <c r="CB30" s="724"/>
      <c r="CD30" s="727"/>
      <c r="CE30" s="728"/>
      <c r="CF30" s="685" t="s">
        <v>302</v>
      </c>
      <c r="CG30" s="682"/>
      <c r="CH30" s="682"/>
      <c r="CI30" s="682"/>
      <c r="CJ30" s="682"/>
      <c r="CK30" s="682"/>
      <c r="CL30" s="682"/>
      <c r="CM30" s="682"/>
      <c r="CN30" s="682"/>
      <c r="CO30" s="682"/>
      <c r="CP30" s="682"/>
      <c r="CQ30" s="683"/>
      <c r="CR30" s="641">
        <v>629234</v>
      </c>
      <c r="CS30" s="644"/>
      <c r="CT30" s="644"/>
      <c r="CU30" s="644"/>
      <c r="CV30" s="644"/>
      <c r="CW30" s="644"/>
      <c r="CX30" s="644"/>
      <c r="CY30" s="645"/>
      <c r="CZ30" s="646">
        <v>5.6</v>
      </c>
      <c r="DA30" s="675"/>
      <c r="DB30" s="675"/>
      <c r="DC30" s="676"/>
      <c r="DD30" s="649">
        <v>585090</v>
      </c>
      <c r="DE30" s="644"/>
      <c r="DF30" s="644"/>
      <c r="DG30" s="644"/>
      <c r="DH30" s="644"/>
      <c r="DI30" s="644"/>
      <c r="DJ30" s="644"/>
      <c r="DK30" s="645"/>
      <c r="DL30" s="649">
        <v>585090</v>
      </c>
      <c r="DM30" s="644"/>
      <c r="DN30" s="644"/>
      <c r="DO30" s="644"/>
      <c r="DP30" s="644"/>
      <c r="DQ30" s="644"/>
      <c r="DR30" s="644"/>
      <c r="DS30" s="644"/>
      <c r="DT30" s="644"/>
      <c r="DU30" s="644"/>
      <c r="DV30" s="645"/>
      <c r="DW30" s="646">
        <v>12</v>
      </c>
      <c r="DX30" s="675"/>
      <c r="DY30" s="675"/>
      <c r="DZ30" s="675"/>
      <c r="EA30" s="675"/>
      <c r="EB30" s="675"/>
      <c r="EC30" s="677"/>
    </row>
    <row r="31" spans="2:133" ht="11.25" customHeight="1" x14ac:dyDescent="0.2">
      <c r="B31" s="638" t="s">
        <v>303</v>
      </c>
      <c r="C31" s="639"/>
      <c r="D31" s="639"/>
      <c r="E31" s="639"/>
      <c r="F31" s="639"/>
      <c r="G31" s="639"/>
      <c r="H31" s="639"/>
      <c r="I31" s="639"/>
      <c r="J31" s="639"/>
      <c r="K31" s="639"/>
      <c r="L31" s="639"/>
      <c r="M31" s="639"/>
      <c r="N31" s="639"/>
      <c r="O31" s="639"/>
      <c r="P31" s="639"/>
      <c r="Q31" s="640"/>
      <c r="R31" s="641">
        <v>2571347</v>
      </c>
      <c r="S31" s="644"/>
      <c r="T31" s="644"/>
      <c r="U31" s="644"/>
      <c r="V31" s="644"/>
      <c r="W31" s="644"/>
      <c r="X31" s="644"/>
      <c r="Y31" s="645"/>
      <c r="Z31" s="703">
        <v>21.8</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99.3</v>
      </c>
      <c r="BH31" s="642"/>
      <c r="BI31" s="642"/>
      <c r="BJ31" s="642"/>
      <c r="BK31" s="642"/>
      <c r="BL31" s="642"/>
      <c r="BM31" s="647">
        <v>97.8</v>
      </c>
      <c r="BN31" s="720"/>
      <c r="BO31" s="720"/>
      <c r="BP31" s="720"/>
      <c r="BQ31" s="681"/>
      <c r="BR31" s="719">
        <v>99.4</v>
      </c>
      <c r="BS31" s="642"/>
      <c r="BT31" s="642"/>
      <c r="BU31" s="642"/>
      <c r="BV31" s="642"/>
      <c r="BW31" s="642"/>
      <c r="BX31" s="647">
        <v>97.8</v>
      </c>
      <c r="BY31" s="720"/>
      <c r="BZ31" s="720"/>
      <c r="CA31" s="720"/>
      <c r="CB31" s="681"/>
      <c r="CD31" s="727"/>
      <c r="CE31" s="728"/>
      <c r="CF31" s="685" t="s">
        <v>306</v>
      </c>
      <c r="CG31" s="682"/>
      <c r="CH31" s="682"/>
      <c r="CI31" s="682"/>
      <c r="CJ31" s="682"/>
      <c r="CK31" s="682"/>
      <c r="CL31" s="682"/>
      <c r="CM31" s="682"/>
      <c r="CN31" s="682"/>
      <c r="CO31" s="682"/>
      <c r="CP31" s="682"/>
      <c r="CQ31" s="683"/>
      <c r="CR31" s="641">
        <v>58673</v>
      </c>
      <c r="CS31" s="642"/>
      <c r="CT31" s="642"/>
      <c r="CU31" s="642"/>
      <c r="CV31" s="642"/>
      <c r="CW31" s="642"/>
      <c r="CX31" s="642"/>
      <c r="CY31" s="643"/>
      <c r="CZ31" s="646">
        <v>0.5</v>
      </c>
      <c r="DA31" s="675"/>
      <c r="DB31" s="675"/>
      <c r="DC31" s="676"/>
      <c r="DD31" s="649">
        <v>43352</v>
      </c>
      <c r="DE31" s="642"/>
      <c r="DF31" s="642"/>
      <c r="DG31" s="642"/>
      <c r="DH31" s="642"/>
      <c r="DI31" s="642"/>
      <c r="DJ31" s="642"/>
      <c r="DK31" s="643"/>
      <c r="DL31" s="649">
        <v>43352</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2">
      <c r="B32" s="638" t="s">
        <v>307</v>
      </c>
      <c r="C32" s="639"/>
      <c r="D32" s="639"/>
      <c r="E32" s="639"/>
      <c r="F32" s="639"/>
      <c r="G32" s="639"/>
      <c r="H32" s="639"/>
      <c r="I32" s="639"/>
      <c r="J32" s="639"/>
      <c r="K32" s="639"/>
      <c r="L32" s="639"/>
      <c r="M32" s="639"/>
      <c r="N32" s="639"/>
      <c r="O32" s="639"/>
      <c r="P32" s="639"/>
      <c r="Q32" s="640"/>
      <c r="R32" s="641">
        <v>947214</v>
      </c>
      <c r="S32" s="644"/>
      <c r="T32" s="644"/>
      <c r="U32" s="644"/>
      <c r="V32" s="644"/>
      <c r="W32" s="644"/>
      <c r="X32" s="644"/>
      <c r="Y32" s="645"/>
      <c r="Z32" s="703">
        <v>8</v>
      </c>
      <c r="AA32" s="703"/>
      <c r="AB32" s="703"/>
      <c r="AC32" s="703"/>
      <c r="AD32" s="704" t="s">
        <v>164</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94.7</v>
      </c>
      <c r="BN32" s="657"/>
      <c r="BO32" s="657"/>
      <c r="BP32" s="657"/>
      <c r="BQ32" s="694"/>
      <c r="BR32" s="718">
        <v>99.1</v>
      </c>
      <c r="BS32" s="657"/>
      <c r="BT32" s="657"/>
      <c r="BU32" s="657"/>
      <c r="BV32" s="657"/>
      <c r="BW32" s="657"/>
      <c r="BX32" s="701">
        <v>94.5</v>
      </c>
      <c r="BY32" s="657"/>
      <c r="BZ32" s="657"/>
      <c r="CA32" s="657"/>
      <c r="CB32" s="694"/>
      <c r="CD32" s="729"/>
      <c r="CE32" s="730"/>
      <c r="CF32" s="685" t="s">
        <v>309</v>
      </c>
      <c r="CG32" s="682"/>
      <c r="CH32" s="682"/>
      <c r="CI32" s="682"/>
      <c r="CJ32" s="682"/>
      <c r="CK32" s="682"/>
      <c r="CL32" s="682"/>
      <c r="CM32" s="682"/>
      <c r="CN32" s="682"/>
      <c r="CO32" s="682"/>
      <c r="CP32" s="682"/>
      <c r="CQ32" s="683"/>
      <c r="CR32" s="641" t="s">
        <v>164</v>
      </c>
      <c r="CS32" s="644"/>
      <c r="CT32" s="644"/>
      <c r="CU32" s="644"/>
      <c r="CV32" s="644"/>
      <c r="CW32" s="644"/>
      <c r="CX32" s="644"/>
      <c r="CY32" s="645"/>
      <c r="CZ32" s="646" t="s">
        <v>164</v>
      </c>
      <c r="DA32" s="675"/>
      <c r="DB32" s="675"/>
      <c r="DC32" s="676"/>
      <c r="DD32" s="649" t="s">
        <v>230</v>
      </c>
      <c r="DE32" s="644"/>
      <c r="DF32" s="644"/>
      <c r="DG32" s="644"/>
      <c r="DH32" s="644"/>
      <c r="DI32" s="644"/>
      <c r="DJ32" s="644"/>
      <c r="DK32" s="645"/>
      <c r="DL32" s="649" t="s">
        <v>164</v>
      </c>
      <c r="DM32" s="644"/>
      <c r="DN32" s="644"/>
      <c r="DO32" s="644"/>
      <c r="DP32" s="644"/>
      <c r="DQ32" s="644"/>
      <c r="DR32" s="644"/>
      <c r="DS32" s="644"/>
      <c r="DT32" s="644"/>
      <c r="DU32" s="644"/>
      <c r="DV32" s="645"/>
      <c r="DW32" s="646" t="s">
        <v>164</v>
      </c>
      <c r="DX32" s="675"/>
      <c r="DY32" s="675"/>
      <c r="DZ32" s="675"/>
      <c r="EA32" s="675"/>
      <c r="EB32" s="675"/>
      <c r="EC32" s="677"/>
    </row>
    <row r="33" spans="2:133" ht="11.25" customHeight="1" x14ac:dyDescent="0.2">
      <c r="B33" s="638" t="s">
        <v>310</v>
      </c>
      <c r="C33" s="639"/>
      <c r="D33" s="639"/>
      <c r="E33" s="639"/>
      <c r="F33" s="639"/>
      <c r="G33" s="639"/>
      <c r="H33" s="639"/>
      <c r="I33" s="639"/>
      <c r="J33" s="639"/>
      <c r="K33" s="639"/>
      <c r="L33" s="639"/>
      <c r="M33" s="639"/>
      <c r="N33" s="639"/>
      <c r="O33" s="639"/>
      <c r="P33" s="639"/>
      <c r="Q33" s="640"/>
      <c r="R33" s="641">
        <v>335381</v>
      </c>
      <c r="S33" s="644"/>
      <c r="T33" s="644"/>
      <c r="U33" s="644"/>
      <c r="V33" s="644"/>
      <c r="W33" s="644"/>
      <c r="X33" s="644"/>
      <c r="Y33" s="645"/>
      <c r="Z33" s="703">
        <v>2.8</v>
      </c>
      <c r="AA33" s="703"/>
      <c r="AB33" s="703"/>
      <c r="AC33" s="703"/>
      <c r="AD33" s="704" t="s">
        <v>120</v>
      </c>
      <c r="AE33" s="704"/>
      <c r="AF33" s="704"/>
      <c r="AG33" s="704"/>
      <c r="AH33" s="704"/>
      <c r="AI33" s="704"/>
      <c r="AJ33" s="704"/>
      <c r="AK33" s="704"/>
      <c r="AL33" s="646" t="s">
        <v>164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5978879</v>
      </c>
      <c r="CS33" s="642"/>
      <c r="CT33" s="642"/>
      <c r="CU33" s="642"/>
      <c r="CV33" s="642"/>
      <c r="CW33" s="642"/>
      <c r="CX33" s="642"/>
      <c r="CY33" s="643"/>
      <c r="CZ33" s="646">
        <v>53.6</v>
      </c>
      <c r="DA33" s="675"/>
      <c r="DB33" s="675"/>
      <c r="DC33" s="676"/>
      <c r="DD33" s="649">
        <v>3077914</v>
      </c>
      <c r="DE33" s="642"/>
      <c r="DF33" s="642"/>
      <c r="DG33" s="642"/>
      <c r="DH33" s="642"/>
      <c r="DI33" s="642"/>
      <c r="DJ33" s="642"/>
      <c r="DK33" s="643"/>
      <c r="DL33" s="649">
        <v>2094559</v>
      </c>
      <c r="DM33" s="642"/>
      <c r="DN33" s="642"/>
      <c r="DO33" s="642"/>
      <c r="DP33" s="642"/>
      <c r="DQ33" s="642"/>
      <c r="DR33" s="642"/>
      <c r="DS33" s="642"/>
      <c r="DT33" s="642"/>
      <c r="DU33" s="642"/>
      <c r="DV33" s="643"/>
      <c r="DW33" s="646">
        <v>42.9</v>
      </c>
      <c r="DX33" s="675"/>
      <c r="DY33" s="675"/>
      <c r="DZ33" s="675"/>
      <c r="EA33" s="675"/>
      <c r="EB33" s="675"/>
      <c r="EC33" s="677"/>
    </row>
    <row r="34" spans="2:133" ht="11.25" customHeight="1" x14ac:dyDescent="0.2">
      <c r="B34" s="638" t="s">
        <v>312</v>
      </c>
      <c r="C34" s="639"/>
      <c r="D34" s="639"/>
      <c r="E34" s="639"/>
      <c r="F34" s="639"/>
      <c r="G34" s="639"/>
      <c r="H34" s="639"/>
      <c r="I34" s="639"/>
      <c r="J34" s="639"/>
      <c r="K34" s="639"/>
      <c r="L34" s="639"/>
      <c r="M34" s="639"/>
      <c r="N34" s="639"/>
      <c r="O34" s="639"/>
      <c r="P34" s="639"/>
      <c r="Q34" s="640"/>
      <c r="R34" s="641">
        <v>97082</v>
      </c>
      <c r="S34" s="644"/>
      <c r="T34" s="644"/>
      <c r="U34" s="644"/>
      <c r="V34" s="644"/>
      <c r="W34" s="644"/>
      <c r="X34" s="644"/>
      <c r="Y34" s="645"/>
      <c r="Z34" s="703">
        <v>0.8</v>
      </c>
      <c r="AA34" s="703"/>
      <c r="AB34" s="703"/>
      <c r="AC34" s="703"/>
      <c r="AD34" s="704">
        <v>30656</v>
      </c>
      <c r="AE34" s="704"/>
      <c r="AF34" s="704"/>
      <c r="AG34" s="704"/>
      <c r="AH34" s="704"/>
      <c r="AI34" s="704"/>
      <c r="AJ34" s="704"/>
      <c r="AK34" s="704"/>
      <c r="AL34" s="646">
        <v>0.7</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2512471</v>
      </c>
      <c r="CS34" s="644"/>
      <c r="CT34" s="644"/>
      <c r="CU34" s="644"/>
      <c r="CV34" s="644"/>
      <c r="CW34" s="644"/>
      <c r="CX34" s="644"/>
      <c r="CY34" s="645"/>
      <c r="CZ34" s="646">
        <v>22.5</v>
      </c>
      <c r="DA34" s="675"/>
      <c r="DB34" s="675"/>
      <c r="DC34" s="676"/>
      <c r="DD34" s="649">
        <v>628974</v>
      </c>
      <c r="DE34" s="644"/>
      <c r="DF34" s="644"/>
      <c r="DG34" s="644"/>
      <c r="DH34" s="644"/>
      <c r="DI34" s="644"/>
      <c r="DJ34" s="644"/>
      <c r="DK34" s="645"/>
      <c r="DL34" s="649">
        <v>519752</v>
      </c>
      <c r="DM34" s="644"/>
      <c r="DN34" s="644"/>
      <c r="DO34" s="644"/>
      <c r="DP34" s="644"/>
      <c r="DQ34" s="644"/>
      <c r="DR34" s="644"/>
      <c r="DS34" s="644"/>
      <c r="DT34" s="644"/>
      <c r="DU34" s="644"/>
      <c r="DV34" s="645"/>
      <c r="DW34" s="646">
        <v>10.6</v>
      </c>
      <c r="DX34" s="675"/>
      <c r="DY34" s="675"/>
      <c r="DZ34" s="675"/>
      <c r="EA34" s="675"/>
      <c r="EB34" s="675"/>
      <c r="EC34" s="677"/>
    </row>
    <row r="35" spans="2:133" ht="11.25" customHeight="1" x14ac:dyDescent="0.2">
      <c r="B35" s="638" t="s">
        <v>316</v>
      </c>
      <c r="C35" s="639"/>
      <c r="D35" s="639"/>
      <c r="E35" s="639"/>
      <c r="F35" s="639"/>
      <c r="G35" s="639"/>
      <c r="H35" s="639"/>
      <c r="I35" s="639"/>
      <c r="J35" s="639"/>
      <c r="K35" s="639"/>
      <c r="L35" s="639"/>
      <c r="M35" s="639"/>
      <c r="N35" s="639"/>
      <c r="O35" s="639"/>
      <c r="P35" s="639"/>
      <c r="Q35" s="640"/>
      <c r="R35" s="641">
        <v>679067</v>
      </c>
      <c r="S35" s="644"/>
      <c r="T35" s="644"/>
      <c r="U35" s="644"/>
      <c r="V35" s="644"/>
      <c r="W35" s="644"/>
      <c r="X35" s="644"/>
      <c r="Y35" s="645"/>
      <c r="Z35" s="703">
        <v>5.8</v>
      </c>
      <c r="AA35" s="703"/>
      <c r="AB35" s="703"/>
      <c r="AC35" s="703"/>
      <c r="AD35" s="704" t="s">
        <v>120</v>
      </c>
      <c r="AE35" s="704"/>
      <c r="AF35" s="704"/>
      <c r="AG35" s="704"/>
      <c r="AH35" s="704"/>
      <c r="AI35" s="704"/>
      <c r="AJ35" s="704"/>
      <c r="AK35" s="704"/>
      <c r="AL35" s="646" t="s">
        <v>120</v>
      </c>
      <c r="AM35" s="647"/>
      <c r="AN35" s="647"/>
      <c r="AO35" s="705"/>
      <c r="AP35" s="214"/>
      <c r="AQ35" s="709" t="s">
        <v>317</v>
      </c>
      <c r="AR35" s="710"/>
      <c r="AS35" s="710"/>
      <c r="AT35" s="710"/>
      <c r="AU35" s="710"/>
      <c r="AV35" s="710"/>
      <c r="AW35" s="710"/>
      <c r="AX35" s="710"/>
      <c r="AY35" s="711"/>
      <c r="AZ35" s="706">
        <v>1579871</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266837</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84111</v>
      </c>
      <c r="CS35" s="642"/>
      <c r="CT35" s="642"/>
      <c r="CU35" s="642"/>
      <c r="CV35" s="642"/>
      <c r="CW35" s="642"/>
      <c r="CX35" s="642"/>
      <c r="CY35" s="643"/>
      <c r="CZ35" s="646">
        <v>0.8</v>
      </c>
      <c r="DA35" s="675"/>
      <c r="DB35" s="675"/>
      <c r="DC35" s="676"/>
      <c r="DD35" s="649">
        <v>38417</v>
      </c>
      <c r="DE35" s="642"/>
      <c r="DF35" s="642"/>
      <c r="DG35" s="642"/>
      <c r="DH35" s="642"/>
      <c r="DI35" s="642"/>
      <c r="DJ35" s="642"/>
      <c r="DK35" s="643"/>
      <c r="DL35" s="649">
        <v>38417</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2">
      <c r="B36" s="638" t="s">
        <v>320</v>
      </c>
      <c r="C36" s="639"/>
      <c r="D36" s="639"/>
      <c r="E36" s="639"/>
      <c r="F36" s="639"/>
      <c r="G36" s="639"/>
      <c r="H36" s="639"/>
      <c r="I36" s="639"/>
      <c r="J36" s="639"/>
      <c r="K36" s="639"/>
      <c r="L36" s="639"/>
      <c r="M36" s="639"/>
      <c r="N36" s="639"/>
      <c r="O36" s="639"/>
      <c r="P36" s="639"/>
      <c r="Q36" s="640"/>
      <c r="R36" s="641" t="s">
        <v>164</v>
      </c>
      <c r="S36" s="644"/>
      <c r="T36" s="644"/>
      <c r="U36" s="644"/>
      <c r="V36" s="644"/>
      <c r="W36" s="644"/>
      <c r="X36" s="644"/>
      <c r="Y36" s="645"/>
      <c r="Z36" s="703" t="s">
        <v>230</v>
      </c>
      <c r="AA36" s="703"/>
      <c r="AB36" s="703"/>
      <c r="AC36" s="703"/>
      <c r="AD36" s="704" t="s">
        <v>120</v>
      </c>
      <c r="AE36" s="704"/>
      <c r="AF36" s="704"/>
      <c r="AG36" s="704"/>
      <c r="AH36" s="704"/>
      <c r="AI36" s="704"/>
      <c r="AJ36" s="704"/>
      <c r="AK36" s="704"/>
      <c r="AL36" s="646" t="s">
        <v>120</v>
      </c>
      <c r="AM36" s="647"/>
      <c r="AN36" s="647"/>
      <c r="AO36" s="705"/>
      <c r="AQ36" s="678" t="s">
        <v>321</v>
      </c>
      <c r="AR36" s="679"/>
      <c r="AS36" s="679"/>
      <c r="AT36" s="679"/>
      <c r="AU36" s="679"/>
      <c r="AV36" s="679"/>
      <c r="AW36" s="679"/>
      <c r="AX36" s="679"/>
      <c r="AY36" s="680"/>
      <c r="AZ36" s="641">
        <v>465523</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238043</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989654</v>
      </c>
      <c r="CS36" s="644"/>
      <c r="CT36" s="644"/>
      <c r="CU36" s="644"/>
      <c r="CV36" s="644"/>
      <c r="CW36" s="644"/>
      <c r="CX36" s="644"/>
      <c r="CY36" s="645"/>
      <c r="CZ36" s="646">
        <v>8.9</v>
      </c>
      <c r="DA36" s="675"/>
      <c r="DB36" s="675"/>
      <c r="DC36" s="676"/>
      <c r="DD36" s="649">
        <v>825325</v>
      </c>
      <c r="DE36" s="644"/>
      <c r="DF36" s="644"/>
      <c r="DG36" s="644"/>
      <c r="DH36" s="644"/>
      <c r="DI36" s="644"/>
      <c r="DJ36" s="644"/>
      <c r="DK36" s="645"/>
      <c r="DL36" s="649">
        <v>677371</v>
      </c>
      <c r="DM36" s="644"/>
      <c r="DN36" s="644"/>
      <c r="DO36" s="644"/>
      <c r="DP36" s="644"/>
      <c r="DQ36" s="644"/>
      <c r="DR36" s="644"/>
      <c r="DS36" s="644"/>
      <c r="DT36" s="644"/>
      <c r="DU36" s="644"/>
      <c r="DV36" s="645"/>
      <c r="DW36" s="646">
        <v>13.9</v>
      </c>
      <c r="DX36" s="675"/>
      <c r="DY36" s="675"/>
      <c r="DZ36" s="675"/>
      <c r="EA36" s="675"/>
      <c r="EB36" s="675"/>
      <c r="EC36" s="677"/>
    </row>
    <row r="37" spans="2:133" ht="11.25" customHeight="1" x14ac:dyDescent="0.2">
      <c r="B37" s="638" t="s">
        <v>324</v>
      </c>
      <c r="C37" s="639"/>
      <c r="D37" s="639"/>
      <c r="E37" s="639"/>
      <c r="F37" s="639"/>
      <c r="G37" s="639"/>
      <c r="H37" s="639"/>
      <c r="I37" s="639"/>
      <c r="J37" s="639"/>
      <c r="K37" s="639"/>
      <c r="L37" s="639"/>
      <c r="M37" s="639"/>
      <c r="N37" s="639"/>
      <c r="O37" s="639"/>
      <c r="P37" s="639"/>
      <c r="Q37" s="640"/>
      <c r="R37" s="641">
        <v>283967</v>
      </c>
      <c r="S37" s="644"/>
      <c r="T37" s="644"/>
      <c r="U37" s="644"/>
      <c r="V37" s="644"/>
      <c r="W37" s="644"/>
      <c r="X37" s="644"/>
      <c r="Y37" s="645"/>
      <c r="Z37" s="703">
        <v>2.4</v>
      </c>
      <c r="AA37" s="703"/>
      <c r="AB37" s="703"/>
      <c r="AC37" s="703"/>
      <c r="AD37" s="704" t="s">
        <v>230</v>
      </c>
      <c r="AE37" s="704"/>
      <c r="AF37" s="704"/>
      <c r="AG37" s="704"/>
      <c r="AH37" s="704"/>
      <c r="AI37" s="704"/>
      <c r="AJ37" s="704"/>
      <c r="AK37" s="704"/>
      <c r="AL37" s="646" t="s">
        <v>120</v>
      </c>
      <c r="AM37" s="647"/>
      <c r="AN37" s="647"/>
      <c r="AO37" s="705"/>
      <c r="AQ37" s="678" t="s">
        <v>325</v>
      </c>
      <c r="AR37" s="679"/>
      <c r="AS37" s="679"/>
      <c r="AT37" s="679"/>
      <c r="AU37" s="679"/>
      <c r="AV37" s="679"/>
      <c r="AW37" s="679"/>
      <c r="AX37" s="679"/>
      <c r="AY37" s="680"/>
      <c r="AZ37" s="641">
        <v>238370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3356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583832</v>
      </c>
      <c r="CS37" s="642"/>
      <c r="CT37" s="642"/>
      <c r="CU37" s="642"/>
      <c r="CV37" s="642"/>
      <c r="CW37" s="642"/>
      <c r="CX37" s="642"/>
      <c r="CY37" s="643"/>
      <c r="CZ37" s="646">
        <v>5.2</v>
      </c>
      <c r="DA37" s="675"/>
      <c r="DB37" s="675"/>
      <c r="DC37" s="676"/>
      <c r="DD37" s="649">
        <v>583832</v>
      </c>
      <c r="DE37" s="642"/>
      <c r="DF37" s="642"/>
      <c r="DG37" s="642"/>
      <c r="DH37" s="642"/>
      <c r="DI37" s="642"/>
      <c r="DJ37" s="642"/>
      <c r="DK37" s="643"/>
      <c r="DL37" s="649">
        <v>500042</v>
      </c>
      <c r="DM37" s="642"/>
      <c r="DN37" s="642"/>
      <c r="DO37" s="642"/>
      <c r="DP37" s="642"/>
      <c r="DQ37" s="642"/>
      <c r="DR37" s="642"/>
      <c r="DS37" s="642"/>
      <c r="DT37" s="642"/>
      <c r="DU37" s="642"/>
      <c r="DV37" s="643"/>
      <c r="DW37" s="646">
        <v>10.199999999999999</v>
      </c>
      <c r="DX37" s="675"/>
      <c r="DY37" s="675"/>
      <c r="DZ37" s="675"/>
      <c r="EA37" s="675"/>
      <c r="EB37" s="675"/>
      <c r="EC37" s="677"/>
    </row>
    <row r="38" spans="2:133" ht="11.25" customHeight="1" x14ac:dyDescent="0.2">
      <c r="B38" s="653" t="s">
        <v>328</v>
      </c>
      <c r="C38" s="654"/>
      <c r="D38" s="654"/>
      <c r="E38" s="654"/>
      <c r="F38" s="654"/>
      <c r="G38" s="654"/>
      <c r="H38" s="654"/>
      <c r="I38" s="654"/>
      <c r="J38" s="654"/>
      <c r="K38" s="654"/>
      <c r="L38" s="654"/>
      <c r="M38" s="654"/>
      <c r="N38" s="654"/>
      <c r="O38" s="654"/>
      <c r="P38" s="654"/>
      <c r="Q38" s="655"/>
      <c r="R38" s="656">
        <v>11791000</v>
      </c>
      <c r="S38" s="693"/>
      <c r="T38" s="693"/>
      <c r="U38" s="693"/>
      <c r="V38" s="693"/>
      <c r="W38" s="693"/>
      <c r="X38" s="693"/>
      <c r="Y38" s="698"/>
      <c r="Z38" s="699">
        <v>100</v>
      </c>
      <c r="AA38" s="699"/>
      <c r="AB38" s="699"/>
      <c r="AC38" s="699"/>
      <c r="AD38" s="700">
        <v>4603300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19765</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5455</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1560106</v>
      </c>
      <c r="CS38" s="644"/>
      <c r="CT38" s="644"/>
      <c r="CU38" s="644"/>
      <c r="CV38" s="644"/>
      <c r="CW38" s="644"/>
      <c r="CX38" s="644"/>
      <c r="CY38" s="645"/>
      <c r="CZ38" s="646">
        <v>14</v>
      </c>
      <c r="DA38" s="675"/>
      <c r="DB38" s="675"/>
      <c r="DC38" s="676"/>
      <c r="DD38" s="649">
        <v>1405797</v>
      </c>
      <c r="DE38" s="644"/>
      <c r="DF38" s="644"/>
      <c r="DG38" s="644"/>
      <c r="DH38" s="644"/>
      <c r="DI38" s="644"/>
      <c r="DJ38" s="644"/>
      <c r="DK38" s="645"/>
      <c r="DL38" s="649">
        <v>839039</v>
      </c>
      <c r="DM38" s="644"/>
      <c r="DN38" s="644"/>
      <c r="DO38" s="644"/>
      <c r="DP38" s="644"/>
      <c r="DQ38" s="644"/>
      <c r="DR38" s="644"/>
      <c r="DS38" s="644"/>
      <c r="DT38" s="644"/>
      <c r="DU38" s="644"/>
      <c r="DV38" s="645"/>
      <c r="DW38" s="646">
        <v>17.2</v>
      </c>
      <c r="DX38" s="675"/>
      <c r="DY38" s="675"/>
      <c r="DZ38" s="675"/>
      <c r="EA38" s="675"/>
      <c r="EB38" s="675"/>
      <c r="EC38" s="677"/>
    </row>
    <row r="39" spans="2:133" ht="11.25" customHeight="1" x14ac:dyDescent="0.2">
      <c r="AQ39" s="678" t="s">
        <v>332</v>
      </c>
      <c r="AR39" s="679"/>
      <c r="AS39" s="679"/>
      <c r="AT39" s="679"/>
      <c r="AU39" s="679"/>
      <c r="AV39" s="679"/>
      <c r="AW39" s="679"/>
      <c r="AX39" s="679"/>
      <c r="AY39" s="680"/>
      <c r="AZ39" s="641" t="s">
        <v>230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84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785879</v>
      </c>
      <c r="CS39" s="642"/>
      <c r="CT39" s="642"/>
      <c r="CU39" s="642"/>
      <c r="CV39" s="642"/>
      <c r="CW39" s="642"/>
      <c r="CX39" s="642"/>
      <c r="CY39" s="643"/>
      <c r="CZ39" s="646">
        <v>7.1</v>
      </c>
      <c r="DA39" s="675"/>
      <c r="DB39" s="675"/>
      <c r="DC39" s="676"/>
      <c r="DD39" s="649">
        <v>157860</v>
      </c>
      <c r="DE39" s="642"/>
      <c r="DF39" s="642"/>
      <c r="DG39" s="642"/>
      <c r="DH39" s="642"/>
      <c r="DI39" s="642"/>
      <c r="DJ39" s="642"/>
      <c r="DK39" s="643"/>
      <c r="DL39" s="649" t="s">
        <v>164</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2">
      <c r="AQ40" s="678" t="s">
        <v>336</v>
      </c>
      <c r="AR40" s="679"/>
      <c r="AS40" s="679"/>
      <c r="AT40" s="679"/>
      <c r="AU40" s="679"/>
      <c r="AV40" s="679"/>
      <c r="AW40" s="679"/>
      <c r="AX40" s="679"/>
      <c r="AY40" s="680"/>
      <c r="AZ40" s="641">
        <v>211033</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130</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46658</v>
      </c>
      <c r="CS40" s="644"/>
      <c r="CT40" s="644"/>
      <c r="CU40" s="644"/>
      <c r="CV40" s="644"/>
      <c r="CW40" s="644"/>
      <c r="CX40" s="644"/>
      <c r="CY40" s="645"/>
      <c r="CZ40" s="646">
        <v>0.4</v>
      </c>
      <c r="DA40" s="675"/>
      <c r="DB40" s="675"/>
      <c r="DC40" s="676"/>
      <c r="DD40" s="649">
        <v>21541</v>
      </c>
      <c r="DE40" s="644"/>
      <c r="DF40" s="644"/>
      <c r="DG40" s="644"/>
      <c r="DH40" s="644"/>
      <c r="DI40" s="644"/>
      <c r="DJ40" s="644"/>
      <c r="DK40" s="645"/>
      <c r="DL40" s="649">
        <v>19980</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2">
      <c r="AQ41" s="690" t="s">
        <v>339</v>
      </c>
      <c r="AR41" s="691"/>
      <c r="AS41" s="691"/>
      <c r="AT41" s="691"/>
      <c r="AU41" s="691"/>
      <c r="AV41" s="691"/>
      <c r="AW41" s="691"/>
      <c r="AX41" s="691"/>
      <c r="AY41" s="692"/>
      <c r="AZ41" s="656">
        <v>645180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347</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164</v>
      </c>
      <c r="DA41" s="675"/>
      <c r="DB41" s="675"/>
      <c r="DC41" s="676"/>
      <c r="DD41" s="649" t="s">
        <v>164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1019077</v>
      </c>
      <c r="CS42" s="644"/>
      <c r="CT42" s="644"/>
      <c r="CU42" s="644"/>
      <c r="CV42" s="644"/>
      <c r="CW42" s="644"/>
      <c r="CX42" s="644"/>
      <c r="CY42" s="645"/>
      <c r="CZ42" s="646">
        <v>9.1</v>
      </c>
      <c r="DA42" s="647"/>
      <c r="DB42" s="647"/>
      <c r="DC42" s="648"/>
      <c r="DD42" s="649">
        <v>180066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26178</v>
      </c>
      <c r="CS43" s="642"/>
      <c r="CT43" s="642"/>
      <c r="CU43" s="642"/>
      <c r="CV43" s="642"/>
      <c r="CW43" s="642"/>
      <c r="CX43" s="642"/>
      <c r="CY43" s="643"/>
      <c r="CZ43" s="646">
        <v>0.2</v>
      </c>
      <c r="DA43" s="675"/>
      <c r="DB43" s="675"/>
      <c r="DC43" s="676"/>
      <c r="DD43" s="649">
        <v>26178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346</v>
      </c>
      <c r="CD44" s="669" t="s">
        <v>297</v>
      </c>
      <c r="CE44" s="670"/>
      <c r="CF44" s="638" t="s">
        <v>347</v>
      </c>
      <c r="CG44" s="639"/>
      <c r="CH44" s="639"/>
      <c r="CI44" s="639"/>
      <c r="CJ44" s="639"/>
      <c r="CK44" s="639"/>
      <c r="CL44" s="639"/>
      <c r="CM44" s="639"/>
      <c r="CN44" s="639"/>
      <c r="CO44" s="639"/>
      <c r="CP44" s="639"/>
      <c r="CQ44" s="640"/>
      <c r="CR44" s="641">
        <v>1015049</v>
      </c>
      <c r="CS44" s="644"/>
      <c r="CT44" s="644"/>
      <c r="CU44" s="644"/>
      <c r="CV44" s="644"/>
      <c r="CW44" s="644"/>
      <c r="CX44" s="644"/>
      <c r="CY44" s="645"/>
      <c r="CZ44" s="646">
        <v>9.1</v>
      </c>
      <c r="DA44" s="647"/>
      <c r="DB44" s="647"/>
      <c r="DC44" s="648"/>
      <c r="DD44" s="649">
        <v>176673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348</v>
      </c>
      <c r="CG45" s="639"/>
      <c r="CH45" s="639"/>
      <c r="CI45" s="639"/>
      <c r="CJ45" s="639"/>
      <c r="CK45" s="639"/>
      <c r="CL45" s="639"/>
      <c r="CM45" s="639"/>
      <c r="CN45" s="639"/>
      <c r="CO45" s="639"/>
      <c r="CP45" s="639"/>
      <c r="CQ45" s="640"/>
      <c r="CR45" s="641">
        <v>321221</v>
      </c>
      <c r="CS45" s="642"/>
      <c r="CT45" s="642"/>
      <c r="CU45" s="642"/>
      <c r="CV45" s="642"/>
      <c r="CW45" s="642"/>
      <c r="CX45" s="642"/>
      <c r="CY45" s="643"/>
      <c r="CZ45" s="646">
        <v>2.9</v>
      </c>
      <c r="DA45" s="675"/>
      <c r="DB45" s="675"/>
      <c r="DC45" s="676"/>
      <c r="DD45" s="649">
        <v>15442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349</v>
      </c>
      <c r="CG46" s="639"/>
      <c r="CH46" s="639"/>
      <c r="CI46" s="639"/>
      <c r="CJ46" s="639"/>
      <c r="CK46" s="639"/>
      <c r="CL46" s="639"/>
      <c r="CM46" s="639"/>
      <c r="CN46" s="639"/>
      <c r="CO46" s="639"/>
      <c r="CP46" s="639"/>
      <c r="CQ46" s="640"/>
      <c r="CR46" s="641">
        <v>612839</v>
      </c>
      <c r="CS46" s="644"/>
      <c r="CT46" s="644"/>
      <c r="CU46" s="644"/>
      <c r="CV46" s="644"/>
      <c r="CW46" s="644"/>
      <c r="CX46" s="644"/>
      <c r="CY46" s="645"/>
      <c r="CZ46" s="646">
        <v>5.5</v>
      </c>
      <c r="DA46" s="647"/>
      <c r="DB46" s="647"/>
      <c r="DC46" s="648"/>
      <c r="DD46" s="649">
        <v>141270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350</v>
      </c>
      <c r="CG47" s="639"/>
      <c r="CH47" s="639"/>
      <c r="CI47" s="639"/>
      <c r="CJ47" s="639"/>
      <c r="CK47" s="639"/>
      <c r="CL47" s="639"/>
      <c r="CM47" s="639"/>
      <c r="CN47" s="639"/>
      <c r="CO47" s="639"/>
      <c r="CP47" s="639"/>
      <c r="CQ47" s="640"/>
      <c r="CR47" s="641">
        <v>4028</v>
      </c>
      <c r="CS47" s="642"/>
      <c r="CT47" s="642"/>
      <c r="CU47" s="642"/>
      <c r="CV47" s="642"/>
      <c r="CW47" s="642"/>
      <c r="CX47" s="642"/>
      <c r="CY47" s="643"/>
      <c r="CZ47" s="646">
        <v>0</v>
      </c>
      <c r="DA47" s="675"/>
      <c r="DB47" s="675"/>
      <c r="DC47" s="676"/>
      <c r="DD47" s="649">
        <v>3393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351</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230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352</v>
      </c>
      <c r="CE49" s="654"/>
      <c r="CF49" s="654"/>
      <c r="CG49" s="654"/>
      <c r="CH49" s="654"/>
      <c r="CI49" s="654"/>
      <c r="CJ49" s="654"/>
      <c r="CK49" s="654"/>
      <c r="CL49" s="654"/>
      <c r="CM49" s="654"/>
      <c r="CN49" s="654"/>
      <c r="CO49" s="654"/>
      <c r="CP49" s="654"/>
      <c r="CQ49" s="655"/>
      <c r="CR49" s="656">
        <v>11146759</v>
      </c>
      <c r="CS49" s="657"/>
      <c r="CT49" s="657"/>
      <c r="CU49" s="657"/>
      <c r="CV49" s="657"/>
      <c r="CW49" s="657"/>
      <c r="CX49" s="657"/>
      <c r="CY49" s="658"/>
      <c r="CZ49" s="659">
        <v>100</v>
      </c>
      <c r="DA49" s="660"/>
      <c r="DB49" s="660"/>
      <c r="DC49" s="661"/>
      <c r="DD49" s="662">
        <v>5712265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EC1eoX7XsBKfv3C9Nwu+Aaegx8lbw/wJyJ9L9g1YO5ML6p988S4CvhVyTvY20H+EeJJ8swjiW6Vt6+wzgX6p+w==" saltValue="4P7S1Pctf8qNpW3/F4CW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354</v>
      </c>
      <c r="DK2" s="1183"/>
      <c r="DL2" s="1183"/>
      <c r="DM2" s="1183"/>
      <c r="DN2" s="1183"/>
      <c r="DO2" s="1184"/>
      <c r="DP2" s="229"/>
      <c r="DQ2" s="1182" t="s">
        <v>355</v>
      </c>
      <c r="DR2" s="1183"/>
      <c r="DS2" s="1183"/>
      <c r="DT2" s="1183"/>
      <c r="DU2" s="1183"/>
      <c r="DV2" s="1183"/>
      <c r="DW2" s="1183"/>
      <c r="DX2" s="1183"/>
      <c r="DY2" s="1183"/>
      <c r="DZ2" s="1184"/>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5" t="s">
        <v>356</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5"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70" t="s">
        <v>372</v>
      </c>
      <c r="DH5" s="1171"/>
      <c r="DI5" s="1171"/>
      <c r="DJ5" s="1171"/>
      <c r="DK5" s="1172"/>
      <c r="DL5" s="1170" t="s">
        <v>373</v>
      </c>
      <c r="DM5" s="1171"/>
      <c r="DN5" s="1171"/>
      <c r="DO5" s="1171"/>
      <c r="DP5" s="1172"/>
      <c r="DQ5" s="1070" t="s">
        <v>374</v>
      </c>
      <c r="DR5" s="1071"/>
      <c r="DS5" s="1071"/>
      <c r="DT5" s="1071"/>
      <c r="DU5" s="1072"/>
      <c r="DV5" s="1070" t="s">
        <v>365</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x14ac:dyDescent="0.2">
      <c r="A7" s="238">
        <v>1</v>
      </c>
      <c r="B7" s="1122" t="s">
        <v>375</v>
      </c>
      <c r="C7" s="1123"/>
      <c r="D7" s="1123"/>
      <c r="E7" s="1123"/>
      <c r="F7" s="1123"/>
      <c r="G7" s="1123"/>
      <c r="H7" s="1123"/>
      <c r="I7" s="1123"/>
      <c r="J7" s="1123"/>
      <c r="K7" s="1123"/>
      <c r="L7" s="1123"/>
      <c r="M7" s="1123"/>
      <c r="N7" s="1123"/>
      <c r="O7" s="1123"/>
      <c r="P7" s="1124"/>
      <c r="Q7" s="1176">
        <v>11791</v>
      </c>
      <c r="R7" s="1177"/>
      <c r="S7" s="1177"/>
      <c r="T7" s="1177"/>
      <c r="U7" s="1177"/>
      <c r="V7" s="1177">
        <v>11147</v>
      </c>
      <c r="W7" s="1177"/>
      <c r="X7" s="1177"/>
      <c r="Y7" s="1177"/>
      <c r="Z7" s="1177"/>
      <c r="AA7" s="1177">
        <v>644</v>
      </c>
      <c r="AB7" s="1177"/>
      <c r="AC7" s="1177"/>
      <c r="AD7" s="1177"/>
      <c r="AE7" s="1178"/>
      <c r="AF7" s="1179">
        <v>508</v>
      </c>
      <c r="AG7" s="1180"/>
      <c r="AH7" s="1180"/>
      <c r="AI7" s="1180"/>
      <c r="AJ7" s="1181"/>
      <c r="AK7" s="1163">
        <v>57</v>
      </c>
      <c r="AL7" s="1164"/>
      <c r="AM7" s="1164"/>
      <c r="AN7" s="1164"/>
      <c r="AO7" s="1164"/>
      <c r="AP7" s="1164">
        <v>7319</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574</v>
      </c>
      <c r="BT7" s="1168"/>
      <c r="BU7" s="1168"/>
      <c r="BV7" s="1168"/>
      <c r="BW7" s="1168"/>
      <c r="BX7" s="1168"/>
      <c r="BY7" s="1168"/>
      <c r="BZ7" s="1168"/>
      <c r="CA7" s="1168"/>
      <c r="CB7" s="1168"/>
      <c r="CC7" s="1168"/>
      <c r="CD7" s="1168"/>
      <c r="CE7" s="1168"/>
      <c r="CF7" s="1168"/>
      <c r="CG7" s="1169"/>
      <c r="CH7" s="1160">
        <v>2</v>
      </c>
      <c r="CI7" s="1161"/>
      <c r="CJ7" s="1161"/>
      <c r="CK7" s="1161"/>
      <c r="CL7" s="1162"/>
      <c r="CM7" s="1160">
        <v>3</v>
      </c>
      <c r="CN7" s="1161"/>
      <c r="CO7" s="1161"/>
      <c r="CP7" s="1161"/>
      <c r="CQ7" s="1162"/>
      <c r="CR7" s="1160">
        <v>21</v>
      </c>
      <c r="CS7" s="1161"/>
      <c r="CT7" s="1161"/>
      <c r="CU7" s="1161"/>
      <c r="CV7" s="1162"/>
      <c r="CW7" s="1160" t="s">
        <v>564</v>
      </c>
      <c r="CX7" s="1161"/>
      <c r="CY7" s="1161"/>
      <c r="CZ7" s="1161"/>
      <c r="DA7" s="1162"/>
      <c r="DB7" s="1160">
        <v>7</v>
      </c>
      <c r="DC7" s="1161"/>
      <c r="DD7" s="1161"/>
      <c r="DE7" s="1161"/>
      <c r="DF7" s="1162"/>
      <c r="DG7" s="1160" t="s">
        <v>564</v>
      </c>
      <c r="DH7" s="1161"/>
      <c r="DI7" s="1161"/>
      <c r="DJ7" s="1161"/>
      <c r="DK7" s="1162"/>
      <c r="DL7" s="1160" t="s">
        <v>564</v>
      </c>
      <c r="DM7" s="1161"/>
      <c r="DN7" s="1161"/>
      <c r="DO7" s="1161"/>
      <c r="DP7" s="1162"/>
      <c r="DQ7" s="1160" t="s">
        <v>564</v>
      </c>
      <c r="DR7" s="1161"/>
      <c r="DS7" s="1161"/>
      <c r="DT7" s="1161"/>
      <c r="DU7" s="1162"/>
      <c r="DV7" s="1187"/>
      <c r="DW7" s="1188"/>
      <c r="DX7" s="1188"/>
      <c r="DY7" s="1188"/>
      <c r="DZ7" s="1189"/>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21</v>
      </c>
      <c r="CI8" s="1059"/>
      <c r="CJ8" s="1059"/>
      <c r="CK8" s="1059"/>
      <c r="CL8" s="1060"/>
      <c r="CM8" s="1058">
        <v>126</v>
      </c>
      <c r="CN8" s="1059"/>
      <c r="CO8" s="1059"/>
      <c r="CP8" s="1059"/>
      <c r="CQ8" s="1060"/>
      <c r="CR8" s="1058">
        <v>5</v>
      </c>
      <c r="CS8" s="1059"/>
      <c r="CT8" s="1059"/>
      <c r="CU8" s="1059"/>
      <c r="CV8" s="1060"/>
      <c r="CW8" s="1058" t="s">
        <v>564</v>
      </c>
      <c r="CX8" s="1059"/>
      <c r="CY8" s="1059"/>
      <c r="CZ8" s="1059"/>
      <c r="DA8" s="1060"/>
      <c r="DB8" s="1058" t="s">
        <v>564</v>
      </c>
      <c r="DC8" s="1059"/>
      <c r="DD8" s="1059"/>
      <c r="DE8" s="1059"/>
      <c r="DF8" s="1060"/>
      <c r="DG8" s="1058" t="s">
        <v>564</v>
      </c>
      <c r="DH8" s="1059"/>
      <c r="DI8" s="1059"/>
      <c r="DJ8" s="1059"/>
      <c r="DK8" s="1060"/>
      <c r="DL8" s="1058" t="s">
        <v>564</v>
      </c>
      <c r="DM8" s="1059"/>
      <c r="DN8" s="1059"/>
      <c r="DO8" s="1059"/>
      <c r="DP8" s="1060"/>
      <c r="DQ8" s="1058" t="s">
        <v>564</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t="s">
        <v>577</v>
      </c>
      <c r="BS9" s="1083" t="s">
        <v>576</v>
      </c>
      <c r="BT9" s="1084"/>
      <c r="BU9" s="1084"/>
      <c r="BV9" s="1084"/>
      <c r="BW9" s="1084"/>
      <c r="BX9" s="1084"/>
      <c r="BY9" s="1084"/>
      <c r="BZ9" s="1084"/>
      <c r="CA9" s="1084"/>
      <c r="CB9" s="1084"/>
      <c r="CC9" s="1084"/>
      <c r="CD9" s="1084"/>
      <c r="CE9" s="1084"/>
      <c r="CF9" s="1084"/>
      <c r="CG9" s="1085"/>
      <c r="CH9" s="1058">
        <v>-129</v>
      </c>
      <c r="CI9" s="1059"/>
      <c r="CJ9" s="1059"/>
      <c r="CK9" s="1059"/>
      <c r="CL9" s="1060"/>
      <c r="CM9" s="1058">
        <v>308</v>
      </c>
      <c r="CN9" s="1059"/>
      <c r="CO9" s="1059"/>
      <c r="CP9" s="1059"/>
      <c r="CQ9" s="1060"/>
      <c r="CR9" s="1058">
        <v>0</v>
      </c>
      <c r="CS9" s="1059"/>
      <c r="CT9" s="1059"/>
      <c r="CU9" s="1059"/>
      <c r="CV9" s="1060"/>
      <c r="CW9" s="1058" t="s">
        <v>564</v>
      </c>
      <c r="CX9" s="1059"/>
      <c r="CY9" s="1059"/>
      <c r="CZ9" s="1059"/>
      <c r="DA9" s="1060"/>
      <c r="DB9" s="1058">
        <v>20</v>
      </c>
      <c r="DC9" s="1059"/>
      <c r="DD9" s="1059"/>
      <c r="DE9" s="1059"/>
      <c r="DF9" s="1060"/>
      <c r="DG9" s="1058" t="s">
        <v>564</v>
      </c>
      <c r="DH9" s="1059"/>
      <c r="DI9" s="1059"/>
      <c r="DJ9" s="1059"/>
      <c r="DK9" s="1060"/>
      <c r="DL9" s="1058" t="s">
        <v>564</v>
      </c>
      <c r="DM9" s="1059"/>
      <c r="DN9" s="1059"/>
      <c r="DO9" s="1059"/>
      <c r="DP9" s="1060"/>
      <c r="DQ9" s="1058">
        <v>18</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3"/>
      <c r="R22" s="1154"/>
      <c r="S22" s="1154"/>
      <c r="T22" s="1154"/>
      <c r="U22" s="1154"/>
      <c r="V22" s="1154"/>
      <c r="W22" s="1154"/>
      <c r="X22" s="1154"/>
      <c r="Y22" s="1154"/>
      <c r="Z22" s="1154"/>
      <c r="AA22" s="1154"/>
      <c r="AB22" s="1154"/>
      <c r="AC22" s="1154"/>
      <c r="AD22" s="1154"/>
      <c r="AE22" s="1155"/>
      <c r="AF22" s="1088"/>
      <c r="AG22" s="1089"/>
      <c r="AH22" s="1089"/>
      <c r="AI22" s="1089"/>
      <c r="AJ22" s="1090"/>
      <c r="AK22" s="1149"/>
      <c r="AL22" s="1150"/>
      <c r="AM22" s="1150"/>
      <c r="AN22" s="1150"/>
      <c r="AO22" s="1150"/>
      <c r="AP22" s="1150"/>
      <c r="AQ22" s="1150"/>
      <c r="AR22" s="1150"/>
      <c r="AS22" s="1150"/>
      <c r="AT22" s="1150"/>
      <c r="AU22" s="1151"/>
      <c r="AV22" s="1151"/>
      <c r="AW22" s="1151"/>
      <c r="AX22" s="1151"/>
      <c r="AY22" s="1152"/>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377</v>
      </c>
      <c r="B23" s="1013" t="s">
        <v>378</v>
      </c>
      <c r="C23" s="1014"/>
      <c r="D23" s="1014"/>
      <c r="E23" s="1014"/>
      <c r="F23" s="1014"/>
      <c r="G23" s="1014"/>
      <c r="H23" s="1014"/>
      <c r="I23" s="1014"/>
      <c r="J23" s="1014"/>
      <c r="K23" s="1014"/>
      <c r="L23" s="1014"/>
      <c r="M23" s="1014"/>
      <c r="N23" s="1014"/>
      <c r="O23" s="1014"/>
      <c r="P23" s="1015"/>
      <c r="Q23" s="1140">
        <v>11791</v>
      </c>
      <c r="R23" s="1141"/>
      <c r="S23" s="1141"/>
      <c r="T23" s="1141"/>
      <c r="U23" s="1141"/>
      <c r="V23" s="1141">
        <v>11147</v>
      </c>
      <c r="W23" s="1141"/>
      <c r="X23" s="1141"/>
      <c r="Y23" s="1141"/>
      <c r="Z23" s="1141"/>
      <c r="AA23" s="1141">
        <v>644</v>
      </c>
      <c r="AB23" s="1141"/>
      <c r="AC23" s="1141"/>
      <c r="AD23" s="1141"/>
      <c r="AE23" s="1142"/>
      <c r="AF23" s="1143">
        <v>508</v>
      </c>
      <c r="AG23" s="1141"/>
      <c r="AH23" s="1141"/>
      <c r="AI23" s="1141"/>
      <c r="AJ23" s="1144"/>
      <c r="AK23" s="1145"/>
      <c r="AL23" s="1146"/>
      <c r="AM23" s="1146"/>
      <c r="AN23" s="1146"/>
      <c r="AO23" s="1146"/>
      <c r="AP23" s="1141">
        <v>7319</v>
      </c>
      <c r="AQ23" s="1141"/>
      <c r="AR23" s="1141"/>
      <c r="AS23" s="1141"/>
      <c r="AT23" s="1141"/>
      <c r="AU23" s="1147"/>
      <c r="AV23" s="1147"/>
      <c r="AW23" s="1147"/>
      <c r="AX23" s="1147"/>
      <c r="AY23" s="1148"/>
      <c r="AZ23" s="1137" t="s">
        <v>379</v>
      </c>
      <c r="BA23" s="1138"/>
      <c r="BB23" s="1138"/>
      <c r="BC23" s="1138"/>
      <c r="BD23" s="1139"/>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6" t="s">
        <v>380</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5" t="s">
        <v>381</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31" t="s">
        <v>385</v>
      </c>
      <c r="AG26" s="1077"/>
      <c r="AH26" s="1077"/>
      <c r="AI26" s="1077"/>
      <c r="AJ26" s="1132"/>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3"/>
      <c r="AG27" s="1080"/>
      <c r="AH27" s="1080"/>
      <c r="AI27" s="1080"/>
      <c r="AJ27" s="1134"/>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22" t="s">
        <v>390</v>
      </c>
      <c r="C28" s="1123"/>
      <c r="D28" s="1123"/>
      <c r="E28" s="1123"/>
      <c r="F28" s="1123"/>
      <c r="G28" s="1123"/>
      <c r="H28" s="1123"/>
      <c r="I28" s="1123"/>
      <c r="J28" s="1123"/>
      <c r="K28" s="1123"/>
      <c r="L28" s="1123"/>
      <c r="M28" s="1123"/>
      <c r="N28" s="1123"/>
      <c r="O28" s="1123"/>
      <c r="P28" s="1124"/>
      <c r="Q28" s="1125">
        <v>3367</v>
      </c>
      <c r="R28" s="1126"/>
      <c r="S28" s="1126"/>
      <c r="T28" s="1126"/>
      <c r="U28" s="1126"/>
      <c r="V28" s="1126">
        <v>3100</v>
      </c>
      <c r="W28" s="1126"/>
      <c r="X28" s="1126"/>
      <c r="Y28" s="1126"/>
      <c r="Z28" s="1126"/>
      <c r="AA28" s="1126">
        <v>267</v>
      </c>
      <c r="AB28" s="1126"/>
      <c r="AC28" s="1126"/>
      <c r="AD28" s="1126"/>
      <c r="AE28" s="1127"/>
      <c r="AF28" s="1128">
        <v>267</v>
      </c>
      <c r="AG28" s="1126"/>
      <c r="AH28" s="1126"/>
      <c r="AI28" s="1126"/>
      <c r="AJ28" s="1129"/>
      <c r="AK28" s="1130">
        <v>261</v>
      </c>
      <c r="AL28" s="1118"/>
      <c r="AM28" s="1118"/>
      <c r="AN28" s="1118"/>
      <c r="AO28" s="1118"/>
      <c r="AP28" s="1118" t="s">
        <v>503</v>
      </c>
      <c r="AQ28" s="1118"/>
      <c r="AR28" s="1118"/>
      <c r="AS28" s="1118"/>
      <c r="AT28" s="1118"/>
      <c r="AU28" s="1118" t="s">
        <v>503</v>
      </c>
      <c r="AV28" s="1118"/>
      <c r="AW28" s="1118"/>
      <c r="AX28" s="1118"/>
      <c r="AY28" s="1118"/>
      <c r="AZ28" s="1119" t="s">
        <v>503</v>
      </c>
      <c r="BA28" s="1119"/>
      <c r="BB28" s="1119"/>
      <c r="BC28" s="1119"/>
      <c r="BD28" s="1119"/>
      <c r="BE28" s="1120"/>
      <c r="BF28" s="1120"/>
      <c r="BG28" s="1120"/>
      <c r="BH28" s="1120"/>
      <c r="BI28" s="1121"/>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391</v>
      </c>
      <c r="C29" s="1107"/>
      <c r="D29" s="1107"/>
      <c r="E29" s="1107"/>
      <c r="F29" s="1107"/>
      <c r="G29" s="1107"/>
      <c r="H29" s="1107"/>
      <c r="I29" s="1107"/>
      <c r="J29" s="1107"/>
      <c r="K29" s="1107"/>
      <c r="L29" s="1107"/>
      <c r="M29" s="1107"/>
      <c r="N29" s="1107"/>
      <c r="O29" s="1107"/>
      <c r="P29" s="1108"/>
      <c r="Q29" s="1112">
        <v>1980</v>
      </c>
      <c r="R29" s="1113"/>
      <c r="S29" s="1113"/>
      <c r="T29" s="1113"/>
      <c r="U29" s="1113"/>
      <c r="V29" s="1113">
        <v>1802</v>
      </c>
      <c r="W29" s="1113"/>
      <c r="X29" s="1113"/>
      <c r="Y29" s="1113"/>
      <c r="Z29" s="1113"/>
      <c r="AA29" s="1113">
        <v>178</v>
      </c>
      <c r="AB29" s="1113"/>
      <c r="AC29" s="1113"/>
      <c r="AD29" s="1113"/>
      <c r="AE29" s="1114"/>
      <c r="AF29" s="1088">
        <v>178</v>
      </c>
      <c r="AG29" s="1089"/>
      <c r="AH29" s="1089"/>
      <c r="AI29" s="1089"/>
      <c r="AJ29" s="1090"/>
      <c r="AK29" s="1049">
        <v>360</v>
      </c>
      <c r="AL29" s="1040"/>
      <c r="AM29" s="1040"/>
      <c r="AN29" s="1040"/>
      <c r="AO29" s="1040"/>
      <c r="AP29" s="1050" t="s">
        <v>573</v>
      </c>
      <c r="AQ29" s="1048"/>
      <c r="AR29" s="1048"/>
      <c r="AS29" s="1048"/>
      <c r="AT29" s="1049"/>
      <c r="AU29" s="1050" t="s">
        <v>503</v>
      </c>
      <c r="AV29" s="1048"/>
      <c r="AW29" s="1048"/>
      <c r="AX29" s="1048"/>
      <c r="AY29" s="1049"/>
      <c r="AZ29" s="1115" t="s">
        <v>503</v>
      </c>
      <c r="BA29" s="1116"/>
      <c r="BB29" s="1116"/>
      <c r="BC29" s="1116"/>
      <c r="BD29" s="1117"/>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392</v>
      </c>
      <c r="C30" s="1107"/>
      <c r="D30" s="1107"/>
      <c r="E30" s="1107"/>
      <c r="F30" s="1107"/>
      <c r="G30" s="1107"/>
      <c r="H30" s="1107"/>
      <c r="I30" s="1107"/>
      <c r="J30" s="1107"/>
      <c r="K30" s="1107"/>
      <c r="L30" s="1107"/>
      <c r="M30" s="1107"/>
      <c r="N30" s="1107"/>
      <c r="O30" s="1107"/>
      <c r="P30" s="1108"/>
      <c r="Q30" s="1112">
        <v>10</v>
      </c>
      <c r="R30" s="1113"/>
      <c r="S30" s="1113"/>
      <c r="T30" s="1113"/>
      <c r="U30" s="1113"/>
      <c r="V30" s="1113">
        <v>9</v>
      </c>
      <c r="W30" s="1113"/>
      <c r="X30" s="1113"/>
      <c r="Y30" s="1113"/>
      <c r="Z30" s="1113"/>
      <c r="AA30" s="1113">
        <v>1</v>
      </c>
      <c r="AB30" s="1113"/>
      <c r="AC30" s="1113"/>
      <c r="AD30" s="1113"/>
      <c r="AE30" s="1114"/>
      <c r="AF30" s="1088">
        <v>1</v>
      </c>
      <c r="AG30" s="1089"/>
      <c r="AH30" s="1089"/>
      <c r="AI30" s="1089"/>
      <c r="AJ30" s="1090"/>
      <c r="AK30" s="1049">
        <v>4</v>
      </c>
      <c r="AL30" s="1040"/>
      <c r="AM30" s="1040"/>
      <c r="AN30" s="1040"/>
      <c r="AO30" s="1040"/>
      <c r="AP30" s="1050" t="s">
        <v>503</v>
      </c>
      <c r="AQ30" s="1048"/>
      <c r="AR30" s="1048"/>
      <c r="AS30" s="1048"/>
      <c r="AT30" s="1049"/>
      <c r="AU30" s="1050" t="s">
        <v>503</v>
      </c>
      <c r="AV30" s="1048"/>
      <c r="AW30" s="1048"/>
      <c r="AX30" s="1048"/>
      <c r="AY30" s="1049"/>
      <c r="AZ30" s="1115" t="s">
        <v>503</v>
      </c>
      <c r="BA30" s="1116"/>
      <c r="BB30" s="1116"/>
      <c r="BC30" s="1116"/>
      <c r="BD30" s="1117"/>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393</v>
      </c>
      <c r="C31" s="1107"/>
      <c r="D31" s="1107"/>
      <c r="E31" s="1107"/>
      <c r="F31" s="1107"/>
      <c r="G31" s="1107"/>
      <c r="H31" s="1107"/>
      <c r="I31" s="1107"/>
      <c r="J31" s="1107"/>
      <c r="K31" s="1107"/>
      <c r="L31" s="1107"/>
      <c r="M31" s="1107"/>
      <c r="N31" s="1107"/>
      <c r="O31" s="1107"/>
      <c r="P31" s="1108"/>
      <c r="Q31" s="1112">
        <v>500</v>
      </c>
      <c r="R31" s="1113"/>
      <c r="S31" s="1113"/>
      <c r="T31" s="1113"/>
      <c r="U31" s="1113"/>
      <c r="V31" s="1113">
        <v>500</v>
      </c>
      <c r="W31" s="1113"/>
      <c r="X31" s="1113"/>
      <c r="Y31" s="1113"/>
      <c r="Z31" s="1113"/>
      <c r="AA31" s="1113">
        <v>0</v>
      </c>
      <c r="AB31" s="1113"/>
      <c r="AC31" s="1113"/>
      <c r="AD31" s="1113"/>
      <c r="AE31" s="1114"/>
      <c r="AF31" s="1088">
        <v>0</v>
      </c>
      <c r="AG31" s="1089"/>
      <c r="AH31" s="1089"/>
      <c r="AI31" s="1089"/>
      <c r="AJ31" s="1090"/>
      <c r="AK31" s="1049">
        <v>303</v>
      </c>
      <c r="AL31" s="1040"/>
      <c r="AM31" s="1040"/>
      <c r="AN31" s="1040"/>
      <c r="AO31" s="1040"/>
      <c r="AP31" s="1050" t="s">
        <v>503</v>
      </c>
      <c r="AQ31" s="1048"/>
      <c r="AR31" s="1048"/>
      <c r="AS31" s="1048"/>
      <c r="AT31" s="1049"/>
      <c r="AU31" s="1050" t="s">
        <v>503</v>
      </c>
      <c r="AV31" s="1048"/>
      <c r="AW31" s="1048"/>
      <c r="AX31" s="1048"/>
      <c r="AY31" s="1049"/>
      <c r="AZ31" s="1115" t="s">
        <v>503</v>
      </c>
      <c r="BA31" s="1116"/>
      <c r="BB31" s="1116"/>
      <c r="BC31" s="1116"/>
      <c r="BD31" s="1117"/>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394</v>
      </c>
      <c r="C32" s="1107"/>
      <c r="D32" s="1107"/>
      <c r="E32" s="1107"/>
      <c r="F32" s="1107"/>
      <c r="G32" s="1107"/>
      <c r="H32" s="1107"/>
      <c r="I32" s="1107"/>
      <c r="J32" s="1107"/>
      <c r="K32" s="1107"/>
      <c r="L32" s="1107"/>
      <c r="M32" s="1107"/>
      <c r="N32" s="1107"/>
      <c r="O32" s="1107"/>
      <c r="P32" s="1108"/>
      <c r="Q32" s="1112">
        <v>440</v>
      </c>
      <c r="R32" s="1113"/>
      <c r="S32" s="1113"/>
      <c r="T32" s="1113"/>
      <c r="U32" s="1113"/>
      <c r="V32" s="1113">
        <v>404</v>
      </c>
      <c r="W32" s="1113"/>
      <c r="X32" s="1113"/>
      <c r="Y32" s="1113"/>
      <c r="Z32" s="1113"/>
      <c r="AA32" s="1113">
        <v>36</v>
      </c>
      <c r="AB32" s="1113"/>
      <c r="AC32" s="1113"/>
      <c r="AD32" s="1113"/>
      <c r="AE32" s="1114"/>
      <c r="AF32" s="1088">
        <v>302</v>
      </c>
      <c r="AG32" s="1089"/>
      <c r="AH32" s="1089"/>
      <c r="AI32" s="1089"/>
      <c r="AJ32" s="1090"/>
      <c r="AK32" s="1049">
        <v>15</v>
      </c>
      <c r="AL32" s="1040"/>
      <c r="AM32" s="1040"/>
      <c r="AN32" s="1040"/>
      <c r="AO32" s="1040"/>
      <c r="AP32" s="1040">
        <v>2614</v>
      </c>
      <c r="AQ32" s="1040"/>
      <c r="AR32" s="1040"/>
      <c r="AS32" s="1040"/>
      <c r="AT32" s="1040"/>
      <c r="AU32" s="1040">
        <v>9</v>
      </c>
      <c r="AV32" s="1040"/>
      <c r="AW32" s="1040"/>
      <c r="AX32" s="1040"/>
      <c r="AY32" s="1040"/>
      <c r="AZ32" s="1115" t="s">
        <v>503</v>
      </c>
      <c r="BA32" s="1116"/>
      <c r="BB32" s="1116"/>
      <c r="BC32" s="1116"/>
      <c r="BD32" s="1117"/>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396</v>
      </c>
      <c r="C33" s="1107"/>
      <c r="D33" s="1107"/>
      <c r="E33" s="1107"/>
      <c r="F33" s="1107"/>
      <c r="G33" s="1107"/>
      <c r="H33" s="1107"/>
      <c r="I33" s="1107"/>
      <c r="J33" s="1107"/>
      <c r="K33" s="1107"/>
      <c r="L33" s="1107"/>
      <c r="M33" s="1107"/>
      <c r="N33" s="1107"/>
      <c r="O33" s="1107"/>
      <c r="P33" s="1108"/>
      <c r="Q33" s="1112">
        <v>590</v>
      </c>
      <c r="R33" s="1113"/>
      <c r="S33" s="1113"/>
      <c r="T33" s="1113"/>
      <c r="U33" s="1113"/>
      <c r="V33" s="1113">
        <v>581</v>
      </c>
      <c r="W33" s="1113"/>
      <c r="X33" s="1113"/>
      <c r="Y33" s="1113"/>
      <c r="Z33" s="1113"/>
      <c r="AA33" s="1113">
        <v>9</v>
      </c>
      <c r="AB33" s="1113"/>
      <c r="AC33" s="1113"/>
      <c r="AD33" s="1113"/>
      <c r="AE33" s="1114"/>
      <c r="AF33" s="1088">
        <v>9</v>
      </c>
      <c r="AG33" s="1089"/>
      <c r="AH33" s="1089"/>
      <c r="AI33" s="1089"/>
      <c r="AJ33" s="1090"/>
      <c r="AK33" s="1049">
        <v>238</v>
      </c>
      <c r="AL33" s="1040"/>
      <c r="AM33" s="1040"/>
      <c r="AN33" s="1040"/>
      <c r="AO33" s="1040"/>
      <c r="AP33" s="1040">
        <v>2345</v>
      </c>
      <c r="AQ33" s="1040"/>
      <c r="AR33" s="1040"/>
      <c r="AS33" s="1040"/>
      <c r="AT33" s="1040"/>
      <c r="AU33" s="1040">
        <v>193</v>
      </c>
      <c r="AV33" s="1040"/>
      <c r="AW33" s="1040"/>
      <c r="AX33" s="1040"/>
      <c r="AY33" s="1040"/>
      <c r="AZ33" s="1115" t="s">
        <v>503</v>
      </c>
      <c r="BA33" s="1116"/>
      <c r="BB33" s="1116"/>
      <c r="BC33" s="1116"/>
      <c r="BD33" s="1117"/>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398</v>
      </c>
      <c r="C34" s="1107"/>
      <c r="D34" s="1107"/>
      <c r="E34" s="1107"/>
      <c r="F34" s="1107"/>
      <c r="G34" s="1107"/>
      <c r="H34" s="1107"/>
      <c r="I34" s="1107"/>
      <c r="J34" s="1107"/>
      <c r="K34" s="1107"/>
      <c r="L34" s="1107"/>
      <c r="M34" s="1107"/>
      <c r="N34" s="1107"/>
      <c r="O34" s="1107"/>
      <c r="P34" s="1108"/>
      <c r="Q34" s="1112">
        <v>1167</v>
      </c>
      <c r="R34" s="1113"/>
      <c r="S34" s="1113"/>
      <c r="T34" s="1113"/>
      <c r="U34" s="1113"/>
      <c r="V34" s="1113">
        <v>1101</v>
      </c>
      <c r="W34" s="1113"/>
      <c r="X34" s="1113"/>
      <c r="Y34" s="1113"/>
      <c r="Z34" s="1113"/>
      <c r="AA34" s="1113">
        <v>66</v>
      </c>
      <c r="AB34" s="1113"/>
      <c r="AC34" s="1113"/>
      <c r="AD34" s="1113"/>
      <c r="AE34" s="1114"/>
      <c r="AF34" s="1088" t="s">
        <v>399</v>
      </c>
      <c r="AG34" s="1089"/>
      <c r="AH34" s="1089"/>
      <c r="AI34" s="1089"/>
      <c r="AJ34" s="1090"/>
      <c r="AK34" s="1049">
        <v>766</v>
      </c>
      <c r="AL34" s="1040"/>
      <c r="AM34" s="1040"/>
      <c r="AN34" s="1040"/>
      <c r="AO34" s="1040"/>
      <c r="AP34" s="1040">
        <v>230</v>
      </c>
      <c r="AQ34" s="1040"/>
      <c r="AR34" s="1040"/>
      <c r="AS34" s="1040"/>
      <c r="AT34" s="1040"/>
      <c r="AU34" s="1050" t="s">
        <v>503</v>
      </c>
      <c r="AV34" s="1048"/>
      <c r="AW34" s="1048"/>
      <c r="AX34" s="1048"/>
      <c r="AY34" s="1049"/>
      <c r="AZ34" s="1115" t="s">
        <v>503</v>
      </c>
      <c r="BA34" s="1116"/>
      <c r="BB34" s="1116"/>
      <c r="BC34" s="1116"/>
      <c r="BD34" s="1117"/>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377</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758</v>
      </c>
      <c r="AG63" s="1028"/>
      <c r="AH63" s="1028"/>
      <c r="AI63" s="1028"/>
      <c r="AJ63" s="1099"/>
      <c r="AK63" s="1100"/>
      <c r="AL63" s="1032"/>
      <c r="AM63" s="1032"/>
      <c r="AN63" s="1032"/>
      <c r="AO63" s="1032"/>
      <c r="AP63" s="1028">
        <v>5189</v>
      </c>
      <c r="AQ63" s="1028"/>
      <c r="AR63" s="1028"/>
      <c r="AS63" s="1028"/>
      <c r="AT63" s="1028"/>
      <c r="AU63" s="1028">
        <v>202</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386</v>
      </c>
      <c r="AL66" s="1065"/>
      <c r="AM66" s="1065"/>
      <c r="AN66" s="1065"/>
      <c r="AO66" s="1066"/>
      <c r="AP66" s="1070" t="s">
        <v>387</v>
      </c>
      <c r="AQ66" s="1071"/>
      <c r="AR66" s="1071"/>
      <c r="AS66" s="1071"/>
      <c r="AT66" s="1072"/>
      <c r="AU66" s="1070" t="s">
        <v>408</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563</v>
      </c>
      <c r="C68" s="1055"/>
      <c r="D68" s="1055"/>
      <c r="E68" s="1055"/>
      <c r="F68" s="1055"/>
      <c r="G68" s="1055"/>
      <c r="H68" s="1055"/>
      <c r="I68" s="1055"/>
      <c r="J68" s="1055"/>
      <c r="K68" s="1055"/>
      <c r="L68" s="1055"/>
      <c r="M68" s="1055"/>
      <c r="N68" s="1055"/>
      <c r="O68" s="1055"/>
      <c r="P68" s="1056"/>
      <c r="Q68" s="1057">
        <v>2139</v>
      </c>
      <c r="R68" s="1051"/>
      <c r="S68" s="1051"/>
      <c r="T68" s="1051"/>
      <c r="U68" s="1051"/>
      <c r="V68" s="1051">
        <v>1906</v>
      </c>
      <c r="W68" s="1051"/>
      <c r="X68" s="1051"/>
      <c r="Y68" s="1051"/>
      <c r="Z68" s="1051"/>
      <c r="AA68" s="1051">
        <v>233</v>
      </c>
      <c r="AB68" s="1051"/>
      <c r="AC68" s="1051"/>
      <c r="AD68" s="1051"/>
      <c r="AE68" s="1051"/>
      <c r="AF68" s="1051">
        <v>233</v>
      </c>
      <c r="AG68" s="1051"/>
      <c r="AH68" s="1051"/>
      <c r="AI68" s="1051"/>
      <c r="AJ68" s="1051"/>
      <c r="AK68" s="1051">
        <v>2</v>
      </c>
      <c r="AL68" s="1051"/>
      <c r="AM68" s="1051"/>
      <c r="AN68" s="1051"/>
      <c r="AO68" s="1051"/>
      <c r="AP68" s="1051" t="s">
        <v>573</v>
      </c>
      <c r="AQ68" s="1051"/>
      <c r="AR68" s="1051"/>
      <c r="AS68" s="1051"/>
      <c r="AT68" s="1051"/>
      <c r="AU68" s="1051" t="s">
        <v>573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565</v>
      </c>
      <c r="C69" s="1044"/>
      <c r="D69" s="1044"/>
      <c r="E69" s="1044"/>
      <c r="F69" s="1044"/>
      <c r="G69" s="1044"/>
      <c r="H69" s="1044"/>
      <c r="I69" s="1044"/>
      <c r="J69" s="1044"/>
      <c r="K69" s="1044"/>
      <c r="L69" s="1044"/>
      <c r="M69" s="1044"/>
      <c r="N69" s="1044"/>
      <c r="O69" s="1044"/>
      <c r="P69" s="1045"/>
      <c r="Q69" s="1046">
        <v>20</v>
      </c>
      <c r="R69" s="1040"/>
      <c r="S69" s="1040"/>
      <c r="T69" s="1040"/>
      <c r="U69" s="1040"/>
      <c r="V69" s="1040">
        <v>17</v>
      </c>
      <c r="W69" s="1040"/>
      <c r="X69" s="1040"/>
      <c r="Y69" s="1040"/>
      <c r="Z69" s="1040"/>
      <c r="AA69" s="1040">
        <v>3</v>
      </c>
      <c r="AB69" s="1040"/>
      <c r="AC69" s="1040"/>
      <c r="AD69" s="1040"/>
      <c r="AE69" s="1040"/>
      <c r="AF69" s="1040">
        <v>3</v>
      </c>
      <c r="AG69" s="1040"/>
      <c r="AH69" s="1040"/>
      <c r="AI69" s="1040"/>
      <c r="AJ69" s="1040"/>
      <c r="AK69" s="1040" t="s">
        <v>573</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566</v>
      </c>
      <c r="C70" s="1044"/>
      <c r="D70" s="1044"/>
      <c r="E70" s="1044"/>
      <c r="F70" s="1044"/>
      <c r="G70" s="1044"/>
      <c r="H70" s="1044"/>
      <c r="I70" s="1044"/>
      <c r="J70" s="1044"/>
      <c r="K70" s="1044"/>
      <c r="L70" s="1044"/>
      <c r="M70" s="1044"/>
      <c r="N70" s="1044"/>
      <c r="O70" s="1044"/>
      <c r="P70" s="1045"/>
      <c r="Q70" s="1046">
        <v>204</v>
      </c>
      <c r="R70" s="1040"/>
      <c r="S70" s="1040"/>
      <c r="T70" s="1040"/>
      <c r="U70" s="1040"/>
      <c r="V70" s="1040">
        <v>199</v>
      </c>
      <c r="W70" s="1040"/>
      <c r="X70" s="1040"/>
      <c r="Y70" s="1040"/>
      <c r="Z70" s="1040"/>
      <c r="AA70" s="1040">
        <v>5</v>
      </c>
      <c r="AB70" s="1040"/>
      <c r="AC70" s="1040"/>
      <c r="AD70" s="1040"/>
      <c r="AE70" s="1040"/>
      <c r="AF70" s="1040">
        <v>5</v>
      </c>
      <c r="AG70" s="1040"/>
      <c r="AH70" s="1040"/>
      <c r="AI70" s="1040"/>
      <c r="AJ70" s="1040"/>
      <c r="AK70" s="1040">
        <v>7</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567</v>
      </c>
      <c r="C71" s="1044"/>
      <c r="D71" s="1044"/>
      <c r="E71" s="1044"/>
      <c r="F71" s="1044"/>
      <c r="G71" s="1044"/>
      <c r="H71" s="1044"/>
      <c r="I71" s="1044"/>
      <c r="J71" s="1044"/>
      <c r="K71" s="1044"/>
      <c r="L71" s="1044"/>
      <c r="M71" s="1044"/>
      <c r="N71" s="1044"/>
      <c r="O71" s="1044"/>
      <c r="P71" s="1045"/>
      <c r="Q71" s="1046">
        <v>159888</v>
      </c>
      <c r="R71" s="1040"/>
      <c r="S71" s="1040"/>
      <c r="T71" s="1040"/>
      <c r="U71" s="1040"/>
      <c r="V71" s="1040">
        <v>154431</v>
      </c>
      <c r="W71" s="1040"/>
      <c r="X71" s="1040"/>
      <c r="Y71" s="1040"/>
      <c r="Z71" s="1040"/>
      <c r="AA71" s="1040">
        <v>5457</v>
      </c>
      <c r="AB71" s="1040"/>
      <c r="AC71" s="1040"/>
      <c r="AD71" s="1040"/>
      <c r="AE71" s="1040"/>
      <c r="AF71" s="1040">
        <v>5457</v>
      </c>
      <c r="AG71" s="1040"/>
      <c r="AH71" s="1040"/>
      <c r="AI71" s="1040"/>
      <c r="AJ71" s="1040"/>
      <c r="AK71" s="1040">
        <v>766</v>
      </c>
      <c r="AL71" s="1040"/>
      <c r="AM71" s="1040"/>
      <c r="AN71" s="1040"/>
      <c r="AO71" s="1040"/>
      <c r="AP71" s="1040" t="s">
        <v>564</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568</v>
      </c>
      <c r="C72" s="1044"/>
      <c r="D72" s="1044"/>
      <c r="E72" s="1044"/>
      <c r="F72" s="1044"/>
      <c r="G72" s="1044"/>
      <c r="H72" s="1044"/>
      <c r="I72" s="1044"/>
      <c r="J72" s="1044"/>
      <c r="K72" s="1044"/>
      <c r="L72" s="1044"/>
      <c r="M72" s="1044"/>
      <c r="N72" s="1044"/>
      <c r="O72" s="1044"/>
      <c r="P72" s="1045"/>
      <c r="Q72" s="1046">
        <v>1061</v>
      </c>
      <c r="R72" s="1040"/>
      <c r="S72" s="1040"/>
      <c r="T72" s="1040"/>
      <c r="U72" s="1040"/>
      <c r="V72" s="1040">
        <v>1049</v>
      </c>
      <c r="W72" s="1040"/>
      <c r="X72" s="1040"/>
      <c r="Y72" s="1040"/>
      <c r="Z72" s="1040"/>
      <c r="AA72" s="1040">
        <v>13</v>
      </c>
      <c r="AB72" s="1040"/>
      <c r="AC72" s="1040"/>
      <c r="AD72" s="1040"/>
      <c r="AE72" s="1040"/>
      <c r="AF72" s="1040">
        <v>13</v>
      </c>
      <c r="AG72" s="1040"/>
      <c r="AH72" s="1040"/>
      <c r="AI72" s="1040"/>
      <c r="AJ72" s="1040"/>
      <c r="AK72" s="1040">
        <v>46</v>
      </c>
      <c r="AL72" s="1040"/>
      <c r="AM72" s="1040"/>
      <c r="AN72" s="1040"/>
      <c r="AO72" s="1040"/>
      <c r="AP72" s="1040">
        <v>1444</v>
      </c>
      <c r="AQ72" s="1040"/>
      <c r="AR72" s="1040"/>
      <c r="AS72" s="1040"/>
      <c r="AT72" s="1040"/>
      <c r="AU72" s="1040">
        <v>383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569</v>
      </c>
      <c r="C73" s="1044"/>
      <c r="D73" s="1044"/>
      <c r="E73" s="1044"/>
      <c r="F73" s="1044"/>
      <c r="G73" s="1044"/>
      <c r="H73" s="1044"/>
      <c r="I73" s="1044"/>
      <c r="J73" s="1044"/>
      <c r="K73" s="1044"/>
      <c r="L73" s="1044"/>
      <c r="M73" s="1044"/>
      <c r="N73" s="1044"/>
      <c r="O73" s="1044"/>
      <c r="P73" s="1045"/>
      <c r="Q73" s="1046">
        <v>1404</v>
      </c>
      <c r="R73" s="1040"/>
      <c r="S73" s="1040"/>
      <c r="T73" s="1040"/>
      <c r="U73" s="1040"/>
      <c r="V73" s="1040">
        <v>1352</v>
      </c>
      <c r="W73" s="1040"/>
      <c r="X73" s="1040"/>
      <c r="Y73" s="1040"/>
      <c r="Z73" s="1040"/>
      <c r="AA73" s="1040">
        <v>51</v>
      </c>
      <c r="AB73" s="1040"/>
      <c r="AC73" s="1040"/>
      <c r="AD73" s="1040"/>
      <c r="AE73" s="1040"/>
      <c r="AF73" s="1040">
        <v>51</v>
      </c>
      <c r="AG73" s="1040"/>
      <c r="AH73" s="1040"/>
      <c r="AI73" s="1040"/>
      <c r="AJ73" s="1040"/>
      <c r="AK73" s="1040" t="s">
        <v>564</v>
      </c>
      <c r="AL73" s="1040"/>
      <c r="AM73" s="1040"/>
      <c r="AN73" s="1040"/>
      <c r="AO73" s="1040"/>
      <c r="AP73" s="1040">
        <v>1279</v>
      </c>
      <c r="AQ73" s="1040"/>
      <c r="AR73" s="1040"/>
      <c r="AS73" s="1040"/>
      <c r="AT73" s="1040"/>
      <c r="AU73" s="1040">
        <v>290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570</v>
      </c>
      <c r="C74" s="1044"/>
      <c r="D74" s="1044"/>
      <c r="E74" s="1044"/>
      <c r="F74" s="1044"/>
      <c r="G74" s="1044"/>
      <c r="H74" s="1044"/>
      <c r="I74" s="1044"/>
      <c r="J74" s="1044"/>
      <c r="K74" s="1044"/>
      <c r="L74" s="1044"/>
      <c r="M74" s="1044"/>
      <c r="N74" s="1044"/>
      <c r="O74" s="1044"/>
      <c r="P74" s="1045"/>
      <c r="Q74" s="1046">
        <v>244</v>
      </c>
      <c r="R74" s="1040"/>
      <c r="S74" s="1040"/>
      <c r="T74" s="1040"/>
      <c r="U74" s="1040"/>
      <c r="V74" s="1040">
        <v>238</v>
      </c>
      <c r="W74" s="1040"/>
      <c r="X74" s="1040"/>
      <c r="Y74" s="1040"/>
      <c r="Z74" s="1040"/>
      <c r="AA74" s="1040">
        <v>6</v>
      </c>
      <c r="AB74" s="1040"/>
      <c r="AC74" s="1040"/>
      <c r="AD74" s="1040"/>
      <c r="AE74" s="1040"/>
      <c r="AF74" s="1040">
        <v>6</v>
      </c>
      <c r="AG74" s="1040"/>
      <c r="AH74" s="1040"/>
      <c r="AI74" s="1040"/>
      <c r="AJ74" s="1040"/>
      <c r="AK74" s="1040">
        <v>26</v>
      </c>
      <c r="AL74" s="1040"/>
      <c r="AM74" s="1040"/>
      <c r="AN74" s="1040"/>
      <c r="AO74" s="1040"/>
      <c r="AP74" s="1040">
        <v>164</v>
      </c>
      <c r="AQ74" s="1040"/>
      <c r="AR74" s="1040"/>
      <c r="AS74" s="1040"/>
      <c r="AT74" s="1040"/>
      <c r="AU74" s="1040">
        <v>131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571</v>
      </c>
      <c r="C75" s="1044"/>
      <c r="D75" s="1044"/>
      <c r="E75" s="1044"/>
      <c r="F75" s="1044"/>
      <c r="G75" s="1044"/>
      <c r="H75" s="1044"/>
      <c r="I75" s="1044"/>
      <c r="J75" s="1044"/>
      <c r="K75" s="1044"/>
      <c r="L75" s="1044"/>
      <c r="M75" s="1044"/>
      <c r="N75" s="1044"/>
      <c r="O75" s="1044"/>
      <c r="P75" s="1045"/>
      <c r="Q75" s="1047">
        <v>278</v>
      </c>
      <c r="R75" s="1048"/>
      <c r="S75" s="1048"/>
      <c r="T75" s="1048"/>
      <c r="U75" s="1049"/>
      <c r="V75" s="1050">
        <v>245</v>
      </c>
      <c r="W75" s="1048"/>
      <c r="X75" s="1048"/>
      <c r="Y75" s="1048"/>
      <c r="Z75" s="1049"/>
      <c r="AA75" s="1050">
        <v>34</v>
      </c>
      <c r="AB75" s="1048"/>
      <c r="AC75" s="1048"/>
      <c r="AD75" s="1048"/>
      <c r="AE75" s="1049"/>
      <c r="AF75" s="1050">
        <v>34</v>
      </c>
      <c r="AG75" s="1048"/>
      <c r="AH75" s="1048"/>
      <c r="AI75" s="1048"/>
      <c r="AJ75" s="1049"/>
      <c r="AK75" s="1050">
        <v>3</v>
      </c>
      <c r="AL75" s="1048"/>
      <c r="AM75" s="1048"/>
      <c r="AN75" s="1048"/>
      <c r="AO75" s="1049"/>
      <c r="AP75" s="1050">
        <v>269</v>
      </c>
      <c r="AQ75" s="1048"/>
      <c r="AR75" s="1048"/>
      <c r="AS75" s="1048"/>
      <c r="AT75" s="1049"/>
      <c r="AU75" s="1050">
        <v>13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572</v>
      </c>
      <c r="C76" s="1044"/>
      <c r="D76" s="1044"/>
      <c r="E76" s="1044"/>
      <c r="F76" s="1044"/>
      <c r="G76" s="1044"/>
      <c r="H76" s="1044"/>
      <c r="I76" s="1044"/>
      <c r="J76" s="1044"/>
      <c r="K76" s="1044"/>
      <c r="L76" s="1044"/>
      <c r="M76" s="1044"/>
      <c r="N76" s="1044"/>
      <c r="O76" s="1044"/>
      <c r="P76" s="1045"/>
      <c r="Q76" s="1047">
        <v>43</v>
      </c>
      <c r="R76" s="1048"/>
      <c r="S76" s="1048"/>
      <c r="T76" s="1048"/>
      <c r="U76" s="1049"/>
      <c r="V76" s="1050">
        <v>42</v>
      </c>
      <c r="W76" s="1048"/>
      <c r="X76" s="1048"/>
      <c r="Y76" s="1048"/>
      <c r="Z76" s="1049"/>
      <c r="AA76" s="1050">
        <v>2</v>
      </c>
      <c r="AB76" s="1048"/>
      <c r="AC76" s="1048"/>
      <c r="AD76" s="1048"/>
      <c r="AE76" s="1049"/>
      <c r="AF76" s="1050">
        <v>2</v>
      </c>
      <c r="AG76" s="1048"/>
      <c r="AH76" s="1048"/>
      <c r="AI76" s="1048"/>
      <c r="AJ76" s="1049"/>
      <c r="AK76" s="1050">
        <v>17</v>
      </c>
      <c r="AL76" s="1048"/>
      <c r="AM76" s="1048"/>
      <c r="AN76" s="1048"/>
      <c r="AO76" s="1049"/>
      <c r="AP76" s="1050" t="s">
        <v>573</v>
      </c>
      <c r="AQ76" s="1048"/>
      <c r="AR76" s="1048"/>
      <c r="AS76" s="1048"/>
      <c r="AT76" s="1049"/>
      <c r="AU76" s="1050" t="s">
        <v>573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377</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5804</v>
      </c>
      <c r="AG88" s="1028"/>
      <c r="AH88" s="1028"/>
      <c r="AI88" s="1028"/>
      <c r="AJ88" s="1028"/>
      <c r="AK88" s="1032"/>
      <c r="AL88" s="1032"/>
      <c r="AM88" s="1032"/>
      <c r="AN88" s="1032"/>
      <c r="AO88" s="1032"/>
      <c r="AP88" s="1028">
        <v>3156</v>
      </c>
      <c r="AQ88" s="1028"/>
      <c r="AR88" s="1028"/>
      <c r="AS88" s="1028"/>
      <c r="AT88" s="1028"/>
      <c r="AU88" s="1028">
        <v>686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26</v>
      </c>
      <c r="CS102" s="1020"/>
      <c r="CT102" s="1020"/>
      <c r="CU102" s="1020"/>
      <c r="CV102" s="1021"/>
      <c r="CW102" s="1019" t="s">
        <v>503</v>
      </c>
      <c r="CX102" s="1020"/>
      <c r="CY102" s="1020"/>
      <c r="CZ102" s="1020"/>
      <c r="DA102" s="1021"/>
      <c r="DB102" s="1019">
        <v>27</v>
      </c>
      <c r="DC102" s="1020"/>
      <c r="DD102" s="1020"/>
      <c r="DE102" s="1020"/>
      <c r="DF102" s="1021"/>
      <c r="DG102" s="1019" t="s">
        <v>503</v>
      </c>
      <c r="DH102" s="1020"/>
      <c r="DI102" s="1020"/>
      <c r="DJ102" s="1020"/>
      <c r="DK102" s="1021"/>
      <c r="DL102" s="1019" t="s">
        <v>503</v>
      </c>
      <c r="DM102" s="1020"/>
      <c r="DN102" s="1020"/>
      <c r="DO102" s="1020"/>
      <c r="DP102" s="1021"/>
      <c r="DQ102" s="1019">
        <v>20</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296</v>
      </c>
      <c r="AG109" s="963"/>
      <c r="AH109" s="963"/>
      <c r="AI109" s="963"/>
      <c r="AJ109" s="964"/>
      <c r="AK109" s="965" t="s">
        <v>295</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296</v>
      </c>
      <c r="BW109" s="963"/>
      <c r="BX109" s="963"/>
      <c r="BY109" s="963"/>
      <c r="BZ109" s="964"/>
      <c r="CA109" s="965" t="s">
        <v>295</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296</v>
      </c>
      <c r="DM109" s="963"/>
      <c r="DN109" s="963"/>
      <c r="DO109" s="963"/>
      <c r="DP109" s="964"/>
      <c r="DQ109" s="965" t="s">
        <v>295</v>
      </c>
      <c r="DR109" s="963"/>
      <c r="DS109" s="963"/>
      <c r="DT109" s="963"/>
      <c r="DU109" s="964"/>
      <c r="DV109" s="965" t="s">
        <v>419</v>
      </c>
      <c r="DW109" s="963"/>
      <c r="DX109" s="963"/>
      <c r="DY109" s="963"/>
      <c r="DZ109" s="994"/>
    </row>
    <row r="110" spans="1:131" s="226" customFormat="1" ht="26.25" customHeight="1" x14ac:dyDescent="0.2">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662048</v>
      </c>
      <c r="AB110" s="956"/>
      <c r="AC110" s="956"/>
      <c r="AD110" s="956"/>
      <c r="AE110" s="957"/>
      <c r="AF110" s="958">
        <v>674656</v>
      </c>
      <c r="AG110" s="956"/>
      <c r="AH110" s="956"/>
      <c r="AI110" s="956"/>
      <c r="AJ110" s="957"/>
      <c r="AK110" s="958">
        <v>687907</v>
      </c>
      <c r="AL110" s="956"/>
      <c r="AM110" s="956"/>
      <c r="AN110" s="956"/>
      <c r="AO110" s="957"/>
      <c r="AP110" s="959">
        <v>16.2</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7320314</v>
      </c>
      <c r="BR110" s="903"/>
      <c r="BS110" s="903"/>
      <c r="BT110" s="903"/>
      <c r="BU110" s="903"/>
      <c r="BV110" s="903">
        <v>7268849</v>
      </c>
      <c r="BW110" s="903"/>
      <c r="BX110" s="903"/>
      <c r="BY110" s="903"/>
      <c r="BZ110" s="903"/>
      <c r="CA110" s="903">
        <v>7318682</v>
      </c>
      <c r="CB110" s="903"/>
      <c r="CC110" s="903"/>
      <c r="CD110" s="903"/>
      <c r="CE110" s="903"/>
      <c r="CF110" s="927">
        <v>172.2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379</v>
      </c>
      <c r="DM110" s="903"/>
      <c r="DN110" s="903"/>
      <c r="DO110" s="903"/>
      <c r="DP110" s="903"/>
      <c r="DQ110" s="903" t="s">
        <v>379</v>
      </c>
      <c r="DR110" s="903"/>
      <c r="DS110" s="903"/>
      <c r="DT110" s="903"/>
      <c r="DU110" s="903"/>
      <c r="DV110" s="904" t="s">
        <v>379</v>
      </c>
      <c r="DW110" s="904"/>
      <c r="DX110" s="904"/>
      <c r="DY110" s="904"/>
      <c r="DZ110" s="905"/>
    </row>
    <row r="111" spans="1:131" s="226" customFormat="1" ht="26.25" customHeight="1" x14ac:dyDescent="0.2">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379</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32580</v>
      </c>
      <c r="BR111" s="875"/>
      <c r="BS111" s="875"/>
      <c r="BT111" s="875"/>
      <c r="BU111" s="875"/>
      <c r="BV111" s="875">
        <v>20369</v>
      </c>
      <c r="BW111" s="875"/>
      <c r="BX111" s="875"/>
      <c r="BY111" s="875"/>
      <c r="BZ111" s="875"/>
      <c r="CA111" s="875">
        <v>12727</v>
      </c>
      <c r="CB111" s="875"/>
      <c r="CC111" s="875"/>
      <c r="CD111" s="875"/>
      <c r="CE111" s="875"/>
      <c r="CF111" s="936">
        <v>0.3</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430</v>
      </c>
      <c r="DM111" s="875"/>
      <c r="DN111" s="875"/>
      <c r="DO111" s="875"/>
      <c r="DP111" s="875"/>
      <c r="DQ111" s="875" t="s">
        <v>379</v>
      </c>
      <c r="DR111" s="875"/>
      <c r="DS111" s="875"/>
      <c r="DT111" s="875"/>
      <c r="DU111" s="875"/>
      <c r="DV111" s="852" t="s">
        <v>379</v>
      </c>
      <c r="DW111" s="852"/>
      <c r="DX111" s="852"/>
      <c r="DY111" s="852"/>
      <c r="DZ111" s="853"/>
    </row>
    <row r="112" spans="1:131" s="226" customFormat="1" ht="26.25" customHeight="1" x14ac:dyDescent="0.2">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379</v>
      </c>
      <c r="AB112" s="838"/>
      <c r="AC112" s="838"/>
      <c r="AD112" s="838"/>
      <c r="AE112" s="839"/>
      <c r="AF112" s="840" t="s">
        <v>399</v>
      </c>
      <c r="AG112" s="838"/>
      <c r="AH112" s="838"/>
      <c r="AI112" s="838"/>
      <c r="AJ112" s="839"/>
      <c r="AK112" s="840" t="s">
        <v>433</v>
      </c>
      <c r="AL112" s="838"/>
      <c r="AM112" s="838"/>
      <c r="AN112" s="838"/>
      <c r="AO112" s="839"/>
      <c r="AP112" s="885" t="s">
        <v>425</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2133541</v>
      </c>
      <c r="BR112" s="875"/>
      <c r="BS112" s="875"/>
      <c r="BT112" s="875"/>
      <c r="BU112" s="875"/>
      <c r="BV112" s="875">
        <v>2150681</v>
      </c>
      <c r="BW112" s="875"/>
      <c r="BX112" s="875"/>
      <c r="BY112" s="875"/>
      <c r="BZ112" s="875"/>
      <c r="CA112" s="875">
        <v>2163234</v>
      </c>
      <c r="CB112" s="875"/>
      <c r="CC112" s="875"/>
      <c r="CD112" s="875"/>
      <c r="CE112" s="875"/>
      <c r="CF112" s="936">
        <v>50.9</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379</v>
      </c>
      <c r="DM112" s="875"/>
      <c r="DN112" s="875"/>
      <c r="DO112" s="875"/>
      <c r="DP112" s="875"/>
      <c r="DQ112" s="875" t="s">
        <v>427</v>
      </c>
      <c r="DR112" s="875"/>
      <c r="DS112" s="875"/>
      <c r="DT112" s="875"/>
      <c r="DU112" s="875"/>
      <c r="DV112" s="852" t="s">
        <v>425</v>
      </c>
      <c r="DW112" s="852"/>
      <c r="DX112" s="852"/>
      <c r="DY112" s="852"/>
      <c r="DZ112" s="853"/>
    </row>
    <row r="113" spans="1:130" s="226" customFormat="1" ht="26.25" customHeight="1" x14ac:dyDescent="0.2">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174768</v>
      </c>
      <c r="AB113" s="984"/>
      <c r="AC113" s="984"/>
      <c r="AD113" s="984"/>
      <c r="AE113" s="985"/>
      <c r="AF113" s="986">
        <v>188374</v>
      </c>
      <c r="AG113" s="984"/>
      <c r="AH113" s="984"/>
      <c r="AI113" s="984"/>
      <c r="AJ113" s="985"/>
      <c r="AK113" s="986">
        <v>201891</v>
      </c>
      <c r="AL113" s="984"/>
      <c r="AM113" s="984"/>
      <c r="AN113" s="984"/>
      <c r="AO113" s="985"/>
      <c r="AP113" s="987">
        <v>4.7</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1000605</v>
      </c>
      <c r="BR113" s="875"/>
      <c r="BS113" s="875"/>
      <c r="BT113" s="875"/>
      <c r="BU113" s="875"/>
      <c r="BV113" s="875">
        <v>840672</v>
      </c>
      <c r="BW113" s="875"/>
      <c r="BX113" s="875"/>
      <c r="BY113" s="875"/>
      <c r="BZ113" s="875"/>
      <c r="CA113" s="875">
        <v>817026</v>
      </c>
      <c r="CB113" s="875"/>
      <c r="CC113" s="875"/>
      <c r="CD113" s="875"/>
      <c r="CE113" s="875"/>
      <c r="CF113" s="936">
        <v>19.2</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379</v>
      </c>
      <c r="DH113" s="838"/>
      <c r="DI113" s="838"/>
      <c r="DJ113" s="838"/>
      <c r="DK113" s="839"/>
      <c r="DL113" s="840" t="s">
        <v>425</v>
      </c>
      <c r="DM113" s="838"/>
      <c r="DN113" s="838"/>
      <c r="DO113" s="838"/>
      <c r="DP113" s="839"/>
      <c r="DQ113" s="840" t="s">
        <v>425</v>
      </c>
      <c r="DR113" s="838"/>
      <c r="DS113" s="838"/>
      <c r="DT113" s="838"/>
      <c r="DU113" s="839"/>
      <c r="DV113" s="885" t="s">
        <v>379</v>
      </c>
      <c r="DW113" s="886"/>
      <c r="DX113" s="886"/>
      <c r="DY113" s="886"/>
      <c r="DZ113" s="887"/>
    </row>
    <row r="114" spans="1:130" s="226" customFormat="1" ht="26.25" customHeight="1" x14ac:dyDescent="0.2">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163458</v>
      </c>
      <c r="AB114" s="838"/>
      <c r="AC114" s="838"/>
      <c r="AD114" s="838"/>
      <c r="AE114" s="839"/>
      <c r="AF114" s="840">
        <v>160954</v>
      </c>
      <c r="AG114" s="838"/>
      <c r="AH114" s="838"/>
      <c r="AI114" s="838"/>
      <c r="AJ114" s="839"/>
      <c r="AK114" s="840">
        <v>155205</v>
      </c>
      <c r="AL114" s="838"/>
      <c r="AM114" s="838"/>
      <c r="AN114" s="838"/>
      <c r="AO114" s="839"/>
      <c r="AP114" s="885">
        <v>3.7</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1330406</v>
      </c>
      <c r="BR114" s="875"/>
      <c r="BS114" s="875"/>
      <c r="BT114" s="875"/>
      <c r="BU114" s="875"/>
      <c r="BV114" s="875">
        <v>1282665</v>
      </c>
      <c r="BW114" s="875"/>
      <c r="BX114" s="875"/>
      <c r="BY114" s="875"/>
      <c r="BZ114" s="875"/>
      <c r="CA114" s="875">
        <v>1264786</v>
      </c>
      <c r="CB114" s="875"/>
      <c r="CC114" s="875"/>
      <c r="CD114" s="875"/>
      <c r="CE114" s="875"/>
      <c r="CF114" s="936">
        <v>29.8</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379</v>
      </c>
      <c r="DM114" s="838"/>
      <c r="DN114" s="838"/>
      <c r="DO114" s="838"/>
      <c r="DP114" s="839"/>
      <c r="DQ114" s="840" t="s">
        <v>433</v>
      </c>
      <c r="DR114" s="838"/>
      <c r="DS114" s="838"/>
      <c r="DT114" s="838"/>
      <c r="DU114" s="839"/>
      <c r="DV114" s="885" t="s">
        <v>425</v>
      </c>
      <c r="DW114" s="886"/>
      <c r="DX114" s="886"/>
      <c r="DY114" s="886"/>
      <c r="DZ114" s="887"/>
    </row>
    <row r="115" spans="1:130" s="226" customFormat="1" ht="26.25" customHeight="1" x14ac:dyDescent="0.2">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15758</v>
      </c>
      <c r="AB115" s="984"/>
      <c r="AC115" s="984"/>
      <c r="AD115" s="984"/>
      <c r="AE115" s="985"/>
      <c r="AF115" s="986">
        <v>15295</v>
      </c>
      <c r="AG115" s="984"/>
      <c r="AH115" s="984"/>
      <c r="AI115" s="984"/>
      <c r="AJ115" s="985"/>
      <c r="AK115" s="986">
        <v>6923</v>
      </c>
      <c r="AL115" s="984"/>
      <c r="AM115" s="984"/>
      <c r="AN115" s="984"/>
      <c r="AO115" s="985"/>
      <c r="AP115" s="987">
        <v>0.2</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425</v>
      </c>
      <c r="BR115" s="875"/>
      <c r="BS115" s="875"/>
      <c r="BT115" s="875"/>
      <c r="BU115" s="875"/>
      <c r="BV115" s="875">
        <v>14136</v>
      </c>
      <c r="BW115" s="875"/>
      <c r="BX115" s="875"/>
      <c r="BY115" s="875"/>
      <c r="BZ115" s="875"/>
      <c r="CA115" s="875">
        <v>17892</v>
      </c>
      <c r="CB115" s="875"/>
      <c r="CC115" s="875"/>
      <c r="CD115" s="875"/>
      <c r="CE115" s="875"/>
      <c r="CF115" s="936">
        <v>0.4</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379</v>
      </c>
      <c r="DH115" s="838"/>
      <c r="DI115" s="838"/>
      <c r="DJ115" s="838"/>
      <c r="DK115" s="839"/>
      <c r="DL115" s="840" t="s">
        <v>399</v>
      </c>
      <c r="DM115" s="838"/>
      <c r="DN115" s="838"/>
      <c r="DO115" s="838"/>
      <c r="DP115" s="839"/>
      <c r="DQ115" s="840" t="s">
        <v>425</v>
      </c>
      <c r="DR115" s="838"/>
      <c r="DS115" s="838"/>
      <c r="DT115" s="838"/>
      <c r="DU115" s="839"/>
      <c r="DV115" s="885" t="s">
        <v>379</v>
      </c>
      <c r="DW115" s="886"/>
      <c r="DX115" s="886"/>
      <c r="DY115" s="886"/>
      <c r="DZ115" s="887"/>
    </row>
    <row r="116" spans="1:130" s="226" customFormat="1" ht="26.25" customHeight="1" x14ac:dyDescent="0.2">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425</v>
      </c>
      <c r="AG116" s="838"/>
      <c r="AH116" s="838"/>
      <c r="AI116" s="838"/>
      <c r="AJ116" s="839"/>
      <c r="AK116" s="840" t="s">
        <v>425</v>
      </c>
      <c r="AL116" s="838"/>
      <c r="AM116" s="838"/>
      <c r="AN116" s="838"/>
      <c r="AO116" s="839"/>
      <c r="AP116" s="885" t="s">
        <v>379</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v>150</v>
      </c>
      <c r="BW116" s="875"/>
      <c r="BX116" s="875"/>
      <c r="BY116" s="875"/>
      <c r="BZ116" s="875"/>
      <c r="CA116" s="875" t="s">
        <v>425</v>
      </c>
      <c r="CB116" s="875"/>
      <c r="CC116" s="875"/>
      <c r="CD116" s="875"/>
      <c r="CE116" s="875"/>
      <c r="CF116" s="936" t="s">
        <v>427</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379</v>
      </c>
      <c r="DM116" s="838"/>
      <c r="DN116" s="838"/>
      <c r="DO116" s="838"/>
      <c r="DP116" s="839"/>
      <c r="DQ116" s="840" t="s">
        <v>427</v>
      </c>
      <c r="DR116" s="838"/>
      <c r="DS116" s="838"/>
      <c r="DT116" s="838"/>
      <c r="DU116" s="839"/>
      <c r="DV116" s="885" t="s">
        <v>379</v>
      </c>
      <c r="DW116" s="886"/>
      <c r="DX116" s="886"/>
      <c r="DY116" s="886"/>
      <c r="DZ116" s="887"/>
    </row>
    <row r="117" spans="1:130" s="226" customFormat="1" ht="26.25" customHeight="1" x14ac:dyDescent="0.2">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1016032</v>
      </c>
      <c r="AB117" s="970"/>
      <c r="AC117" s="970"/>
      <c r="AD117" s="970"/>
      <c r="AE117" s="971"/>
      <c r="AF117" s="972">
        <v>1039279</v>
      </c>
      <c r="AG117" s="970"/>
      <c r="AH117" s="970"/>
      <c r="AI117" s="970"/>
      <c r="AJ117" s="971"/>
      <c r="AK117" s="972">
        <v>1051926</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379</v>
      </c>
      <c r="BR117" s="875"/>
      <c r="BS117" s="875"/>
      <c r="BT117" s="875"/>
      <c r="BU117" s="875"/>
      <c r="BV117" s="875" t="s">
        <v>379</v>
      </c>
      <c r="BW117" s="875"/>
      <c r="BX117" s="875"/>
      <c r="BY117" s="875"/>
      <c r="BZ117" s="875"/>
      <c r="CA117" s="875" t="s">
        <v>379</v>
      </c>
      <c r="CB117" s="875"/>
      <c r="CC117" s="875"/>
      <c r="CD117" s="875"/>
      <c r="CE117" s="875"/>
      <c r="CF117" s="936" t="s">
        <v>379</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379</v>
      </c>
      <c r="DM117" s="838"/>
      <c r="DN117" s="838"/>
      <c r="DO117" s="838"/>
      <c r="DP117" s="839"/>
      <c r="DQ117" s="840" t="s">
        <v>399</v>
      </c>
      <c r="DR117" s="838"/>
      <c r="DS117" s="838"/>
      <c r="DT117" s="838"/>
      <c r="DU117" s="839"/>
      <c r="DV117" s="885" t="s">
        <v>379</v>
      </c>
      <c r="DW117" s="886"/>
      <c r="DX117" s="886"/>
      <c r="DY117" s="886"/>
      <c r="DZ117" s="887"/>
    </row>
    <row r="118" spans="1:130" s="226" customFormat="1" ht="26.25" customHeight="1" x14ac:dyDescent="0.2">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296</v>
      </c>
      <c r="AG118" s="963"/>
      <c r="AH118" s="963"/>
      <c r="AI118" s="963"/>
      <c r="AJ118" s="964"/>
      <c r="AK118" s="965" t="s">
        <v>295</v>
      </c>
      <c r="AL118" s="963"/>
      <c r="AM118" s="963"/>
      <c r="AN118" s="963"/>
      <c r="AO118" s="964"/>
      <c r="AP118" s="966" t="s">
        <v>419</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379</v>
      </c>
      <c r="BR118" s="906"/>
      <c r="BS118" s="906"/>
      <c r="BT118" s="906"/>
      <c r="BU118" s="906"/>
      <c r="BV118" s="906" t="s">
        <v>379</v>
      </c>
      <c r="BW118" s="906"/>
      <c r="BX118" s="906"/>
      <c r="BY118" s="906"/>
      <c r="BZ118" s="906"/>
      <c r="CA118" s="906" t="s">
        <v>379</v>
      </c>
      <c r="CB118" s="906"/>
      <c r="CC118" s="906"/>
      <c r="CD118" s="906"/>
      <c r="CE118" s="906"/>
      <c r="CF118" s="936" t="s">
        <v>433</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433</v>
      </c>
      <c r="DM118" s="838"/>
      <c r="DN118" s="838"/>
      <c r="DO118" s="838"/>
      <c r="DP118" s="839"/>
      <c r="DQ118" s="840" t="s">
        <v>427</v>
      </c>
      <c r="DR118" s="838"/>
      <c r="DS118" s="838"/>
      <c r="DT118" s="838"/>
      <c r="DU118" s="839"/>
      <c r="DV118" s="885" t="s">
        <v>425</v>
      </c>
      <c r="DW118" s="886"/>
      <c r="DX118" s="886"/>
      <c r="DY118" s="886"/>
      <c r="DZ118" s="887"/>
    </row>
    <row r="119" spans="1:130" s="226" customFormat="1" ht="26.25" customHeight="1" x14ac:dyDescent="0.2">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379</v>
      </c>
      <c r="AB119" s="956"/>
      <c r="AC119" s="956"/>
      <c r="AD119" s="956"/>
      <c r="AE119" s="957"/>
      <c r="AF119" s="958" t="s">
        <v>379</v>
      </c>
      <c r="AG119" s="956"/>
      <c r="AH119" s="956"/>
      <c r="AI119" s="956"/>
      <c r="AJ119" s="957"/>
      <c r="AK119" s="958" t="s">
        <v>379</v>
      </c>
      <c r="AL119" s="956"/>
      <c r="AM119" s="956"/>
      <c r="AN119" s="956"/>
      <c r="AO119" s="957"/>
      <c r="AP119" s="959" t="s">
        <v>433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453</v>
      </c>
      <c r="BP119" s="939"/>
      <c r="BQ119" s="943">
        <v>11817446</v>
      </c>
      <c r="BR119" s="906"/>
      <c r="BS119" s="906"/>
      <c r="BT119" s="906"/>
      <c r="BU119" s="906"/>
      <c r="BV119" s="906">
        <v>11577372</v>
      </c>
      <c r="BW119" s="906"/>
      <c r="BX119" s="906"/>
      <c r="BY119" s="906"/>
      <c r="BZ119" s="906"/>
      <c r="CA119" s="906">
        <v>11594347</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32580</v>
      </c>
      <c r="DH119" s="821"/>
      <c r="DI119" s="821"/>
      <c r="DJ119" s="821"/>
      <c r="DK119" s="822"/>
      <c r="DL119" s="823">
        <v>20369</v>
      </c>
      <c r="DM119" s="821"/>
      <c r="DN119" s="821"/>
      <c r="DO119" s="821"/>
      <c r="DP119" s="822"/>
      <c r="DQ119" s="823">
        <v>12727</v>
      </c>
      <c r="DR119" s="821"/>
      <c r="DS119" s="821"/>
      <c r="DT119" s="821"/>
      <c r="DU119" s="822"/>
      <c r="DV119" s="909">
        <v>0.3</v>
      </c>
      <c r="DW119" s="910"/>
      <c r="DX119" s="910"/>
      <c r="DY119" s="910"/>
      <c r="DZ119" s="911"/>
    </row>
    <row r="120" spans="1:130" s="226" customFormat="1" ht="26.25" customHeight="1" x14ac:dyDescent="0.2">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379</v>
      </c>
      <c r="AB120" s="838"/>
      <c r="AC120" s="838"/>
      <c r="AD120" s="838"/>
      <c r="AE120" s="839"/>
      <c r="AF120" s="840" t="s">
        <v>379</v>
      </c>
      <c r="AG120" s="838"/>
      <c r="AH120" s="838"/>
      <c r="AI120" s="838"/>
      <c r="AJ120" s="839"/>
      <c r="AK120" s="840" t="s">
        <v>379</v>
      </c>
      <c r="AL120" s="838"/>
      <c r="AM120" s="838"/>
      <c r="AN120" s="838"/>
      <c r="AO120" s="839"/>
      <c r="AP120" s="885" t="s">
        <v>425</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3933863</v>
      </c>
      <c r="BR120" s="903"/>
      <c r="BS120" s="903"/>
      <c r="BT120" s="903"/>
      <c r="BU120" s="903"/>
      <c r="BV120" s="903">
        <v>4125530</v>
      </c>
      <c r="BW120" s="903"/>
      <c r="BX120" s="903"/>
      <c r="BY120" s="903"/>
      <c r="BZ120" s="903"/>
      <c r="CA120" s="903">
        <v>3780690</v>
      </c>
      <c r="CB120" s="903"/>
      <c r="CC120" s="903"/>
      <c r="CD120" s="903"/>
      <c r="CE120" s="903"/>
      <c r="CF120" s="927">
        <v>89</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2025382</v>
      </c>
      <c r="DH120" s="903"/>
      <c r="DI120" s="903"/>
      <c r="DJ120" s="903"/>
      <c r="DK120" s="903"/>
      <c r="DL120" s="903">
        <v>2046468</v>
      </c>
      <c r="DM120" s="903"/>
      <c r="DN120" s="903"/>
      <c r="DO120" s="903"/>
      <c r="DP120" s="903"/>
      <c r="DQ120" s="903">
        <v>2063893</v>
      </c>
      <c r="DR120" s="903"/>
      <c r="DS120" s="903"/>
      <c r="DT120" s="903"/>
      <c r="DU120" s="903"/>
      <c r="DV120" s="904">
        <v>48.6</v>
      </c>
      <c r="DW120" s="904"/>
      <c r="DX120" s="904"/>
      <c r="DY120" s="904"/>
      <c r="DZ120" s="905"/>
    </row>
    <row r="121" spans="1:130" s="226" customFormat="1" ht="26.25" customHeight="1" x14ac:dyDescent="0.2">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379</v>
      </c>
      <c r="AB121" s="838"/>
      <c r="AC121" s="838"/>
      <c r="AD121" s="838"/>
      <c r="AE121" s="839"/>
      <c r="AF121" s="840" t="s">
        <v>379</v>
      </c>
      <c r="AG121" s="838"/>
      <c r="AH121" s="838"/>
      <c r="AI121" s="838"/>
      <c r="AJ121" s="839"/>
      <c r="AK121" s="840" t="s">
        <v>379</v>
      </c>
      <c r="AL121" s="838"/>
      <c r="AM121" s="838"/>
      <c r="AN121" s="838"/>
      <c r="AO121" s="839"/>
      <c r="AP121" s="885" t="s">
        <v>425</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875553</v>
      </c>
      <c r="BR121" s="875"/>
      <c r="BS121" s="875"/>
      <c r="BT121" s="875"/>
      <c r="BU121" s="875"/>
      <c r="BV121" s="875">
        <v>835728</v>
      </c>
      <c r="BW121" s="875"/>
      <c r="BX121" s="875"/>
      <c r="BY121" s="875"/>
      <c r="BZ121" s="875"/>
      <c r="CA121" s="875">
        <v>791584</v>
      </c>
      <c r="CB121" s="875"/>
      <c r="CC121" s="875"/>
      <c r="CD121" s="875"/>
      <c r="CE121" s="875"/>
      <c r="CF121" s="936">
        <v>18.600000000000001</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108159</v>
      </c>
      <c r="DH121" s="875"/>
      <c r="DI121" s="875"/>
      <c r="DJ121" s="875"/>
      <c r="DK121" s="875"/>
      <c r="DL121" s="875">
        <v>104213</v>
      </c>
      <c r="DM121" s="875"/>
      <c r="DN121" s="875"/>
      <c r="DO121" s="875"/>
      <c r="DP121" s="875"/>
      <c r="DQ121" s="875">
        <v>99341</v>
      </c>
      <c r="DR121" s="875"/>
      <c r="DS121" s="875"/>
      <c r="DT121" s="875"/>
      <c r="DU121" s="875"/>
      <c r="DV121" s="852">
        <v>2.2999999999999998</v>
      </c>
      <c r="DW121" s="852"/>
      <c r="DX121" s="852"/>
      <c r="DY121" s="852"/>
      <c r="DZ121" s="853"/>
    </row>
    <row r="122" spans="1:130" s="226" customFormat="1" ht="26.25" customHeight="1" x14ac:dyDescent="0.2">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379</v>
      </c>
      <c r="AG122" s="838"/>
      <c r="AH122" s="838"/>
      <c r="AI122" s="838"/>
      <c r="AJ122" s="839"/>
      <c r="AK122" s="840" t="s">
        <v>379</v>
      </c>
      <c r="AL122" s="838"/>
      <c r="AM122" s="838"/>
      <c r="AN122" s="838"/>
      <c r="AO122" s="839"/>
      <c r="AP122" s="885" t="s">
        <v>379</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6211061</v>
      </c>
      <c r="BR122" s="906"/>
      <c r="BS122" s="906"/>
      <c r="BT122" s="906"/>
      <c r="BU122" s="906"/>
      <c r="BV122" s="906">
        <v>6123758</v>
      </c>
      <c r="BW122" s="906"/>
      <c r="BX122" s="906"/>
      <c r="BY122" s="906"/>
      <c r="BZ122" s="906"/>
      <c r="CA122" s="906">
        <v>5942408</v>
      </c>
      <c r="CB122" s="906"/>
      <c r="CC122" s="906"/>
      <c r="CD122" s="906"/>
      <c r="CE122" s="906"/>
      <c r="CF122" s="907">
        <v>139.80000000000001</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430</v>
      </c>
      <c r="DH122" s="875"/>
      <c r="DI122" s="875"/>
      <c r="DJ122" s="875"/>
      <c r="DK122" s="875"/>
      <c r="DL122" s="875" t="s">
        <v>399</v>
      </c>
      <c r="DM122" s="875"/>
      <c r="DN122" s="875"/>
      <c r="DO122" s="875"/>
      <c r="DP122" s="875"/>
      <c r="DQ122" s="875" t="s">
        <v>379</v>
      </c>
      <c r="DR122" s="875"/>
      <c r="DS122" s="875"/>
      <c r="DT122" s="875"/>
      <c r="DU122" s="875"/>
      <c r="DV122" s="852" t="s">
        <v>430</v>
      </c>
      <c r="DW122" s="852"/>
      <c r="DX122" s="852"/>
      <c r="DY122" s="852"/>
      <c r="DZ122" s="853"/>
    </row>
    <row r="123" spans="1:130" s="226" customFormat="1" ht="26.25" customHeight="1" x14ac:dyDescent="0.2">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379</v>
      </c>
      <c r="AG123" s="838"/>
      <c r="AH123" s="838"/>
      <c r="AI123" s="838"/>
      <c r="AJ123" s="839"/>
      <c r="AK123" s="840" t="s">
        <v>399</v>
      </c>
      <c r="AL123" s="838"/>
      <c r="AM123" s="838"/>
      <c r="AN123" s="838"/>
      <c r="AO123" s="839"/>
      <c r="AP123" s="885" t="s">
        <v>379</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464</v>
      </c>
      <c r="BP123" s="939"/>
      <c r="BQ123" s="893">
        <v>11020477</v>
      </c>
      <c r="BR123" s="894"/>
      <c r="BS123" s="894"/>
      <c r="BT123" s="894"/>
      <c r="BU123" s="894"/>
      <c r="BV123" s="894">
        <v>11085016</v>
      </c>
      <c r="BW123" s="894"/>
      <c r="BX123" s="894"/>
      <c r="BY123" s="894"/>
      <c r="BZ123" s="894"/>
      <c r="CA123" s="894">
        <v>10514682</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425</v>
      </c>
      <c r="DH123" s="838"/>
      <c r="DI123" s="838"/>
      <c r="DJ123" s="838"/>
      <c r="DK123" s="839"/>
      <c r="DL123" s="840" t="s">
        <v>425</v>
      </c>
      <c r="DM123" s="838"/>
      <c r="DN123" s="838"/>
      <c r="DO123" s="838"/>
      <c r="DP123" s="839"/>
      <c r="DQ123" s="840" t="s">
        <v>425</v>
      </c>
      <c r="DR123" s="838"/>
      <c r="DS123" s="838"/>
      <c r="DT123" s="838"/>
      <c r="DU123" s="839"/>
      <c r="DV123" s="885" t="s">
        <v>430</v>
      </c>
      <c r="DW123" s="886"/>
      <c r="DX123" s="886"/>
      <c r="DY123" s="886"/>
      <c r="DZ123" s="887"/>
    </row>
    <row r="124" spans="1:130" s="226" customFormat="1" ht="26.25" customHeight="1" thickBot="1" x14ac:dyDescent="0.25">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425</v>
      </c>
      <c r="AG124" s="838"/>
      <c r="AH124" s="838"/>
      <c r="AI124" s="838"/>
      <c r="AJ124" s="839"/>
      <c r="AK124" s="840" t="s">
        <v>427</v>
      </c>
      <c r="AL124" s="838"/>
      <c r="AM124" s="838"/>
      <c r="AN124" s="838"/>
      <c r="AO124" s="839"/>
      <c r="AP124" s="885" t="s">
        <v>425</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v>
      </c>
      <c r="BR124" s="892"/>
      <c r="BS124" s="892"/>
      <c r="BT124" s="892"/>
      <c r="BU124" s="892"/>
      <c r="BV124" s="892">
        <v>11.5</v>
      </c>
      <c r="BW124" s="892"/>
      <c r="BX124" s="892"/>
      <c r="BY124" s="892"/>
      <c r="BZ124" s="892"/>
      <c r="CA124" s="892">
        <v>25.4</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427</v>
      </c>
      <c r="DH124" s="821"/>
      <c r="DI124" s="821"/>
      <c r="DJ124" s="821"/>
      <c r="DK124" s="822"/>
      <c r="DL124" s="823" t="s">
        <v>427</v>
      </c>
      <c r="DM124" s="821"/>
      <c r="DN124" s="821"/>
      <c r="DO124" s="821"/>
      <c r="DP124" s="822"/>
      <c r="DQ124" s="823" t="s">
        <v>427</v>
      </c>
      <c r="DR124" s="821"/>
      <c r="DS124" s="821"/>
      <c r="DT124" s="821"/>
      <c r="DU124" s="822"/>
      <c r="DV124" s="909" t="s">
        <v>427</v>
      </c>
      <c r="DW124" s="910"/>
      <c r="DX124" s="910"/>
      <c r="DY124" s="910"/>
      <c r="DZ124" s="911"/>
    </row>
    <row r="125" spans="1:130" s="226" customFormat="1" ht="26.25" customHeight="1" x14ac:dyDescent="0.2">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427</v>
      </c>
      <c r="AB125" s="838"/>
      <c r="AC125" s="838"/>
      <c r="AD125" s="838"/>
      <c r="AE125" s="839"/>
      <c r="AF125" s="840" t="s">
        <v>433</v>
      </c>
      <c r="AG125" s="838"/>
      <c r="AH125" s="838"/>
      <c r="AI125" s="838"/>
      <c r="AJ125" s="839"/>
      <c r="AK125" s="840" t="s">
        <v>433</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427</v>
      </c>
      <c r="DM125" s="903"/>
      <c r="DN125" s="903"/>
      <c r="DO125" s="903"/>
      <c r="DP125" s="903"/>
      <c r="DQ125" s="903" t="s">
        <v>427</v>
      </c>
      <c r="DR125" s="903"/>
      <c r="DS125" s="903"/>
      <c r="DT125" s="903"/>
      <c r="DU125" s="903"/>
      <c r="DV125" s="904" t="s">
        <v>427</v>
      </c>
      <c r="DW125" s="904"/>
      <c r="DX125" s="904"/>
      <c r="DY125" s="904"/>
      <c r="DZ125" s="905"/>
    </row>
    <row r="126" spans="1:130" s="226" customFormat="1" ht="26.25" customHeight="1" thickBot="1" x14ac:dyDescent="0.25">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15758</v>
      </c>
      <c r="AB126" s="838"/>
      <c r="AC126" s="838"/>
      <c r="AD126" s="838"/>
      <c r="AE126" s="839"/>
      <c r="AF126" s="840">
        <v>15295</v>
      </c>
      <c r="AG126" s="838"/>
      <c r="AH126" s="838"/>
      <c r="AI126" s="838"/>
      <c r="AJ126" s="839"/>
      <c r="AK126" s="840">
        <v>6923</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427</v>
      </c>
      <c r="DM126" s="875"/>
      <c r="DN126" s="875"/>
      <c r="DO126" s="875"/>
      <c r="DP126" s="875"/>
      <c r="DQ126" s="875" t="s">
        <v>427</v>
      </c>
      <c r="DR126" s="875"/>
      <c r="DS126" s="875"/>
      <c r="DT126" s="875"/>
      <c r="DU126" s="875"/>
      <c r="DV126" s="852" t="s">
        <v>427</v>
      </c>
      <c r="DW126" s="852"/>
      <c r="DX126" s="852"/>
      <c r="DY126" s="852"/>
      <c r="DZ126" s="853"/>
    </row>
    <row r="127" spans="1:130" s="226" customFormat="1" ht="26.25" customHeight="1" x14ac:dyDescent="0.2">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427</v>
      </c>
      <c r="AG127" s="838"/>
      <c r="AH127" s="838"/>
      <c r="AI127" s="838"/>
      <c r="AJ127" s="839"/>
      <c r="AK127" s="840" t="s">
        <v>433</v>
      </c>
      <c r="AL127" s="838"/>
      <c r="AM127" s="838"/>
      <c r="AN127" s="838"/>
      <c r="AO127" s="839"/>
      <c r="AP127" s="885" t="s">
        <v>427</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427</v>
      </c>
      <c r="DH127" s="875"/>
      <c r="DI127" s="875"/>
      <c r="DJ127" s="875"/>
      <c r="DK127" s="875"/>
      <c r="DL127" s="875" t="s">
        <v>427</v>
      </c>
      <c r="DM127" s="875"/>
      <c r="DN127" s="875"/>
      <c r="DO127" s="875"/>
      <c r="DP127" s="875"/>
      <c r="DQ127" s="875" t="s">
        <v>427</v>
      </c>
      <c r="DR127" s="875"/>
      <c r="DS127" s="875"/>
      <c r="DT127" s="875"/>
      <c r="DU127" s="875"/>
      <c r="DV127" s="852" t="s">
        <v>427</v>
      </c>
      <c r="DW127" s="852"/>
      <c r="DX127" s="852"/>
      <c r="DY127" s="852"/>
      <c r="DZ127" s="853"/>
    </row>
    <row r="128" spans="1:130" s="226" customFormat="1" ht="26.25" customHeight="1" thickBot="1" x14ac:dyDescent="0.25">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60681</v>
      </c>
      <c r="AB128" s="859"/>
      <c r="AC128" s="859"/>
      <c r="AD128" s="859"/>
      <c r="AE128" s="860"/>
      <c r="AF128" s="861">
        <v>58131</v>
      </c>
      <c r="AG128" s="859"/>
      <c r="AH128" s="859"/>
      <c r="AI128" s="859"/>
      <c r="AJ128" s="860"/>
      <c r="AK128" s="861">
        <v>59465</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379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427</v>
      </c>
      <c r="DH128" s="849"/>
      <c r="DI128" s="849"/>
      <c r="DJ128" s="849"/>
      <c r="DK128" s="849"/>
      <c r="DL128" s="849">
        <v>14136</v>
      </c>
      <c r="DM128" s="849"/>
      <c r="DN128" s="849"/>
      <c r="DO128" s="849"/>
      <c r="DP128" s="849"/>
      <c r="DQ128" s="849">
        <v>17892</v>
      </c>
      <c r="DR128" s="849"/>
      <c r="DS128" s="849"/>
      <c r="DT128" s="849"/>
      <c r="DU128" s="849"/>
      <c r="DV128" s="850">
        <v>0.4</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4918840</v>
      </c>
      <c r="AB129" s="838"/>
      <c r="AC129" s="838"/>
      <c r="AD129" s="838"/>
      <c r="AE129" s="839"/>
      <c r="AF129" s="840">
        <v>4804317</v>
      </c>
      <c r="AG129" s="838"/>
      <c r="AH129" s="838"/>
      <c r="AI129" s="838"/>
      <c r="AJ129" s="839"/>
      <c r="AK129" s="840">
        <v>4815078</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425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579604</v>
      </c>
      <c r="AB130" s="838"/>
      <c r="AC130" s="838"/>
      <c r="AD130" s="838"/>
      <c r="AE130" s="839"/>
      <c r="AF130" s="840">
        <v>547252</v>
      </c>
      <c r="AG130" s="838"/>
      <c r="AH130" s="838"/>
      <c r="AI130" s="838"/>
      <c r="AJ130" s="839"/>
      <c r="AK130" s="840">
        <v>564727</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4339236</v>
      </c>
      <c r="AB131" s="821"/>
      <c r="AC131" s="821"/>
      <c r="AD131" s="821"/>
      <c r="AE131" s="822"/>
      <c r="AF131" s="823">
        <v>4257065</v>
      </c>
      <c r="AG131" s="821"/>
      <c r="AH131" s="821"/>
      <c r="AI131" s="821"/>
      <c r="AJ131" s="822"/>
      <c r="AK131" s="823">
        <v>4250351</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25.4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8.6592893310000001</v>
      </c>
      <c r="AB132" s="801"/>
      <c r="AC132" s="801"/>
      <c r="AD132" s="801"/>
      <c r="AE132" s="802"/>
      <c r="AF132" s="803">
        <v>10.192374320000001</v>
      </c>
      <c r="AG132" s="801"/>
      <c r="AH132" s="801"/>
      <c r="AI132" s="801"/>
      <c r="AJ132" s="802"/>
      <c r="AK132" s="803">
        <v>10.06349829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9.4</v>
      </c>
      <c r="AB133" s="780"/>
      <c r="AC133" s="780"/>
      <c r="AD133" s="780"/>
      <c r="AE133" s="781"/>
      <c r="AF133" s="779">
        <v>9.4</v>
      </c>
      <c r="AG133" s="780"/>
      <c r="AH133" s="780"/>
      <c r="AI133" s="780"/>
      <c r="AJ133" s="781"/>
      <c r="AK133" s="779">
        <v>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PWh3QppfwD+wYuNCIfRoUoN6FqVQrErtidpjRG2f1pNfKhca+q4BPXjpELZCtRVzd82rtFw0+DJGGVFDllXWnw==" saltValue="d0GjKRaJ00ve+98JkZuM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Hv6VMybWM3YJWFT9u4LwOrvvXiiLHhhjBj95CfzsegR905NNiFjVZkOoEZiNJTRobw4OdZDvQmT9LenydN6bg==" saltValue="vAJ4oOyimX3eek8zuiOg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PnbC5zSwGZLNPM4LskPa3C0FopwMsN2OSeAEBYT8d/p7RIZSRN2rp7vNx5FXeXlk/SQpB5/lqUKbaZArQuIQ==" saltValue="Rz0e/y9Sa8u1TRiU/6Xy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494</v>
      </c>
      <c r="AP7" s="283"/>
      <c r="AQ7" s="284" t="s">
        <v>495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496</v>
      </c>
      <c r="AQ8" s="290" t="s">
        <v>497</v>
      </c>
      <c r="AR8" s="291" t="s">
        <v>498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499</v>
      </c>
      <c r="AL9" s="1210"/>
      <c r="AM9" s="1210"/>
      <c r="AN9" s="1211"/>
      <c r="AO9" s="292">
        <v>1278174</v>
      </c>
      <c r="AP9" s="292">
        <v>61813</v>
      </c>
      <c r="AQ9" s="293">
        <v>55995</v>
      </c>
      <c r="AR9" s="294">
        <v>10.4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500</v>
      </c>
      <c r="AL10" s="1210"/>
      <c r="AM10" s="1210"/>
      <c r="AN10" s="1211"/>
      <c r="AO10" s="295">
        <v>50384</v>
      </c>
      <c r="AP10" s="295">
        <v>2437</v>
      </c>
      <c r="AQ10" s="296">
        <v>5813</v>
      </c>
      <c r="AR10" s="297">
        <v>-58.1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501</v>
      </c>
      <c r="AL11" s="1210"/>
      <c r="AM11" s="1210"/>
      <c r="AN11" s="1211"/>
      <c r="AO11" s="295">
        <v>177487</v>
      </c>
      <c r="AP11" s="295">
        <v>8583</v>
      </c>
      <c r="AQ11" s="296">
        <v>8381</v>
      </c>
      <c r="AR11" s="297">
        <v>2.4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502</v>
      </c>
      <c r="AL12" s="1210"/>
      <c r="AM12" s="1210"/>
      <c r="AN12" s="1211"/>
      <c r="AO12" s="295" t="s">
        <v>503</v>
      </c>
      <c r="AP12" s="295" t="s">
        <v>503</v>
      </c>
      <c r="AQ12" s="296">
        <v>170</v>
      </c>
      <c r="AR12" s="297" t="s">
        <v>503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504</v>
      </c>
      <c r="AL13" s="1210"/>
      <c r="AM13" s="1210"/>
      <c r="AN13" s="1211"/>
      <c r="AO13" s="295" t="s">
        <v>503</v>
      </c>
      <c r="AP13" s="295" t="s">
        <v>503</v>
      </c>
      <c r="AQ13" s="296">
        <v>1</v>
      </c>
      <c r="AR13" s="297" t="s">
        <v>503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505</v>
      </c>
      <c r="AL14" s="1210"/>
      <c r="AM14" s="1210"/>
      <c r="AN14" s="1211"/>
      <c r="AO14" s="295">
        <v>73188</v>
      </c>
      <c r="AP14" s="295">
        <v>3539</v>
      </c>
      <c r="AQ14" s="296">
        <v>2724</v>
      </c>
      <c r="AR14" s="297">
        <v>29.9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506</v>
      </c>
      <c r="AL15" s="1210"/>
      <c r="AM15" s="1210"/>
      <c r="AN15" s="1211"/>
      <c r="AO15" s="295">
        <v>26178</v>
      </c>
      <c r="AP15" s="295">
        <v>1266</v>
      </c>
      <c r="AQ15" s="296">
        <v>1180</v>
      </c>
      <c r="AR15" s="297">
        <v>7.3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507</v>
      </c>
      <c r="AL16" s="1213"/>
      <c r="AM16" s="1213"/>
      <c r="AN16" s="1214"/>
      <c r="AO16" s="295">
        <v>-104915</v>
      </c>
      <c r="AP16" s="295">
        <v>-5074</v>
      </c>
      <c r="AQ16" s="296">
        <v>-5022</v>
      </c>
      <c r="AR16" s="297">
        <v>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178</v>
      </c>
      <c r="AL17" s="1213"/>
      <c r="AM17" s="1213"/>
      <c r="AN17" s="1214"/>
      <c r="AO17" s="295">
        <v>1500496</v>
      </c>
      <c r="AP17" s="295">
        <v>72565</v>
      </c>
      <c r="AQ17" s="296">
        <v>69242</v>
      </c>
      <c r="AR17" s="297">
        <v>4.8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512</v>
      </c>
      <c r="AL21" s="1207"/>
      <c r="AM21" s="1207"/>
      <c r="AN21" s="1208"/>
      <c r="AO21" s="307">
        <v>6.82</v>
      </c>
      <c r="AP21" s="308">
        <v>6.42</v>
      </c>
      <c r="AQ21" s="309">
        <v>0.4</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513</v>
      </c>
      <c r="AL22" s="1207"/>
      <c r="AM22" s="1207"/>
      <c r="AN22" s="1208"/>
      <c r="AO22" s="312">
        <v>98.3</v>
      </c>
      <c r="AP22" s="313">
        <v>97.3</v>
      </c>
      <c r="AQ22" s="314">
        <v>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515</v>
      </c>
      <c r="AO27" s="273"/>
      <c r="AP27" s="273"/>
      <c r="AQ27" s="273"/>
      <c r="AR27" s="273"/>
      <c r="AS27" s="273"/>
      <c r="AT27" s="273"/>
    </row>
    <row r="28" spans="1:46" ht="16.2" x14ac:dyDescent="0.2">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494</v>
      </c>
      <c r="AP30" s="283"/>
      <c r="AQ30" s="284" t="s">
        <v>495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496</v>
      </c>
      <c r="AQ31" s="290" t="s">
        <v>497</v>
      </c>
      <c r="AR31" s="291" t="s">
        <v>498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518</v>
      </c>
      <c r="AL32" s="1198"/>
      <c r="AM32" s="1198"/>
      <c r="AN32" s="1199"/>
      <c r="AO32" s="322">
        <v>687907</v>
      </c>
      <c r="AP32" s="322">
        <v>33268</v>
      </c>
      <c r="AQ32" s="323">
        <v>31321</v>
      </c>
      <c r="AR32" s="324">
        <v>6.2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519</v>
      </c>
      <c r="AL33" s="1198"/>
      <c r="AM33" s="1198"/>
      <c r="AN33" s="1199"/>
      <c r="AO33" s="322" t="s">
        <v>503</v>
      </c>
      <c r="AP33" s="322" t="s">
        <v>503</v>
      </c>
      <c r="AQ33" s="323" t="s">
        <v>503</v>
      </c>
      <c r="AR33" s="324" t="s">
        <v>503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520</v>
      </c>
      <c r="AL34" s="1198"/>
      <c r="AM34" s="1198"/>
      <c r="AN34" s="1199"/>
      <c r="AO34" s="322" t="s">
        <v>503</v>
      </c>
      <c r="AP34" s="322" t="s">
        <v>503</v>
      </c>
      <c r="AQ34" s="323" t="s">
        <v>503</v>
      </c>
      <c r="AR34" s="324" t="s">
        <v>503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521</v>
      </c>
      <c r="AL35" s="1198"/>
      <c r="AM35" s="1198"/>
      <c r="AN35" s="1199"/>
      <c r="AO35" s="322">
        <v>201891</v>
      </c>
      <c r="AP35" s="322">
        <v>9764</v>
      </c>
      <c r="AQ35" s="323">
        <v>9685</v>
      </c>
      <c r="AR35" s="324">
        <v>0.8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522</v>
      </c>
      <c r="AL36" s="1198"/>
      <c r="AM36" s="1198"/>
      <c r="AN36" s="1199"/>
      <c r="AO36" s="322">
        <v>155205</v>
      </c>
      <c r="AP36" s="322">
        <v>7506</v>
      </c>
      <c r="AQ36" s="323">
        <v>2454</v>
      </c>
      <c r="AR36" s="324">
        <v>205.9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523</v>
      </c>
      <c r="AL37" s="1198"/>
      <c r="AM37" s="1198"/>
      <c r="AN37" s="1199"/>
      <c r="AO37" s="322">
        <v>6923</v>
      </c>
      <c r="AP37" s="322">
        <v>335</v>
      </c>
      <c r="AQ37" s="323">
        <v>1182</v>
      </c>
      <c r="AR37" s="324">
        <v>-71.7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524</v>
      </c>
      <c r="AL38" s="1201"/>
      <c r="AM38" s="1201"/>
      <c r="AN38" s="1202"/>
      <c r="AO38" s="325" t="s">
        <v>503</v>
      </c>
      <c r="AP38" s="325" t="s">
        <v>503</v>
      </c>
      <c r="AQ38" s="326">
        <v>1</v>
      </c>
      <c r="AR38" s="314" t="s">
        <v>503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525</v>
      </c>
      <c r="AL39" s="1201"/>
      <c r="AM39" s="1201"/>
      <c r="AN39" s="1202"/>
      <c r="AO39" s="322">
        <v>-59465</v>
      </c>
      <c r="AP39" s="322">
        <v>-2876</v>
      </c>
      <c r="AQ39" s="323">
        <v>-3213</v>
      </c>
      <c r="AR39" s="324">
        <v>-10.5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526</v>
      </c>
      <c r="AL40" s="1198"/>
      <c r="AM40" s="1198"/>
      <c r="AN40" s="1199"/>
      <c r="AO40" s="322">
        <v>-564727</v>
      </c>
      <c r="AP40" s="322">
        <v>-27311</v>
      </c>
      <c r="AQ40" s="323">
        <v>-28480</v>
      </c>
      <c r="AR40" s="324">
        <v>-4.0999999999999996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290</v>
      </c>
      <c r="AL41" s="1204"/>
      <c r="AM41" s="1204"/>
      <c r="AN41" s="1205"/>
      <c r="AO41" s="322">
        <v>427734</v>
      </c>
      <c r="AP41" s="322">
        <v>20685</v>
      </c>
      <c r="AQ41" s="323">
        <v>12950</v>
      </c>
      <c r="AR41" s="324">
        <v>59.7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494</v>
      </c>
      <c r="AN49" s="1192" t="s">
        <v>530</v>
      </c>
      <c r="AO49" s="1193"/>
      <c r="AP49" s="1193"/>
      <c r="AQ49" s="1193"/>
      <c r="AR49" s="119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531</v>
      </c>
      <c r="AO50" s="339" t="s">
        <v>532</v>
      </c>
      <c r="AP50" s="340" t="s">
        <v>533</v>
      </c>
      <c r="AQ50" s="341" t="s">
        <v>534</v>
      </c>
      <c r="AR50" s="342" t="s">
        <v>535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1173127</v>
      </c>
      <c r="AN51" s="344">
        <v>54845</v>
      </c>
      <c r="AO51" s="345">
        <v>114.7</v>
      </c>
      <c r="AP51" s="346">
        <v>53270</v>
      </c>
      <c r="AQ51" s="347">
        <v>13.8</v>
      </c>
      <c r="AR51" s="348">
        <v>100.9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441382</v>
      </c>
      <c r="AN52" s="352">
        <v>20635</v>
      </c>
      <c r="AO52" s="353">
        <v>65.2</v>
      </c>
      <c r="AP52" s="354">
        <v>24316</v>
      </c>
      <c r="AQ52" s="355">
        <v>0.8</v>
      </c>
      <c r="AR52" s="356">
        <v>64.400000000000006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1063449</v>
      </c>
      <c r="AN53" s="344">
        <v>49920</v>
      </c>
      <c r="AO53" s="345">
        <v>-9</v>
      </c>
      <c r="AP53" s="346">
        <v>53292</v>
      </c>
      <c r="AQ53" s="347">
        <v>0</v>
      </c>
      <c r="AR53" s="348">
        <v>-9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567199</v>
      </c>
      <c r="AN54" s="352">
        <v>26625</v>
      </c>
      <c r="AO54" s="353">
        <v>29</v>
      </c>
      <c r="AP54" s="354">
        <v>28900</v>
      </c>
      <c r="AQ54" s="355">
        <v>18.899999999999999</v>
      </c>
      <c r="AR54" s="356">
        <v>10.1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1137313</v>
      </c>
      <c r="AN55" s="344">
        <v>53886</v>
      </c>
      <c r="AO55" s="345">
        <v>7.9</v>
      </c>
      <c r="AP55" s="346">
        <v>49919</v>
      </c>
      <c r="AQ55" s="347">
        <v>-6.3</v>
      </c>
      <c r="AR55" s="348">
        <v>14.2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605916</v>
      </c>
      <c r="AN56" s="352">
        <v>28708</v>
      </c>
      <c r="AO56" s="353">
        <v>7.8</v>
      </c>
      <c r="AP56" s="354">
        <v>26398</v>
      </c>
      <c r="AQ56" s="355">
        <v>-8.6999999999999993</v>
      </c>
      <c r="AR56" s="356">
        <v>16.5</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821216</v>
      </c>
      <c r="AN57" s="344">
        <v>39257</v>
      </c>
      <c r="AO57" s="345">
        <v>-27.1</v>
      </c>
      <c r="AP57" s="346">
        <v>47738</v>
      </c>
      <c r="AQ57" s="347">
        <v>-4.4000000000000004</v>
      </c>
      <c r="AR57" s="348">
        <v>-22.7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470914</v>
      </c>
      <c r="AN58" s="352">
        <v>22511</v>
      </c>
      <c r="AO58" s="353">
        <v>-21.6</v>
      </c>
      <c r="AP58" s="354">
        <v>24937</v>
      </c>
      <c r="AQ58" s="355">
        <v>-5.5</v>
      </c>
      <c r="AR58" s="356">
        <v>-16.100000000000001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1015049</v>
      </c>
      <c r="AN59" s="344">
        <v>49088</v>
      </c>
      <c r="AO59" s="345">
        <v>25</v>
      </c>
      <c r="AP59" s="346">
        <v>52191</v>
      </c>
      <c r="AQ59" s="347">
        <v>9.3000000000000007</v>
      </c>
      <c r="AR59" s="348">
        <v>15.7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612839</v>
      </c>
      <c r="AN60" s="352">
        <v>29637</v>
      </c>
      <c r="AO60" s="353">
        <v>31.7</v>
      </c>
      <c r="AP60" s="354">
        <v>24843</v>
      </c>
      <c r="AQ60" s="355">
        <v>-0.4</v>
      </c>
      <c r="AR60" s="356">
        <v>32.1</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1042031</v>
      </c>
      <c r="AN61" s="359">
        <v>49399</v>
      </c>
      <c r="AO61" s="360">
        <v>22.3</v>
      </c>
      <c r="AP61" s="361">
        <v>51282</v>
      </c>
      <c r="AQ61" s="362">
        <v>2.5</v>
      </c>
      <c r="AR61" s="348">
        <v>19.8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539650</v>
      </c>
      <c r="AN62" s="352">
        <v>25623</v>
      </c>
      <c r="AO62" s="353">
        <v>22.4</v>
      </c>
      <c r="AP62" s="354">
        <v>25879</v>
      </c>
      <c r="AQ62" s="355">
        <v>1</v>
      </c>
      <c r="AR62" s="356">
        <v>21.4</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DzMgugvBBnZ3D6D2+QHpngvece/keqp+YxjSq895kbOabpkPm4ZUPw+mpSwBiJbEAEUPLgiTPh5u1CnPbz7cdQ==" saltValue="TQBMdy8o95N7aDSPC9BV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ZSOBSf+q5LD8T7OyHQbRQeEqD5NhfVqpx78QYoKWWnCFgM5ZzcZwVC6nkR6jkB1bcTKB+N6MxzaIrIipbAjXA==" saltValue="rcoa7BdBwNpQ+FwBp+e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euGum3acrJoF4zRlY7ktDwtSVukR+L8cPiPpDItuuGFyC2zG5YjQ2lPhXbHqRVTH85eRO9Ma8tyuS34JaAQQw==" saltValue="gqFYOZ9TmRriTV2KGKhZ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15" t="s">
        <v>3</v>
      </c>
      <c r="D47" s="1215"/>
      <c r="E47" s="1216"/>
      <c r="F47" s="11">
        <v>23.37</v>
      </c>
      <c r="G47" s="12">
        <v>26.68</v>
      </c>
      <c r="H47" s="12">
        <v>28.59</v>
      </c>
      <c r="I47" s="12">
        <v>32.76</v>
      </c>
      <c r="J47" s="13">
        <v>21.36</v>
      </c>
    </row>
    <row r="48" spans="2:10" ht="57.75" customHeight="1" x14ac:dyDescent="0.2">
      <c r="B48" s="14"/>
      <c r="C48" s="1217" t="s">
        <v>4</v>
      </c>
      <c r="D48" s="1217"/>
      <c r="E48" s="1218"/>
      <c r="F48" s="15">
        <v>5.7</v>
      </c>
      <c r="G48" s="16">
        <v>6.12</v>
      </c>
      <c r="H48" s="16">
        <v>6.74</v>
      </c>
      <c r="I48" s="16">
        <v>6.57</v>
      </c>
      <c r="J48" s="17">
        <v>10.54</v>
      </c>
    </row>
    <row r="49" spans="2:10" ht="57.75" customHeight="1" thickBot="1" x14ac:dyDescent="0.25">
      <c r="B49" s="18"/>
      <c r="C49" s="1219" t="s">
        <v>5</v>
      </c>
      <c r="D49" s="1219"/>
      <c r="E49" s="1220"/>
      <c r="F49" s="19" t="s">
        <v>551</v>
      </c>
      <c r="G49" s="20">
        <v>3.46</v>
      </c>
      <c r="H49" s="20">
        <v>3.83</v>
      </c>
      <c r="I49" s="20">
        <v>3.15</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3c8PT/WzR/XkAsDCVL9jVd7SouccWw7VwJDZlzdGzn/pCwehNA/BBnIkV0qPM+M55o/DlgixzV6DNONPDaFcw==" saltValue="eIx4/VSMRyc04yBWhlXe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2019-03-29T01:04:03Z</cp:lastPrinted>
  <dcterms:created xsi:type="dcterms:W3CDTF">2019-02-14T05:20:25Z</dcterms:created>
  <dcterms:modified xsi:type="dcterms:W3CDTF">2019-11-01T03:58:46Z</dcterms:modified>
  <cp:category/>
</cp:coreProperties>
</file>