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99AB44FA-4189-445B-BF54-369409A74A58}"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<sst xmlns="http://schemas.openxmlformats.org/spreadsheetml/2006/main" count="1103" uniqueCount="600">
  <si>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</si>
  <si>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</si>
  <si>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</si>
  <si>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</si>
  <si>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</si>
  <si>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</si>
  <si>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</si>
  <si>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</si>
  <si>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</si>
  <si>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</si>
  <si>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</si>
  <si>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</si>
  <si>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</si>
  <si>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</si>
  <si>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</si>
  <si>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</si>
  <si>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</si>
  <si>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</si>
  <si>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</si>
  <si>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</si>
  <si>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</si>
  <si>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</si>
  <si>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</si>
  <si>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</si>
  <si>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</si>
  <si>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</si>
  <si>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</si>
  <si>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</si>
  <si>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</si>
  <si>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</si>
  <si>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</si>
  <si>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</si>
  <si>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</si>
  <si>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</si>
  <si>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</si>
  <si>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</si>
  <si>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</si>
  <si>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</si>
  <si>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</si>
  <si>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</si>
  <si>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</si>
  <si>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</si>
  <si>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</si>
  <si>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</si>
  <si>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</si>
  <si>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</si>
  <si>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</si>
  <si>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</si>
  <si>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</si>
  <si>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</si>
  <si>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</si>
  <si>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</si>
  <si>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</si>
  <si>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</si>
  <si>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</si>
  <si>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</si>
  <si>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</si>
  <si>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</si>
  <si>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</si>
  <si>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</si>
  <si>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</si>
  <si>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</si>
  <si>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</si>
  <si>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</si>
  <si>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</si>
  <si>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</si>
  <si>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</si>
  <si>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</si>
  <si>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</si>
  <si>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</si>
  <si>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</si>
  <si>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</si>
  <si>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</si>
  <si>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</si>
  <si>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</si>
  <si>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</si>
  <si>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</si>
  <si>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</si>
  <si>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</si>
  <si>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</si>
  <si>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</si>
  <si>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</si>
  <si>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</si>
  <si>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</si>
  <si>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</si>
  <si>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</si>
  <si>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</si>
  <si>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</si>
  <si>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</si>
  <si>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</si>
  <si>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</si>
  <si>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</si>
  <si>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</si>
  <si>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</si>
  <si>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</si>
  <si>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</si>
  <si>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</si>
  <si>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</si>
  <si>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</si>
  <si>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</si>
  <si>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</si>
  <si>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</si>
  <si>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</si>
  <si>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</si>
  <si>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</si>
  <si>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</si>
  <si>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</si>
  <si>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</si>
  <si>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</si>
  <si>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</si>
  <si>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</si>
  <si>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</si>
  <si>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</si>
  <si>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</si>
  <si>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</si>
  <si>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</si>
  <si>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</si>
  <si>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</si>
  <si>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</si>
  <si>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</si>
  <si>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</si>
  <si>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</si>
  <si>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</si>
  <si>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</si>
  <si>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</si>
  <si>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</si>
  <si>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</si>
  <si>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</si>
  <si>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</si>
  <si>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</si>
  <si>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</si>
  <si>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</si>
  <si>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</si>
  <si>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</si>
  <si>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</si>
  <si>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</si>
  <si>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</si>
  <si>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</si>
  <si>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</si>
  <si>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</si>
  <si>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</si>
  <si>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</si>
  <si>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</si>
  <si>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</si>
  <si>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</si>
  <si>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</si>
  <si>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</si>
  <si>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</si>
  <si>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</si>
  <si>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</si>
  <si>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</si>
  <si>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</si>
  <si>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</si>
  <si>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</si>
  <si>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</si>
  <si>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</si>
  <si>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</si>
  <si>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</si>
  <si>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</si>
  <si>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</si>
  <si>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</si>
  <si>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</si>
  <si>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</si>
  <si>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</si>
  <si>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</si>
  <si>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</si>
  <si>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</si>
  <si>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</si>
  <si>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</si>
  <si>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</si>
  <si>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</si>
  <si>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</si>
  <si>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</si>
  <si>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</si>
  <si>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</si>
  <si>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</si>
  <si>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</si>
  <si>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</si>
  <si>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</si>
  <si>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</si>
  <si>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</si>
  <si>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</si>
  <si>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</si>
  <si>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</si>
  <si>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</si>
  <si>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</si>
  <si>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</si>
  <si>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</si>
  <si>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</si>
  <si>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</si>
  <si>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</si>
  <si>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</si>
  <si>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</si>
  <si>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</si>
  <si>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</si>
  <si>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</si>
  <si>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</si>
  <si>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</si>
  <si>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</si>
  <si>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</si>
  <si>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</si>
  <si>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</si>
  <si>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</si>
  <si>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</si>
  <si>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</si>
  <si>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</si>
  <si>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</si>
  <si>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宮崎県新富町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</si>
  <si>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</si>
  <si>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</si>
  <si>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</si>
  <si>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</si>
  <si>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</si>
  <si>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</si>
  <si>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</si>
  <si>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</si>
  <si>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</si>
  <si>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</si>
  <si>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</si>
  <si>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</si>
  <si>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</si>
  <si>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</si>
  <si>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</si>
  <si>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</si>
  <si>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</si>
  <si>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</si>
  <si>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</si>
  <si>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</si>
  <si>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</si>
  <si>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</si>
  <si>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</si>
  <si>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</si>
  <si>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</si>
  <si>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</si>
  <si>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</si>
  <si>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</si>
  <si>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</si>
  <si>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</si>
  <si>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</si>
  <si>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</si>
  <si>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</si>
  <si>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</si>
  <si>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</si>
  <si>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</si>
  <si>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</si>
  <si>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</si>
  <si>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</si>
  <si>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</si>
  <si>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</si>
  <si>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</si>
  <si>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</si>
  <si>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</si>
  <si>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</si>
  <si>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</si>
  <si>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</si>
  <si>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</si>
  <si>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</si>
  <si>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</si>
  <si>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</si>
  <si>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</si>
  <si>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</si>
  <si>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</si>
  <si>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</si>
  <si>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</si>
  <si>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</si>
  <si>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</si>
  <si>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</si>
  <si>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</si>
  <si>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</si>
  <si>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</si>
  <si>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</si>
  <si>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</si>
  <si>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</si>
  <si>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</si>
  <si>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</si>
  <si>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</si>
  <si>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</si>
  <si>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</si>
  <si>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</si>
  <si>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</si>
  <si>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</si>
  <si>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</si>
  <si>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</si>
  <si>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</si>
  <si>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</si>
  <si>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</si>
  <si>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</si>
  <si>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</si>
  <si>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</si>
  <si>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</si>
  <si>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</si>
  <si>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</si>
  <si>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</si>
  <si>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</si>
  <si>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</si>
  <si>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</si>
  <si>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</si>
  <si>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</si>
  <si>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</si>
  <si>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</si>
  <si>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</si>
  <si>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</si>
  <si>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</si>
  <si>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</si>
  <si>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</si>
  <si>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</si>
  <si>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</si>
  <si>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</si>
  <si>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</si>
  <si>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</si>
  <si>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</si>
  <si>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</si>
  <si>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</si>
  <si>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</si>
  <si>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</si>
  <si>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</si>
  <si>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</si>
  <si>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</si>
  <si>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</si>
  <si>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</si>
  <si>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</si>
  <si>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</si>
  <si>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</si>
  <si>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</si>
  <si>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</si>
  <si>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</si>
  <si>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</si>
  <si>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</si>
  <si>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</si>
  <si>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</si>
  <si>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</si>
  <si>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</si>
  <si>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</si>
  <si>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</si>
  <si>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</si>
  <si>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</si>
  <si>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</si>
  <si>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</si>
  <si>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</si>
  <si>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</si>
  <si>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</si>
  <si>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</si>
  <si>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</si>
  <si>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</si>
  <si>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</si>
  <si>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</si>
  <si>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</si>
  <si>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</si>
  <si>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</si>
  <si>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</si>
  <si>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</si>
  <si>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</si>
  <si>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</si>
  <si>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</si>
  <si>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</si>
  <si>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</si>
  <si>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</si>
  <si>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宮崎県新富町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</si>
  <si>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</si>
  <si>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</si>
  <si>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</si>
  <si>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</si>
  <si>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</si>
  <si>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</si>
  <si>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</si>
  <si>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</si>
  <si>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</si>
  <si>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</si>
  <si>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</si>
  <si>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</si>
  <si>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</si>
  <si>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</si>
  <si>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</si>
  <si>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</si>
  <si>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</si>
  <si>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</si>
  <si>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</si>
  <si>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</si>
  <si>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</si>
  <si>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</si>
  <si>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</si>
  <si>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</si>
  <si>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</si>
  <si>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</si>
  <si>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</si>
  <si>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</si>
  <si>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</si>
  <si>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</si>
  <si>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</si>
  <si>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</si>
  <si>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</si>
  <si>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</si>
  <si>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</si>
  <si>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</si>
  <si>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t>
    <phoneticPr fontId="5"/>
  </si>
  <si>
    <t>新富町後期高齢者医療特別会計</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</si>
  <si>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</si>
  <si>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</si>
  <si>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</si>
  <si>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</si>
  <si>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</si>
  <si>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</si>
  <si>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</si>
  <si>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</si>
  <si>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</si>
  <si>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</si>
  <si>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</si>
  <si>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</si>
  <si>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</si>
  <si>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</si>
  <si>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</si>
  <si>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</si>
  <si>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</si>
  <si>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</si>
  <si>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</si>
  <si>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</si>
  <si>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</si>
  <si>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</si>
  <si>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</si>
  <si>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</si>
  <si>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</si>
  <si>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</si>
  <si>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</si>
  <si>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</si>
  <si>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</si>
  <si>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</si>
  <si>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</si>
  <si>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</si>
  <si>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</si>
  <si>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</si>
  <si>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</si>
  <si>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</si>
  <si>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</si>
  <si>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</si>
  <si>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</si>
  <si>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</si>
  <si>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</si>
  <si>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</si>
  <si>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</si>
  <si>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</si>
  <si>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</si>
  <si>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</si>
  <si>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</si>
  <si>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</si>
  <si>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</si>
  <si>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</si>
  <si>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</si>
  <si>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</si>
  <si>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</si>
  <si>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</si>
  <si>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</si>
  <si>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</si>
  <si>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</si>
  <si>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</si>
  <si>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</si>
  <si>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新富町水道事業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</si>
  <si>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</si>
  <si>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</si>
  <si>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新富町介護保険特別会計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</si>
  <si>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</si>
  <si>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新富町後期高齢者医療特別会計</t>
    <phoneticPr fontId="5"/>
  </si>
  <si>
    <t>(Ｆ)</t>
    <phoneticPr fontId="5"/>
  </si>
  <si>
    <t>新富町国民健康保険特別会計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</si>
  <si>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</si>
  <si>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</si>
  <si>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</si>
  <si>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</si>
  <si>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</si>
  <si>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</si>
  <si>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</si>
  <si>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</si>
  <si>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</si>
  <si>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</si>
  <si>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</si>
  <si>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</si>
  <si>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</si>
  <si>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</si>
  <si>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</si>
  <si>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</si>
  <si>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</si>
  <si>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</si>
  <si>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</si>
  <si>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</si>
  <si>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</si>
  <si>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</si>
  <si>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</si>
  <si>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</si>
  <si>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</si>
  <si>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</si>
  <si>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</si>
  <si>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</si>
  <si>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</si>
  <si>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</si>
  <si>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</si>
  <si>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</si>
  <si>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</si>
  <si>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</si>
  <si>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</si>
  <si>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</si>
  <si>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</si>
  <si>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</si>
  <si>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</si>
  <si>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</si>
  <si>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</si>
  <si>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</si>
  <si>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</si>
  <si>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</si>
  <si>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</si>
  <si>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</si>
  <si>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</si>
  <si>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</si>
  <si>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</si>
  <si>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</si>
  <si>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</si>
  <si>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</si>
  <si>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</si>
  <si>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</si>
  <si>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</si>
  <si>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</si>
  <si>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</si>
  <si>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</si>
  <si>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</si>
  <si>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</si>
  <si>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</si>
  <si>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</si>
  <si>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</si>
  <si>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</si>
  <si>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</si>
  <si>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</si>
  <si>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</si>
  <si>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</si>
  <si>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</si>
  <si>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</si>
  <si>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</si>
  <si>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</si>
  <si>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</si>
  <si>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</si>
  <si>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</si>
  <si>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</si>
  <si>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</si>
  <si>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</si>
  <si>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</si>
  <si>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</si>
  <si>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</si>
  <si>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</si>
  <si>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</si>
  <si>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</si>
  <si>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</si>
  <si>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</si>
  <si>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</si>
  <si>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</si>
  <si>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</si>
  <si>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</si>
  <si>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</si>
  <si>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</si>
  <si>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</si>
  <si>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</si>
  <si>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t>
  </si>
  <si>
    <t>▲ 0.31</t>
  </si>
  <si>
    <t>▲ 2.06</t>
  </si>
  <si>
    <t>▲ 0.36</t>
  </si>
  <si>
    <t>新富町水道事業</t>
  </si>
  <si>
    <t>一般会計</t>
  </si>
  <si>
    <t>新富町国民健康保険特別会計</t>
  </si>
  <si>
    <t>新富町介護保険特別会計</t>
  </si>
  <si>
    <t>新富町後期高齢者医療特別会計</t>
  </si>
  <si>
    <t>西都児湯情報公開・個人情報保護審査会会計</t>
  </si>
  <si>
    <t>その他会計（赤字）</t>
  </si>
  <si>
    <t>その他会計（黒字）</t>
  </si>
  <si>
    <t>新富町土地開発公社</t>
    <rPh sb="0" eb="3">
      <t>シントミチョウ</t>
    </rPh>
    <rPh sb="3" eb="5">
      <t>トチ</t>
    </rPh>
    <rPh sb="5" eb="7">
      <t>カイハツ</t>
    </rPh>
    <rPh sb="7" eb="9">
      <t>コウシャ</t>
    </rPh>
    <phoneticPr fontId="2"/>
  </si>
  <si>
    <t>宮崎県環境整備公社</t>
    <rPh sb="0" eb="3">
      <t>ミヤザキケン</t>
    </rPh>
    <rPh sb="3" eb="5">
      <t>カンキョウ</t>
    </rPh>
    <rPh sb="5" eb="7">
      <t>セイビ</t>
    </rPh>
    <rPh sb="7" eb="9">
      <t>コウシャ</t>
    </rPh>
    <phoneticPr fontId="2"/>
  </si>
  <si>
    <t>こゆ地域づくり推進機構</t>
    <rPh sb="2" eb="4">
      <t>チイキ</t>
    </rPh>
    <rPh sb="7" eb="9">
      <t>スイシン</t>
    </rPh>
    <rPh sb="9" eb="11">
      <t>キコウ</t>
    </rPh>
    <phoneticPr fontId="2"/>
  </si>
  <si>
    <t>宮崎県東児湯消防組合</t>
    <rPh sb="0" eb="3">
      <t>ミヤザキケン</t>
    </rPh>
    <rPh sb="3" eb="4">
      <t>ヒガシ</t>
    </rPh>
    <rPh sb="4" eb="6">
      <t>コユ</t>
    </rPh>
    <rPh sb="6" eb="8">
      <t>ショウボウ</t>
    </rPh>
    <rPh sb="8" eb="10">
      <t>クミアイ</t>
    </rPh>
    <phoneticPr fontId="5"/>
  </si>
  <si>
    <t>西都児湯環境整備事務組合</t>
    <rPh sb="0" eb="2">
      <t>サイト</t>
    </rPh>
    <rPh sb="2" eb="4">
      <t>コユ</t>
    </rPh>
    <rPh sb="4" eb="6">
      <t>カンキョウ</t>
    </rPh>
    <rPh sb="6" eb="8">
      <t>セイビ</t>
    </rPh>
    <rPh sb="8" eb="10">
      <t>ジム</t>
    </rPh>
    <rPh sb="10" eb="12">
      <t>クミアイ</t>
    </rPh>
    <phoneticPr fontId="5"/>
  </si>
  <si>
    <t>宮崎県自治会館管理組合</t>
    <rPh sb="0" eb="3">
      <t>ミヤザキケン</t>
    </rPh>
    <rPh sb="3" eb="5">
      <t>ジチ</t>
    </rPh>
    <rPh sb="5" eb="7">
      <t>カイカン</t>
    </rPh>
    <rPh sb="7" eb="9">
      <t>カンリ</t>
    </rPh>
    <rPh sb="9" eb="11">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</si>
  <si>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</si>
  <si>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</si>
  <si>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</si>
  <si>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</si>
  <si>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一ツ瀬川営農飲雑用水広域水道企業団</t>
  </si>
  <si>
    <t>法適用企業</t>
  </si>
  <si>
    <t>○</t>
    <phoneticPr fontId="2"/>
  </si>
  <si>
    <t>がんばる新富町応援基金</t>
  </si>
  <si>
    <t>すこやか安心基金</t>
  </si>
  <si>
    <t>公共施設等整備基金</t>
  </si>
  <si>
    <t>地域福祉基金</t>
  </si>
  <si>
    <t>農業振興基金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</si>
  <si>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</si>
  <si>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</si>
  <si>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</si>
  <si>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</si>
  <si>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</si>
  <si>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</si>
  <si>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</si>
  <si>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</si>
  <si>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</si>
  <si>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</si>
  <si>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</si>
  <si>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将来負担比率については、類似団体と比べて高い水準にあるものの、前年度に比べて減少傾向にあり、また、有形固定資産減価償却率については、類似団体よりも低い水準である。これは、老朽化した施設の更新が進んだためであると考えられる。今後は、公共施設等総合管理計画において、令和８年度までに公共施設等の延べ床面積を一割削減するという目標達成のために、老朽化した施設の集約化・複合化や除却を進めていき、公共施設等の維持管理に要する経費について削減していく。
</t>
    <rPh sb="20" eb="21">
      <t>タカ</t>
    </rPh>
    <rPh sb="31" eb="34">
      <t>ゼンネンド</t>
    </rPh>
    <rPh sb="35" eb="36">
      <t>クラ</t>
    </rPh>
    <rPh sb="151" eb="153">
      <t>イチワリ</t>
    </rPh>
    <rPh sb="153" eb="155">
      <t>サクゲン</t>
    </rPh>
    <rPh sb="162" eb="164">
      <t>タッセイ</t>
    </rPh>
    <rPh sb="169" eb="172">
      <t>ロウキュウカ</t>
    </rPh>
    <rPh sb="174" eb="176">
      <t>シセツ</t>
    </rPh>
    <rPh sb="214" eb="216">
      <t>サクゲン</t>
    </rPh>
    <phoneticPr fontId="5"/>
  </si>
  <si>
    <t>実質公債比率は類似団体と比較して高く、近年上昇傾向にあるが、将来負担比率は低下傾向にある。これは地方債の償還額よりも借入額が少なく、地方債残高が年々減少していることと、ふるさと納税基金の積立により充当可能基金が前年度を上回ったためである。今後実施予定の大型事業に伴い起債の借入を予定しており、実質公債比率・将来負担比率ともに上昇していくことが考えられるため計画的な借入を行い、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</si>
</sst>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extLst>
            <c:ext xmlns:c16="http://schemas.microsoft.com/office/drawing/2014/chart" uri="{C3380CC4-5D6E-409C-BE32-E72D297353CC}">
              <c16:uniqueId val="{00000000-B50A-4CE1-BCBA-85E1299140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218408</c:v>
                </c:pt>
                <c:pt idx="1">
                  <c:v>122282</c:v>
                </c:pt>
                <c:pt idx="2">
                  <c:v>131572</c:v>
                </c:pt>
                <c:pt idx="3">
                  <c:v>77920</c:v>
                </c:pt>
                <c:pt idx="4">
                  <c:v>92378</c:v>
                </c:pt>
              </c:numCache>
            </c:numRef>
          </c:val>
          <c:smooth val="0"/>
          <c:extLst>
            <c:ext xmlns:c16="http://schemas.microsoft.com/office/drawing/2014/chart" uri="{C3380CC4-5D6E-409C-BE32-E72D297353CC}">
              <c16:uniqueId val="{00000001-B50A-4CE1-BCBA-85E129914057}"/>
            </c:ext>
          </c:extLst>
        </c:ser>
        <c:dLbls>
          <c:showLegendKey val="0"/>
          <c:showVal val="0"/>
          <c:showCatName val="0"/>
          <c:showSerName val="0"/>
          <c:showPercent val="0"/>
          <c:showBubbleSize val="0"/>
        </c:dLbls>
        <c:marker val="1"/>
        <c:smooth val="0"/>
        <c:axId val="443946712"/>
        <c:axId val="443947104"/>
      </c:lineChart>
      <c:catAx>
        <c:axId val="443946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947104"/>
        <c:crosses val="autoZero"/>
        <c:auto val="1"/>
        <c:lblAlgn val="ctr"/>
        <c:lblOffset val="100"/>
        <c:tickLblSkip val="1"/>
        <c:tickMarkSkip val="1"/>
        <c:noMultiLvlLbl val="0"/>
      </c:catAx>
      <c:valAx>
        <c:axId val="4439471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3946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5.82</c:v>
                </c:pt>
                <c:pt idx="1">
                  <c:v>6.95</c:v>
                </c:pt>
                <c:pt idx="2">
                  <c:v>10.8</c:v>
                </c:pt>
                <c:pt idx="3">
                  <c:v>7.87</c:v>
                </c:pt>
                <c:pt idx="4">
                  <c:v>7.55</c:v>
                </c:pt>
              </c:numCache>
            </c:numRef>
          </c:val>
          <c:extLst>
            <c:ext xmlns:c16="http://schemas.microsoft.com/office/drawing/2014/chart" uri="{C3380CC4-5D6E-409C-BE32-E72D297353CC}">
              <c16:uniqueId val="{00000000-CFD9-4CAE-9E33-209F7D9450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27.76</c:v>
                </c:pt>
                <c:pt idx="1">
                  <c:v>26.54</c:v>
                </c:pt>
                <c:pt idx="2">
                  <c:v>23.83</c:v>
                </c:pt>
                <c:pt idx="3">
                  <c:v>25.11</c:v>
                </c:pt>
                <c:pt idx="4">
                  <c:v>25.26</c:v>
                </c:pt>
              </c:numCache>
            </c:numRef>
          </c:val>
          <c:extLst>
            <c:ext xmlns:c16="http://schemas.microsoft.com/office/drawing/2014/chart" uri="{C3380CC4-5D6E-409C-BE32-E72D297353CC}">
              <c16:uniqueId val="{00000001-CFD9-4CAE-9E33-209F7D9450C8}"/>
            </c:ext>
          </c:extLst>
        </c:ser>
        <c:dLbls>
          <c:showLegendKey val="0"/>
          <c:showVal val="0"/>
          <c:showCatName val="0"/>
          <c:showSerName val="0"/>
          <c:showPercent val="0"/>
          <c:showBubbleSize val="0"/>
        </c:dLbls>
        <c:gapWidth val="250"/>
        <c:overlap val="100"/>
        <c:axId val="443948672"/>
        <c:axId val="443949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-1.47</c:v>
                </c:pt>
                <c:pt idx="1">
                  <c:v>-0.31</c:v>
                </c:pt>
                <c:pt idx="2">
                  <c:v>1.1499999999999999</c:v>
                </c:pt>
                <c:pt idx="3">
                  <c:v>-2.06</c:v>
                </c:pt>
                <c:pt idx="4">
                  <c:v>-0.36</c:v>
                </c:pt>
              </c:numCache>
            </c:numRef>
          </c:val>
          <c:smooth val="0"/>
          <c:extLst>
            <c:ext xmlns:c16="http://schemas.microsoft.com/office/drawing/2014/chart" uri="{C3380CC4-5D6E-409C-BE32-E72D297353CC}">
              <c16:uniqueId val="{00000002-CFD9-4CAE-9E33-209F7D9450C8}"/>
            </c:ext>
          </c:extLst>
        </c:ser>
        <c:dLbls>
          <c:showLegendKey val="0"/>
          <c:showVal val="0"/>
          <c:showCatName val="0"/>
          <c:showSerName val="0"/>
          <c:showPercent val="0"/>
          <c:showBubbleSize val="0"/>
        </c:dLbls>
        <c:marker val="1"/>
        <c:smooth val="0"/>
        <c:axId val="443948672"/>
        <c:axId val="443949064"/>
      </c:lineChart>
      <c:catAx>
        <c:axId val="4439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949064"/>
        <c:crosses val="autoZero"/>
        <c:auto val="1"/>
        <c:lblAlgn val="ctr"/>
        <c:lblOffset val="100"/>
        <c:tickLblSkip val="1"/>
        <c:tickMarkSkip val="1"/>
        <c:noMultiLvlLbl val="0"/>
      </c:catAx>
      <c:valAx>
        <c:axId val="443949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94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57-4435-B64A-5F27F32FAB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57-4435-B64A-5F27F32FAB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57-4435-B64A-5F27F32FAB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657-4435-B64A-5F27F32FAB02}"/>
            </c:ext>
          </c:extLst>
        </c:ser>
        <c:ser>
          <c:idx val="4"/>
          <c:order val="4"/>
          <c:tx>
            <c:strRef>
              <c:f>データシート!$A$31</c:f>
              <c:strCache>
                <c:ptCount val="1"/>
                <c:pt idx="0">
                  <c:v>西都児湯情報公開・個人情報保護審査会会計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657-4435-B64A-5F27F32FAB02}"/>
            </c:ext>
          </c:extLst>
        </c:ser>
        <c:ser>
          <c:idx val="5"/>
          <c:order val="5"/>
          <c:tx>
            <c:strRef>
              <c:f>データシート!$A$32</c:f>
              <c:strCache>
                <c:ptCount val="1"/>
                <c:pt idx="0">
                  <c:v>新富町後期高齢者医療特別会計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C657-4435-B64A-5F27F32FAB02}"/>
            </c:ext>
          </c:extLst>
        </c:ser>
        <c:ser>
          <c:idx val="6"/>
          <c:order val="6"/>
          <c:tx>
            <c:strRef>
              <c:f>データシート!$A$33</c:f>
              <c:strCache>
                <c:ptCount val="1"/>
                <c:pt idx="0">
                  <c:v>新富町介護保険特別会計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2.02</c:v>
                </c:pt>
                <c:pt idx="2">
                  <c:v>#N/A</c:v>
                </c:pt>
                <c:pt idx="3">
                  <c:v>2.5299999999999998</c:v>
                </c:pt>
                <c:pt idx="4">
                  <c:v>#N/A</c:v>
                </c:pt>
                <c:pt idx="5">
                  <c:v>2.65</c:v>
                </c:pt>
                <c:pt idx="6">
                  <c:v>#N/A</c:v>
                </c:pt>
                <c:pt idx="7">
                  <c:v>3.4</c:v>
                </c:pt>
                <c:pt idx="8">
                  <c:v>#N/A</c:v>
                </c:pt>
                <c:pt idx="9">
                  <c:v>3.36</c:v>
                </c:pt>
              </c:numCache>
            </c:numRef>
          </c:val>
          <c:extLst>
            <c:ext xmlns:c16="http://schemas.microsoft.com/office/drawing/2014/chart" uri="{C3380CC4-5D6E-409C-BE32-E72D297353CC}">
              <c16:uniqueId val="{00000006-C657-4435-B64A-5F27F32FAB02}"/>
            </c:ext>
          </c:extLst>
        </c:ser>
        <c:ser>
          <c:idx val="7"/>
          <c:order val="7"/>
          <c:tx>
            <c:strRef>
              <c:f>データシート!$A$34</c:f>
              <c:strCache>
                <c:ptCount val="1"/>
                <c:pt idx="0">
                  <c:v>新富町国民健康保険特別会計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3.94</c:v>
                </c:pt>
                <c:pt idx="2">
                  <c:v>#N/A</c:v>
                </c:pt>
                <c:pt idx="3">
                  <c:v>4.76</c:v>
                </c:pt>
                <c:pt idx="4">
                  <c:v>#N/A</c:v>
                </c:pt>
                <c:pt idx="5">
                  <c:v>3.43</c:v>
                </c:pt>
                <c:pt idx="6">
                  <c:v>#N/A</c:v>
                </c:pt>
                <c:pt idx="7">
                  <c:v>4.8899999999999997</c:v>
                </c:pt>
                <c:pt idx="8">
                  <c:v>#N/A</c:v>
                </c:pt>
                <c:pt idx="9">
                  <c:v>5.56</c:v>
                </c:pt>
              </c:numCache>
            </c:numRef>
          </c:val>
          <c:extLst>
            <c:ext xmlns:c16="http://schemas.microsoft.com/office/drawing/2014/chart" uri="{C3380CC4-5D6E-409C-BE32-E72D297353CC}">
              <c16:uniqueId val="{00000007-C657-4435-B64A-5F27F32FAB0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5.81</c:v>
                </c:pt>
                <c:pt idx="2">
                  <c:v>#N/A</c:v>
                </c:pt>
                <c:pt idx="3">
                  <c:v>6.94</c:v>
                </c:pt>
                <c:pt idx="4">
                  <c:v>#N/A</c:v>
                </c:pt>
                <c:pt idx="5">
                  <c:v>10.8</c:v>
                </c:pt>
                <c:pt idx="6">
                  <c:v>#N/A</c:v>
                </c:pt>
                <c:pt idx="7">
                  <c:v>7.86</c:v>
                </c:pt>
                <c:pt idx="8">
                  <c:v>#N/A</c:v>
                </c:pt>
                <c:pt idx="9">
                  <c:v>7.54</c:v>
                </c:pt>
              </c:numCache>
            </c:numRef>
          </c:val>
          <c:extLst>
            <c:ext xmlns:c16="http://schemas.microsoft.com/office/drawing/2014/chart" uri="{C3380CC4-5D6E-409C-BE32-E72D297353CC}">
              <c16:uniqueId val="{00000008-C657-4435-B64A-5F27F32FAB02}"/>
            </c:ext>
          </c:extLst>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14.47</c:v>
                </c:pt>
                <c:pt idx="2">
                  <c:v>#N/A</c:v>
                </c:pt>
                <c:pt idx="3">
                  <c:v>14.26</c:v>
                </c:pt>
                <c:pt idx="4">
                  <c:v>#N/A</c:v>
                </c:pt>
                <c:pt idx="5">
                  <c:v>13.63</c:v>
                </c:pt>
                <c:pt idx="6">
                  <c:v>#N/A</c:v>
                </c:pt>
                <c:pt idx="7">
                  <c:v>14.18</c:v>
                </c:pt>
                <c:pt idx="8">
                  <c:v>#N/A</c:v>
                </c:pt>
                <c:pt idx="9">
                  <c:v>15.56</c:v>
                </c:pt>
              </c:numCache>
            </c:numRef>
          </c:val>
          <c:extLst>
            <c:ext xmlns:c16="http://schemas.microsoft.com/office/drawing/2014/chart" uri="{C3380CC4-5D6E-409C-BE32-E72D297353CC}">
              <c16:uniqueId val="{00000009-C657-4435-B64A-5F27F32FAB02}"/>
            </c:ext>
          </c:extLst>
        </c:ser>
        <c:dLbls>
          <c:showLegendKey val="0"/>
          <c:showVal val="0"/>
          <c:showCatName val="0"/>
          <c:showSerName val="0"/>
          <c:showPercent val="0"/>
          <c:showBubbleSize val="0"/>
        </c:dLbls>
        <c:gapWidth val="150"/>
        <c:overlap val="100"/>
        <c:axId val="443949848"/>
        <c:axId val="443950240"/>
      </c:barChart>
      <c:catAx>
        <c:axId val="443949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950240"/>
        <c:crosses val="autoZero"/>
        <c:auto val="1"/>
        <c:lblAlgn val="ctr"/>
        <c:lblOffset val="100"/>
        <c:tickLblSkip val="1"/>
        <c:tickMarkSkip val="1"/>
        <c:noMultiLvlLbl val="0"/>
      </c:catAx>
      <c:valAx>
        <c:axId val="44395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949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471</c:v>
                </c:pt>
                <c:pt idx="5">
                  <c:v>485</c:v>
                </c:pt>
                <c:pt idx="8">
                  <c:v>426</c:v>
                </c:pt>
                <c:pt idx="11">
                  <c:v>414</c:v>
                </c:pt>
                <c:pt idx="14">
                  <c:v>415</c:v>
                </c:pt>
              </c:numCache>
            </c:numRef>
          </c:val>
          <c:extLst>
            <c:ext xmlns:c16="http://schemas.microsoft.com/office/drawing/2014/chart" uri="{C3380CC4-5D6E-409C-BE32-E72D297353CC}">
              <c16:uniqueId val="{00000000-A80F-424F-AF69-323E2F5130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0F-424F-AF69-323E2F5130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c:v>
                </c:pt>
                <c:pt idx="3">
                  <c:v>41</c:v>
                </c:pt>
                <c:pt idx="6">
                  <c:v>39</c:v>
                </c:pt>
                <c:pt idx="9">
                  <c:v>38</c:v>
                </c:pt>
                <c:pt idx="12">
                  <c:v>3</c:v>
                </c:pt>
              </c:numCache>
            </c:numRef>
          </c:val>
          <c:extLst>
            <c:ext xmlns:c16="http://schemas.microsoft.com/office/drawing/2014/chart" uri="{C3380CC4-5D6E-409C-BE32-E72D297353CC}">
              <c16:uniqueId val="{00000002-A80F-424F-AF69-323E2F5130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124</c:v>
                </c:pt>
                <c:pt idx="3">
                  <c:v>113</c:v>
                </c:pt>
                <c:pt idx="6">
                  <c:v>137</c:v>
                </c:pt>
                <c:pt idx="9">
                  <c:v>136</c:v>
                </c:pt>
                <c:pt idx="12">
                  <c:v>134</c:v>
                </c:pt>
              </c:numCache>
            </c:numRef>
          </c:val>
          <c:extLst>
            <c:ext xmlns:c16="http://schemas.microsoft.com/office/drawing/2014/chart" uri="{C3380CC4-5D6E-409C-BE32-E72D297353CC}">
              <c16:uniqueId val="{00000003-A80F-424F-AF69-323E2F5130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c:v>
                </c:pt>
                <c:pt idx="3">
                  <c:v>2</c:v>
                </c:pt>
                <c:pt idx="6">
                  <c:v>2</c:v>
                </c:pt>
                <c:pt idx="9">
                  <c:v>4</c:v>
                </c:pt>
                <c:pt idx="12">
                  <c:v>1</c:v>
                </c:pt>
              </c:numCache>
            </c:numRef>
          </c:val>
          <c:extLst>
            <c:ext xmlns:c16="http://schemas.microsoft.com/office/drawing/2014/chart" uri="{C3380CC4-5D6E-409C-BE32-E72D297353CC}">
              <c16:uniqueId val="{00000004-A80F-424F-AF69-323E2F5130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0F-424F-AF69-323E2F5130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0F-424F-AF69-323E2F5130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602</c:v>
                </c:pt>
                <c:pt idx="3">
                  <c:v>578</c:v>
                </c:pt>
                <c:pt idx="6">
                  <c:v>562</c:v>
                </c:pt>
                <c:pt idx="9">
                  <c:v>600</c:v>
                </c:pt>
                <c:pt idx="12">
                  <c:v>592</c:v>
                </c:pt>
              </c:numCache>
            </c:numRef>
          </c:val>
          <c:extLst>
            <c:ext xmlns:c16="http://schemas.microsoft.com/office/drawing/2014/chart" uri="{C3380CC4-5D6E-409C-BE32-E72D297353CC}">
              <c16:uniqueId val="{00000007-A80F-424F-AF69-323E2F51302E}"/>
            </c:ext>
          </c:extLst>
        </c:ser>
        <c:dLbls>
          <c:showLegendKey val="0"/>
          <c:showVal val="0"/>
          <c:showCatName val="0"/>
          <c:showSerName val="0"/>
          <c:showPercent val="0"/>
          <c:showBubbleSize val="0"/>
        </c:dLbls>
        <c:gapWidth val="100"/>
        <c:overlap val="100"/>
        <c:axId val="478879392"/>
        <c:axId val="478879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300</c:v>
                </c:pt>
                <c:pt idx="2">
                  <c:v>#N/A</c:v>
                </c:pt>
                <c:pt idx="3">
                  <c:v>#N/A</c:v>
                </c:pt>
                <c:pt idx="4">
                  <c:v>249</c:v>
                </c:pt>
                <c:pt idx="5">
                  <c:v>#N/A</c:v>
                </c:pt>
                <c:pt idx="6">
                  <c:v>#N/A</c:v>
                </c:pt>
                <c:pt idx="7">
                  <c:v>314</c:v>
                </c:pt>
                <c:pt idx="8">
                  <c:v>#N/A</c:v>
                </c:pt>
                <c:pt idx="9">
                  <c:v>#N/A</c:v>
                </c:pt>
                <c:pt idx="10">
                  <c:v>364</c:v>
                </c:pt>
                <c:pt idx="11">
                  <c:v>#N/A</c:v>
                </c:pt>
                <c:pt idx="12">
                  <c:v>#N/A</c:v>
                </c:pt>
                <c:pt idx="13">
                  <c:v>315</c:v>
                </c:pt>
                <c:pt idx="14">
                  <c:v>#N/A</c:v>
                </c:pt>
              </c:numCache>
            </c:numRef>
          </c:val>
          <c:smooth val="0"/>
          <c:extLst>
            <c:ext xmlns:c16="http://schemas.microsoft.com/office/drawing/2014/chart" uri="{C3380CC4-5D6E-409C-BE32-E72D297353CC}">
              <c16:uniqueId val="{00000008-A80F-424F-AF69-323E2F51302E}"/>
            </c:ext>
          </c:extLst>
        </c:ser>
        <c:dLbls>
          <c:showLegendKey val="0"/>
          <c:showVal val="0"/>
          <c:showCatName val="0"/>
          <c:showSerName val="0"/>
          <c:showPercent val="0"/>
          <c:showBubbleSize val="0"/>
        </c:dLbls>
        <c:marker val="1"/>
        <c:smooth val="0"/>
        <c:axId val="478879392"/>
        <c:axId val="478879784"/>
      </c:lineChart>
      <c:catAx>
        <c:axId val="4788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879784"/>
        <c:crosses val="autoZero"/>
        <c:auto val="1"/>
        <c:lblAlgn val="ctr"/>
        <c:lblOffset val="100"/>
        <c:tickLblSkip val="1"/>
        <c:tickMarkSkip val="1"/>
        <c:noMultiLvlLbl val="0"/>
      </c:catAx>
      <c:valAx>
        <c:axId val="478879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8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4400</c:v>
                </c:pt>
                <c:pt idx="5">
                  <c:v>4295</c:v>
                </c:pt>
                <c:pt idx="8">
                  <c:v>4192</c:v>
                </c:pt>
                <c:pt idx="11">
                  <c:v>4074</c:v>
                </c:pt>
                <c:pt idx="14">
                  <c:v>3926</c:v>
                </c:pt>
              </c:numCache>
            </c:numRef>
          </c:val>
          <c:extLst>
            <c:ext xmlns:c16="http://schemas.microsoft.com/office/drawing/2014/chart" uri="{C3380CC4-5D6E-409C-BE32-E72D297353CC}">
              <c16:uniqueId val="{00000000-D8B5-4E55-8979-304DF42A11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148</c:v>
                </c:pt>
                <c:pt idx="5">
                  <c:v>138</c:v>
                </c:pt>
                <c:pt idx="8">
                  <c:v>167</c:v>
                </c:pt>
                <c:pt idx="11">
                  <c:v>185</c:v>
                </c:pt>
                <c:pt idx="14">
                  <c:v>181</c:v>
                </c:pt>
              </c:numCache>
            </c:numRef>
          </c:val>
          <c:extLst>
            <c:ext xmlns:c16="http://schemas.microsoft.com/office/drawing/2014/chart" uri="{C3380CC4-5D6E-409C-BE32-E72D297353CC}">
              <c16:uniqueId val="{00000001-D8B5-4E55-8979-304DF42A11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2840</c:v>
                </c:pt>
                <c:pt idx="5">
                  <c:v>2611</c:v>
                </c:pt>
                <c:pt idx="8">
                  <c:v>2386</c:v>
                </c:pt>
                <c:pt idx="11">
                  <c:v>2613</c:v>
                </c:pt>
                <c:pt idx="14">
                  <c:v>2917</c:v>
                </c:pt>
              </c:numCache>
            </c:numRef>
          </c:val>
          <c:extLst>
            <c:ext xmlns:c16="http://schemas.microsoft.com/office/drawing/2014/chart" uri="{C3380CC4-5D6E-409C-BE32-E72D297353CC}">
              <c16:uniqueId val="{00000002-D8B5-4E55-8979-304DF42A11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B5-4E55-8979-304DF42A11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B5-4E55-8979-304DF42A11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7</c:v>
                </c:pt>
                <c:pt idx="12">
                  <c:v>7</c:v>
                </c:pt>
              </c:numCache>
            </c:numRef>
          </c:val>
          <c:extLst>
            <c:ext xmlns:c16="http://schemas.microsoft.com/office/drawing/2014/chart" uri="{C3380CC4-5D6E-409C-BE32-E72D297353CC}">
              <c16:uniqueId val="{00000005-D8B5-4E55-8979-304DF42A11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1409</c:v>
                </c:pt>
                <c:pt idx="3">
                  <c:v>1312</c:v>
                </c:pt>
                <c:pt idx="6">
                  <c:v>1235</c:v>
                </c:pt>
                <c:pt idx="9">
                  <c:v>1243</c:v>
                </c:pt>
                <c:pt idx="12">
                  <c:v>1227</c:v>
                </c:pt>
              </c:numCache>
            </c:numRef>
          </c:val>
          <c:extLst>
            <c:ext xmlns:c16="http://schemas.microsoft.com/office/drawing/2014/chart" uri="{C3380CC4-5D6E-409C-BE32-E72D297353CC}">
              <c16:uniqueId val="{00000006-D8B5-4E55-8979-304DF42A11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867</c:v>
                </c:pt>
                <c:pt idx="3">
                  <c:v>940</c:v>
                </c:pt>
                <c:pt idx="6">
                  <c:v>852</c:v>
                </c:pt>
                <c:pt idx="9">
                  <c:v>712</c:v>
                </c:pt>
                <c:pt idx="12">
                  <c:v>594</c:v>
                </c:pt>
              </c:numCache>
            </c:numRef>
          </c:val>
          <c:extLst>
            <c:ext xmlns:c16="http://schemas.microsoft.com/office/drawing/2014/chart" uri="{C3380CC4-5D6E-409C-BE32-E72D297353CC}">
              <c16:uniqueId val="{00000007-D8B5-4E55-8979-304DF42A11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c:v>
                </c:pt>
                <c:pt idx="3">
                  <c:v>34</c:v>
                </c:pt>
                <c:pt idx="6">
                  <c:v>36</c:v>
                </c:pt>
                <c:pt idx="9">
                  <c:v>36</c:v>
                </c:pt>
                <c:pt idx="12">
                  <c:v>30</c:v>
                </c:pt>
              </c:numCache>
            </c:numRef>
          </c:val>
          <c:extLst>
            <c:ext xmlns:c16="http://schemas.microsoft.com/office/drawing/2014/chart" uri="{C3380CC4-5D6E-409C-BE32-E72D297353CC}">
              <c16:uniqueId val="{00000008-D8B5-4E55-8979-304DF42A11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c:v>
                </c:pt>
                <c:pt idx="3">
                  <c:v>85</c:v>
                </c:pt>
                <c:pt idx="6">
                  <c:v>46</c:v>
                </c:pt>
                <c:pt idx="9">
                  <c:v>8</c:v>
                </c:pt>
                <c:pt idx="12">
                  <c:v>5</c:v>
                </c:pt>
              </c:numCache>
            </c:numRef>
          </c:val>
          <c:extLst>
            <c:ext xmlns:c16="http://schemas.microsoft.com/office/drawing/2014/chart" uri="{C3380CC4-5D6E-409C-BE32-E72D297353CC}">
              <c16:uniqueId val="{00000009-D8B5-4E55-8979-304DF42A11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6146</c:v>
                </c:pt>
                <c:pt idx="3">
                  <c:v>6321</c:v>
                </c:pt>
                <c:pt idx="6">
                  <c:v>6501</c:v>
                </c:pt>
                <c:pt idx="9">
                  <c:v>6397</c:v>
                </c:pt>
                <c:pt idx="12">
                  <c:v>6258</c:v>
                </c:pt>
              </c:numCache>
            </c:numRef>
          </c:val>
          <c:extLst>
            <c:ext xmlns:c16="http://schemas.microsoft.com/office/drawing/2014/chart" uri="{C3380CC4-5D6E-409C-BE32-E72D297353CC}">
              <c16:uniqueId val="{0000000A-D8B5-4E55-8979-304DF42A117B}"/>
            </c:ext>
          </c:extLst>
        </c:ser>
        <c:dLbls>
          <c:showLegendKey val="0"/>
          <c:showVal val="0"/>
          <c:showCatName val="0"/>
          <c:showSerName val="0"/>
          <c:showPercent val="0"/>
          <c:showBubbleSize val="0"/>
        </c:dLbls>
        <c:gapWidth val="100"/>
        <c:overlap val="100"/>
        <c:axId val="478880176"/>
        <c:axId val="47888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1188</c:v>
                </c:pt>
                <c:pt idx="2">
                  <c:v>#N/A</c:v>
                </c:pt>
                <c:pt idx="3">
                  <c:v>#N/A</c:v>
                </c:pt>
                <c:pt idx="4">
                  <c:v>1648</c:v>
                </c:pt>
                <c:pt idx="5">
                  <c:v>#N/A</c:v>
                </c:pt>
                <c:pt idx="6">
                  <c:v>#N/A</c:v>
                </c:pt>
                <c:pt idx="7">
                  <c:v>1926</c:v>
                </c:pt>
                <c:pt idx="8">
                  <c:v>#N/A</c:v>
                </c:pt>
                <c:pt idx="9">
                  <c:v>#N/A</c:v>
                </c:pt>
                <c:pt idx="10">
                  <c:v>1530</c:v>
                </c:pt>
                <c:pt idx="11">
                  <c:v>#N/A</c:v>
                </c:pt>
                <c:pt idx="12">
                  <c:v>#N/A</c:v>
                </c:pt>
                <c:pt idx="13">
                  <c:v>1097</c:v>
                </c:pt>
                <c:pt idx="14">
                  <c:v>#N/A</c:v>
                </c:pt>
              </c:numCache>
            </c:numRef>
          </c:val>
          <c:smooth val="0"/>
          <c:extLst>
            <c:ext xmlns:c16="http://schemas.microsoft.com/office/drawing/2014/chart" uri="{C3380CC4-5D6E-409C-BE32-E72D297353CC}">
              <c16:uniqueId val="{0000000B-D8B5-4E55-8979-304DF42A117B}"/>
            </c:ext>
          </c:extLst>
        </c:ser>
        <c:dLbls>
          <c:showLegendKey val="0"/>
          <c:showVal val="0"/>
          <c:showCatName val="0"/>
          <c:showSerName val="0"/>
          <c:showPercent val="0"/>
          <c:showBubbleSize val="0"/>
        </c:dLbls>
        <c:marker val="1"/>
        <c:smooth val="0"/>
        <c:axId val="478880176"/>
        <c:axId val="478880960"/>
      </c:lineChart>
      <c:catAx>
        <c:axId val="47888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880960"/>
        <c:crosses val="autoZero"/>
        <c:auto val="1"/>
        <c:lblAlgn val="ctr"/>
        <c:lblOffset val="100"/>
        <c:tickLblSkip val="1"/>
        <c:tickMarkSkip val="1"/>
        <c:noMultiLvlLbl val="0"/>
      </c:catAx>
      <c:valAx>
        <c:axId val="47888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88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967</c:v>
                </c:pt>
                <c:pt idx="1">
                  <c:v>1007</c:v>
                </c:pt>
                <c:pt idx="2">
                  <c:v>1007</c:v>
                </c:pt>
              </c:numCache>
            </c:numRef>
          </c:val>
          <c:extLst>
            <c:ext xmlns:c16="http://schemas.microsoft.com/office/drawing/2014/chart" uri="{C3380CC4-5D6E-409C-BE32-E72D297353CC}">
              <c16:uniqueId val="{00000000-99E7-403A-B7B4-B89D22E33B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77</c:v>
                </c:pt>
                <c:pt idx="1">
                  <c:v>77</c:v>
                </c:pt>
                <c:pt idx="2">
                  <c:v>77</c:v>
                </c:pt>
              </c:numCache>
            </c:numRef>
          </c:val>
          <c:extLst>
            <c:ext xmlns:c16="http://schemas.microsoft.com/office/drawing/2014/chart" uri="{C3380CC4-5D6E-409C-BE32-E72D297353CC}">
              <c16:uniqueId val="{00000001-99E7-403A-B7B4-B89D22E33B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1058</c:v>
                </c:pt>
                <c:pt idx="1">
                  <c:v>1200</c:v>
                </c:pt>
                <c:pt idx="2">
                  <c:v>1434</c:v>
                </c:pt>
              </c:numCache>
            </c:numRef>
          </c:val>
          <c:extLst>
            <c:ext xmlns:c16="http://schemas.microsoft.com/office/drawing/2014/chart" uri="{C3380CC4-5D6E-409C-BE32-E72D297353CC}">
              <c16:uniqueId val="{00000002-99E7-403A-B7B4-B89D22E33B7B}"/>
            </c:ext>
          </c:extLst>
        </c:ser>
        <c:dLbls>
          <c:showLegendKey val="0"/>
          <c:showVal val="0"/>
          <c:showCatName val="0"/>
          <c:showSerName val="0"/>
          <c:showPercent val="0"/>
          <c:showBubbleSize val="0"/>
        </c:dLbls>
        <c:gapWidth val="120"/>
        <c:overlap val="100"/>
        <c:axId val="479224048"/>
        <c:axId val="479224440"/>
      </c:barChart>
      <c:catAx>
        <c:axId val="47922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224440"/>
        <c:crosses val="autoZero"/>
        <c:auto val="1"/>
        <c:lblAlgn val="ctr"/>
        <c:lblOffset val="100"/>
        <c:tickLblSkip val="1"/>
        <c:tickMarkSkip val="1"/>
        <c:noMultiLvlLbl val="0"/>
      </c:catAx>
      <c:valAx>
        <c:axId val="479224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22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{9EB1940C-7F82-4BC3-B4B6-4C83C0594F13}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579-47F7-90DD-5918EE43A6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{05E62547-F77C-4449-B7F4-8D1EE54AE259}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79-47F7-90DD-5918EE43A6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{209F2419-12EF-4614-A985-0E8FADB9DFE6}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79-47F7-90DD-5918EE43A6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{2D4110C8-A3C8-4515-B405-031860C35C4A}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79-47F7-90DD-5918EE43A6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{BD8DA032-CF6F-4460-A163-CADA1184CCE5}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79-47F7-90DD-5918EE43A6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{BAC87034-3BA8-4CD4-A936-3AF47E4F241C}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579-47F7-90DD-5918EE43A6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{F79685EF-3AA0-41C1-A383-EDA832F69A31}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579-47F7-90DD-5918EE43A63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{0C1D9F20-56D8-416D-A543-C51AD331EB7D}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579-47F7-90DD-5918EE43A63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{94F95BDB-FAF7-475B-A2AA-20D5C1C33231}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579-47F7-90DD-5918EE43A6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c:v>
                </c:pt>
                <c:pt idx="32">
                  <c:v>49.6</c:v>
                </c:pt>
              </c:numCache>
            </c:numRef>
          </c:xVal>
          <c:yVal>
            <c:numRef>
              <c:f>公会計指標分析・財政指標組合せ分析表!$BP$51:$DC$51</c:f>
              <c:numCache>
                <c:formatCode>#,##0.0;"▲ "#,##0.0</c:formatCode>
                <c:ptCount val="40"/>
                <c:pt idx="24">
                  <c:v>42.4</c:v>
                </c:pt>
                <c:pt idx="32">
                  <c:v>30.5</c:v>
                </c:pt>
              </c:numCache>
            </c:numRef>
          </c:yVal>
          <c:smooth val="0"/>
          <c:extLst>
            <c:ext xmlns:c16="http://schemas.microsoft.com/office/drawing/2014/chart" uri="{C3380CC4-5D6E-409C-BE32-E72D297353CC}">
              <c16:uniqueId val="{00000009-6579-47F7-90DD-5918EE43A6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{3094C952-60A6-4B42-85DF-FF33369F56E1}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579-47F7-90DD-5918EE43A6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{1020E82F-CDEC-4B27-88C8-1D79D2FC1546}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79-47F7-90DD-5918EE43A6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{3C71B538-5B84-4836-BC3D-8278FBBA7365}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79-47F7-90DD-5918EE43A6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{924204DD-B289-45AA-B067-97C97EE057C0}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79-47F7-90DD-5918EE43A6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{D337381D-E0A7-4D48-B326-F812744D8267}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79-47F7-90DD-5918EE43A63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{E1EB4653-AC6D-4886-8812-229681B2BF51}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579-47F7-90DD-5918EE43A63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{B14B071D-2FC7-43E0-AE1C-304A6503007C}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579-47F7-90DD-5918EE43A63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{2F52F9DB-929E-4892-8B21-3376D6F73F5C}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579-47F7-90DD-5918EE43A63B}"/>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{B4100C44-0C88-40A8-8CB4-4B64DC062ECD}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579-47F7-90DD-5918EE43A6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c:ext xmlns:c16="http://schemas.microsoft.com/office/drawing/2014/chart" uri="{C3380CC4-5D6E-409C-BE32-E72D297353CC}">
              <c16:uniqueId val="{00000013-6579-47F7-90DD-5918EE43A63B}"/>
            </c:ext>
          </c:extLst>
        </c:ser>
        <c:dLbls>
          <c:showLegendKey val="0"/>
          <c:showVal val="1"/>
          <c:showCatName val="0"/>
          <c:showSerName val="0"/>
          <c:showPercent val="0"/>
          <c:showBubbleSize val="0"/>
        </c:dLbls>
        <c:axId val="478879000"/>
        <c:axId val="478878608"/>
      </c:scatterChart>
      <c:valAx>
        <c:axId val="478879000"/>
        <c:scaling>
          <c:orientation val="minMax"/>
          <c:max val="57.7"/>
          <c:min val="4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878608"/>
        <c:crosses val="autoZero"/>
        <c:crossBetween val="midCat"/>
      </c:valAx>
      <c:valAx>
        <c:axId val="478878608"/>
        <c:scaling>
          <c:orientation val="minMax"/>
          <c:max val="4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879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{5E80085D-956F-4940-94B2-F4F0A73B3A15}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710-4163-8A02-C421AE6185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{134A8481-483C-48D0-A99E-B7F5FA36EEC2}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10-4163-8A02-C421AE6185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{DF1115EB-DC9B-4552-ADAB-86F15184DE9E}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10-4163-8A02-C421AE6185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{EEFB0CDA-89C8-437C-9344-3304913DF7CC}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10-4163-8A02-C421AE6185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{0C38742F-0442-49B1-ACFF-B138BCD1AEA5}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10-4163-8A02-C421AE61851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{FC624C8A-64A4-492A-A704-53FC6230A545}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710-4163-8A02-C421AE61851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{8F8435E6-E789-4B25-B7C6-410151C377B1}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710-4163-8A02-C421AE61851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{99DFE8F9-B1B8-45DD-AEF3-BCCCB435B0D7}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710-4163-8A02-C421AE61851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{763A9C32-3E95-4BD3-866B-16CDE3C0CDC8}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710-4163-8A02-C421AE6185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8.1</c:v>
                </c:pt>
                <c:pt idx="16">
                  <c:v>7.9</c:v>
                </c:pt>
                <c:pt idx="24">
                  <c:v>8.5</c:v>
                </c:pt>
                <c:pt idx="32">
                  <c:v>9.1</c:v>
                </c:pt>
              </c:numCache>
            </c:numRef>
          </c:xVal>
          <c:yVal>
            <c:numRef>
              <c:f>公会計指標分析・財政指標組合せ分析表!$BP$73:$DC$73</c:f>
              <c:numCache>
                <c:formatCode>#,##0.0;"▲ "#,##0.0</c:formatCode>
                <c:ptCount val="40"/>
                <c:pt idx="0">
                  <c:v>32.700000000000003</c:v>
                </c:pt>
                <c:pt idx="8">
                  <c:v>46</c:v>
                </c:pt>
                <c:pt idx="16">
                  <c:v>52.9</c:v>
                </c:pt>
                <c:pt idx="24">
                  <c:v>42.4</c:v>
                </c:pt>
                <c:pt idx="32">
                  <c:v>30.5</c:v>
                </c:pt>
              </c:numCache>
            </c:numRef>
          </c:yVal>
          <c:smooth val="0"/>
          <c:extLst>
            <c:ext xmlns:c16="http://schemas.microsoft.com/office/drawing/2014/chart" uri="{C3380CC4-5D6E-409C-BE32-E72D297353CC}">
              <c16:uniqueId val="{00000009-0710-4163-8A02-C421AE6185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{60DD1051-4E5D-4B2C-A9D6-6935419B129D}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710-4163-8A02-C421AE6185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{09205E50-470B-4F08-9E69-0190C6EA4DDD}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10-4163-8A02-C421AE6185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{0D13E020-58D1-4DDF-88F8-1AE7B4F0A2FA}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10-4163-8A02-C421AE6185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{191C943F-4371-4062-B0C6-099AA44C0E34}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10-4163-8A02-C421AE6185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{6D3C41B4-0A78-4F6F-9A13-0857DA43278D}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10-4163-8A02-C421AE61851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{38F30FBB-0A17-4646-9FEF-69D55586B89F}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710-4163-8A02-C421AE61851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{152F13CA-CEF9-4DCF-B532-9485B47AACE9}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710-4163-8A02-C421AE61851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{84ACDC36-09E0-45F8-B37E-1E7F5CBD4268}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710-4163-8A02-C421AE61851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{BB67319A-1093-43E3-8AA4-D6FEC508A2C5}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710-4163-8A02-C421AE6185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8.1999999999999993</c:v>
                </c:pt>
                <c:pt idx="32">
                  <c:v>8</c:v>
                </c:pt>
              </c:numCache>
            </c:numRef>
          </c:xVal>
          <c:yVal>
            <c:numRef>
              <c:f>公会計指標分析・財政指標組合せ分析表!$BP$77:$DC$77</c:f>
              <c:numCache>
                <c:formatCode>#,##0.0;"▲ "#,##0.0</c:formatCode>
                <c:ptCount val="40"/>
                <c:pt idx="0">
                  <c:v>54.6</c:v>
                </c:pt>
                <c:pt idx="8">
                  <c:v>48.7</c:v>
                </c:pt>
                <c:pt idx="16">
                  <c:v>44.9</c:v>
                </c:pt>
                <c:pt idx="24">
                  <c:v>32.9</c:v>
                </c:pt>
                <c:pt idx="32">
                  <c:v>28.5</c:v>
                </c:pt>
              </c:numCache>
            </c:numRef>
          </c:yVal>
          <c:smooth val="0"/>
          <c:extLst>
            <c:ext xmlns:c16="http://schemas.microsoft.com/office/drawing/2014/chart" uri="{C3380CC4-5D6E-409C-BE32-E72D297353CC}">
              <c16:uniqueId val="{00000013-0710-4163-8A02-C421AE618511}"/>
            </c:ext>
          </c:extLst>
        </c:ser>
        <c:dLbls>
          <c:showLegendKey val="0"/>
          <c:showVal val="1"/>
          <c:showCatName val="0"/>
          <c:showSerName val="0"/>
          <c:showPercent val="0"/>
          <c:showBubbleSize val="0"/>
        </c:dLbls>
        <c:axId val="478877824"/>
        <c:axId val="479225224"/>
      </c:scatterChart>
      <c:valAx>
        <c:axId val="478877824"/>
        <c:scaling>
          <c:orientation val="minMax"/>
          <c:max val="11.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225224"/>
        <c:crosses val="autoZero"/>
        <c:crossBetween val="midCat"/>
      </c:valAx>
      <c:valAx>
        <c:axId val="479225224"/>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877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償還が終了した起債や据置期間のため元金償還額が少なかったことを要因として元利償還金は減少している。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据置期間終了や新規発行債の償還金発生により上昇すると見込まれる。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年度までで償還が終了したことによる大幅減となった。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今後は実質公債費比率（分子）の構造が改善されるよう、発行地方債の選択と発行額の抑制を考慮しながら、適切な財政運営に努める。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年度は、新規地方債発行額より元金償還額が上回ったため、地方債残高は前年に比べ減少している。</a:t>
          </a:r>
          <a:b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b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将来負担額（Ａ）の大半を占める地方債現在高の減少と、充当可能財源等（Ｂ）はふるさと納税基金の積立により充当可能基金が前年度を上回った事によって将来負担比率の分子は大きく減少している。</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将来の事業見通しや実質公債費比率とのバランスを考慮し、さらなる地方債現在高の減少と充当可能基金の増加を図るため、事業の見直し・廃止も含め適切な財政運営に努める。</a:t>
          </a:r>
          <a:b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b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宮崎県新富町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財政調整基金、減債基金は同水準にて推移しているが、その他の特定目的基金が増加傾向となっている。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その他の特定目的基金の増加している理由としてはふるさと納税寄附金が毎年度増加した事により、寄附金を原資とした「がんばる新富町応援基金」が平成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年度末現在でに</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百万円だったのに対し、平成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年度残高が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百万円と大幅な増となった事によるものである。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次年度以降、普通建設事業の増加が予定されており、その際に多額の基金繰入が見込まれるため、当面の基金残高は維持を図る事としている。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がんばる新富町応援基金：</a:t>
          </a:r>
          <a:r>
            <a:rPr kumimoji="0" lang="ja-JP" altLang="en-US" sz="1400" b="0" i="0" u="none" strike="noStrike" kern="0" cap="none" spc="0" normalizeH="0" baseline="0" noProof="0">
              <a:ln>
                <a:noFill/>
              </a:ln>
              <a:solidFill>
                <a:prstClr val="black"/>
              </a:solidFill>
              <a:effectLst/>
              <a:uLnTx/>
              <a:uFillTx/>
              <a:latin typeface="+mn-lt"/>
              <a:cs typeface="+mn-cs"/>
            </a:rPr>
            <a:t>誇りと自信を持ち元気が出る人・ものづくり事業、安全・安心して生活できる地域づくり事業、夢と希望が膨らむ豊かな暮らしづくり事業等で寄付者が選択した事業。</a:t>
          </a:r>
          <a:endParaRPr kumimoji="0" lang="en-US" altLang="ja-JP" sz="1400" b="0" i="0" u="none" strike="noStrike" kern="0" cap="none" spc="0" normalizeH="0" baseline="0" noProof="0">
            <a:ln>
              <a:noFill/>
            </a:ln>
            <a:solidFill>
              <a:prstClr val="black"/>
            </a:solidFill>
            <a:effectLst/>
            <a:uLnTx/>
            <a:uFillTx/>
            <a:latin typeface="+mn-lt"/>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cs typeface="+mn-cs"/>
            </a:rPr>
            <a:t>すこやか安心基金：乳幼児、児童生徒及び高校生等の医療費及び新富町多子世帯保育料等の助成</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cs typeface="+mn-cs"/>
            </a:rPr>
            <a:t>小中学校教育情報化整備基金：小中学校教育の情報化の環境整備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がんばる新富町応援基金：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基金積立金の財源である「ふるさと納税」が今年度に大幅な増となった事から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百万円の取り崩しに対し。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百万円の積み立てを行った事により差引増となった。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はつらつ健康基金：再編関連訓練移転等交付金の創設に伴い、</a:t>
          </a:r>
          <a:r>
            <a:rPr kumimoji="0" lang="ja-JP" altLang="en-US" sz="1400" b="0" i="0" u="none" strike="noStrike" kern="0" cap="none" spc="0" normalizeH="0" baseline="0" noProof="0">
              <a:ln>
                <a:noFill/>
              </a:ln>
              <a:solidFill>
                <a:prstClr val="black"/>
              </a:solidFill>
              <a:effectLst/>
              <a:uLnTx/>
              <a:uFillTx/>
              <a:latin typeface="+mn-lt"/>
              <a:cs typeface="+mn-cs"/>
            </a:rPr>
            <a:t>町が実施する各種がん検診事業等への助成を行うため交付金より</a:t>
          </a:r>
          <a:r>
            <a:rPr kumimoji="0" lang="en-US" altLang="ja-JP" sz="1400" b="0" i="0" u="none" strike="noStrike" kern="0" cap="none" spc="0" normalizeH="0" baseline="0" noProof="0">
              <a:ln>
                <a:noFill/>
              </a:ln>
              <a:solidFill>
                <a:prstClr val="black"/>
              </a:solidFill>
              <a:effectLst/>
              <a:uLnTx/>
              <a:uFillTx/>
              <a:latin typeface="+mn-lt"/>
              <a:cs typeface="+mn-cs"/>
            </a:rPr>
            <a:t>30</a:t>
          </a:r>
          <a:r>
            <a:rPr kumimoji="0" lang="ja-JP" altLang="en-US" sz="1400" b="0" i="0" u="none" strike="noStrike" kern="0" cap="none" spc="0" normalizeH="0" baseline="0" noProof="0">
              <a:ln>
                <a:noFill/>
              </a:ln>
              <a:solidFill>
                <a:prstClr val="black"/>
              </a:solidFill>
              <a:effectLst/>
              <a:uLnTx/>
              <a:uFillTx/>
              <a:latin typeface="+mn-lt"/>
              <a:cs typeface="+mn-cs"/>
            </a:rPr>
            <a:t>百万円を積立し、</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当該基金を新たに造成した。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公衆無線</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LAN</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：再編関連訓練移転等交付金の創設に伴い、</a:t>
          </a:r>
          <a:r>
            <a:rPr kumimoji="0" lang="ja-JP" altLang="en-US" sz="1400" b="0" i="0" u="none" strike="noStrike" kern="0" cap="none" spc="0" normalizeH="0" baseline="0" noProof="0">
              <a:ln>
                <a:noFill/>
              </a:ln>
              <a:solidFill>
                <a:prstClr val="black"/>
              </a:solidFill>
              <a:effectLst/>
              <a:uLnTx/>
              <a:uFillTx/>
              <a:latin typeface="+mn-lt"/>
              <a:cs typeface="+mn-cs"/>
            </a:rPr>
            <a:t>災害時の通信手段の確保や公共施設への来訪者の利便性の向上を図るため整備を行った公衆無線</a:t>
          </a:r>
          <a:r>
            <a:rPr kumimoji="0" lang="en-US" altLang="ja-JP" sz="1400" b="0" i="0" u="none" strike="noStrike" kern="0" cap="none" spc="0" normalizeH="0" baseline="0" noProof="0">
              <a:ln>
                <a:noFill/>
              </a:ln>
              <a:solidFill>
                <a:prstClr val="black"/>
              </a:solidFill>
              <a:effectLst/>
              <a:uLnTx/>
              <a:uFillTx/>
              <a:latin typeface="+mn-lt"/>
              <a:cs typeface="+mn-cs"/>
            </a:rPr>
            <a:t>LAN</a:t>
          </a:r>
          <a:r>
            <a:rPr kumimoji="0" lang="ja-JP" altLang="en-US" sz="1400" b="0" i="0" u="none" strike="noStrike" kern="0" cap="none" spc="0" normalizeH="0" baseline="0" noProof="0">
              <a:ln>
                <a:noFill/>
              </a:ln>
              <a:solidFill>
                <a:prstClr val="black"/>
              </a:solidFill>
              <a:effectLst/>
              <a:uLnTx/>
              <a:uFillTx/>
              <a:latin typeface="+mn-lt"/>
              <a:cs typeface="+mn-cs"/>
            </a:rPr>
            <a:t>に係る運営経費のため交付金より</a:t>
          </a:r>
          <a:r>
            <a:rPr kumimoji="0" lang="en-US" altLang="ja-JP" sz="1400" b="0" i="0" u="none" strike="noStrike" kern="0" cap="none" spc="0" normalizeH="0" baseline="0" noProof="0">
              <a:ln>
                <a:noFill/>
              </a:ln>
              <a:solidFill>
                <a:prstClr val="black"/>
              </a:solidFill>
              <a:effectLst/>
              <a:uLnTx/>
              <a:uFillTx/>
              <a:latin typeface="+mn-lt"/>
              <a:cs typeface="+mn-cs"/>
            </a:rPr>
            <a:t>13</a:t>
          </a:r>
          <a:r>
            <a:rPr kumimoji="0" lang="ja-JP" altLang="en-US" sz="1400" b="0" i="0" u="none" strike="noStrike" kern="0" cap="none" spc="0" normalizeH="0" baseline="0" noProof="0">
              <a:ln>
                <a:noFill/>
              </a:ln>
              <a:solidFill>
                <a:prstClr val="black"/>
              </a:solidFill>
              <a:effectLst/>
              <a:uLnTx/>
              <a:uFillTx/>
              <a:latin typeface="+mn-lt"/>
              <a:cs typeface="+mn-cs"/>
            </a:rPr>
            <a:t>百万円を積立し、当該基金を新たに造成した。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がんばる新富町応援基金：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ふるさと納税制度が広く認知されてきているため、今後も積立額は増加する見込みであるが、次年度以降はサッカースタジアム誘致事業等に伴う用地先行取得事業の実施のため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億円程度の取り崩しが予定されているため差引で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百万円程度の基金残高の増を見込んでいる。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か年では、約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億円の残高で推移しているため、大幅な加減は生じていない。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大規模自然災害などが生じた際の財源として、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億円は維持する方針であるが、地方交付税の減や社会保障経費の増等による財源不足にて繰入を余儀なくされる場合もあるため注視する必要がある。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近年では、繰入を行っていないため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百万円の残高で推移しているため、大幅な加減は生じていない。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経済状況の急激な変動が生じない限り、現在の残高を維持する事としている。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17,595
17,504
61.53
10,279,092
9,956,793
300,930
3,987,147
6,257,697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当町では、平成２８年度に策定した公共施設等総合管理計画において、延べ床面積を一割削減するという目標を掲げ、老朽化した施設の集約化・複合化や除却を進めていたところだが、結果として道路の更新により有形固定資産減価償却率については、減少傾向にあり、類似団体平均と比較しても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4880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88424</xdr:rowOff>
    </xdr:from>
    <xdr:to>
      <xdr:col>15</xdr:col>
      <xdr:colOff>187325</xdr:colOff>
      <xdr:row>29</xdr:row>
      <xdr:rowOff>18574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488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7117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55897</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D00-000053000000}"/>
            </a:ext>
          </a:extLst>
        </xdr:cNvPr>
        <xdr:cNvSpPr txBox="1"/>
      </xdr:nvSpPr>
      <xdr:spPr>
        <a:xfrm>
          <a:off x="4813300" y="51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157163</xdr:rowOff>
    </xdr:from>
    <xdr:to>
      <xdr:col>19</xdr:col>
      <xdr:colOff>187325</xdr:colOff>
      <xdr:row>30</xdr:row>
      <xdr:rowOff>87313</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4000500" y="51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36513</xdr:rowOff>
    </xdr:from>
    <xdr:to>
      <xdr:col>23</xdr:col>
      <xdr:colOff>85725</xdr:colOff>
      <xdr:row>30</xdr:row>
      <xdr:rowOff>128270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4051300" y="5180013"/>
          <a:ext cx="7112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479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35101</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4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78440</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22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地方債の新規発行額が償還額を上回らないように抑制したため地方債の現在高は減少している。また、ふるさと納税寄附金が増加した事により、寄附金を原資とした「がんばる新富町応援基金」が大幅増となり充当可能基金が増加した結果、将来負担額は減少傾向にある。上記の理由で債務償還可能年数は類似団体平均を下回っている。今後、経常一般財源等は減少していく見込みであるため、経常経費及び将来負担額の削減に努め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a:extLst>
            <a:ext uri="{FF2B5EF4-FFF2-40B4-BE49-F238E27FC236}">
              <a16:creationId xmlns:a16="http://schemas.microsoft.com/office/drawing/2014/main" id="{00000000-0008-0000-0D00-000078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a:extLst>
            <a:ext uri="{FF2B5EF4-FFF2-40B4-BE49-F238E27FC236}">
              <a16:creationId xmlns:a16="http://schemas.microsoft.com/office/drawing/2014/main" id="{00000000-0008-0000-0D00-00007A000000}"/>
            </a:ext>
          </a:extLst>
        </xdr:cNvPr>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24" name="債務償還可能年数平均値テキスト">
          <a:extLst>
            <a:ext uri="{FF2B5EF4-FFF2-40B4-BE49-F238E27FC236}">
              <a16:creationId xmlns:a16="http://schemas.microsoft.com/office/drawing/2014/main" id="{00000000-0008-0000-0D00-00007C000000}"/>
            </a:ext>
          </a:extLst>
        </xdr:cNvPr>
        <xdr:cNvSpPr txBox="1"/>
      </xdr:nvSpPr>
      <xdr:spPr>
        <a:xfrm>
          <a:off x="14846300" y="5236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21923</xdr:rowOff>
    </xdr:from>
    <xdr:to>
      <xdr:col>76</xdr:col>
      <xdr:colOff>73025</xdr:colOff>
      <xdr:row>32</xdr:row>
      <xdr:rowOff>123523</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55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350</xdr:rowOff>
    </xdr:from>
    <xdr:ext cx="340478" cy="259045"/>
    <xdr:sp macro="" textlink="">
      <xdr:nvSpPr>
        <xdr:cNvPr id="132" name="債務償還可能年数該当値テキスト">
          <a:extLst>
            <a:ext uri="{FF2B5EF4-FFF2-40B4-BE49-F238E27FC236}">
              <a16:creationId xmlns:a16="http://schemas.microsoft.com/office/drawing/2014/main" id="{00000000-0008-0000-0D00-000084000000}"/>
            </a:ext>
          </a:extLst>
        </xdr:cNvPr>
        <xdr:cNvSpPr txBox="1"/>
      </xdr:nvSpPr>
      <xdr:spPr>
        <a:xfrm>
          <a:off x="14846300" y="54867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17,595
17,504
61.53
10,279,092
9,956,793
300,930
3,987,147
6,257,697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84455</xdr:rowOff>
    </xdr:from>
    <xdr:to>
      <xdr:col>24</xdr:col>
      <xdr:colOff>114300</xdr:colOff>
      <xdr:row>41</xdr:row>
      <xdr:rowOff>14605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62882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46355</xdr:rowOff>
    </xdr:from>
    <xdr:to>
      <xdr:col>20</xdr:col>
      <xdr:colOff>38100</xdr:colOff>
      <xdr:row>37</xdr:row>
      <xdr:rowOff>147955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97155</xdr:rowOff>
    </xdr:from>
    <xdr:to>
      <xdr:col>24</xdr:col>
      <xdr:colOff>63500</xdr:colOff>
      <xdr:row>40</xdr:row>
      <xdr:rowOff>135255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3797300" y="6440805"/>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164482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88055</xdr:rowOff>
    </xdr:from>
    <xdr:to>
      <xdr:col>46</xdr:col>
      <xdr:colOff>38100</xdr:colOff>
      <xdr:row>42</xdr:row>
      <xdr:rowOff>18205</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71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77193</xdr:rowOff>
    </xdr:from>
    <xdr:to>
      <xdr:col>55</xdr:col>
      <xdr:colOff>50800</xdr:colOff>
      <xdr:row>42</xdr:row>
      <xdr:rowOff>7343</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10426700" y="71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5" name="【道路】&#10;一人当たり延長該当値テキスト">
          <a:extLst>
            <a:ext uri="{FF2B5EF4-FFF2-40B4-BE49-F238E27FC236}">
              <a16:creationId xmlns:a16="http://schemas.microsoft.com/office/drawing/2014/main" id="{00000000-0008-0000-0E00-000073000000}"/>
            </a:ext>
          </a:extLst>
        </xdr:cNvPr>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78001</xdr:rowOff>
    </xdr:from>
    <xdr:to>
      <xdr:col>50</xdr:col>
      <xdr:colOff>165100</xdr:colOff>
      <xdr:row>42</xdr:row>
      <xdr:rowOff>8151</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9588500" y="7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127993</xdr:rowOff>
    </xdr:from>
    <xdr:to>
      <xdr:col>55</xdr:col>
      <xdr:colOff>0</xdr:colOff>
      <xdr:row>41</xdr:row>
      <xdr:rowOff>128801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9639300" y="7157443"/>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8" name="n_1aveValue【道路】&#10;一人当たり延長">
          <a:extLst>
            <a:ext uri="{FF2B5EF4-FFF2-40B4-BE49-F238E27FC236}">
              <a16:creationId xmlns:a16="http://schemas.microsoft.com/office/drawing/2014/main" id="{00000000-0008-0000-0E00-000076000000}"/>
            </a:ext>
          </a:extLst>
        </xdr:cNvPr>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34732</xdr:rowOff>
    </xdr:from>
    <xdr:ext cx="534377" cy="259045"/>
    <xdr:sp macro="" textlink="">
      <xdr:nvSpPr>
        <xdr:cNvPr id="119" name="n_2aveValue【道路】&#10;一人当たり延長">
          <a:extLst>
            <a:ext uri="{FF2B5EF4-FFF2-40B4-BE49-F238E27FC236}">
              <a16:creationId xmlns:a16="http://schemas.microsoft.com/office/drawing/2014/main" id="{00000000-0008-0000-0E00-000077000000}"/>
            </a:ext>
          </a:extLst>
        </xdr:cNvPr>
        <xdr:cNvSpPr txBox="1"/>
      </xdr:nvSpPr>
      <xdr:spPr>
        <a:xfrm>
          <a:off x="8483111" y="68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24678</xdr:rowOff>
    </xdr:from>
    <xdr:ext cx="534377" cy="259045"/>
    <xdr:sp macro="" textlink="">
      <xdr:nvSpPr>
        <xdr:cNvPr id="120" name="n_1mainValue【道路】&#10;一人当たり延長">
          <a:extLst>
            <a:ext uri="{FF2B5EF4-FFF2-40B4-BE49-F238E27FC236}">
              <a16:creationId xmlns:a16="http://schemas.microsoft.com/office/drawing/2014/main" id="{00000000-0008-0000-0E00-000078000000}"/>
            </a:ext>
          </a:extLst>
        </xdr:cNvPr>
        <xdr:cNvSpPr txBox="1"/>
      </xdr:nvSpPr>
      <xdr:spPr>
        <a:xfrm>
          <a:off x="9359411" y="68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00000000-0008-0000-0E00-000093000000}"/>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00000000-0008-0000-0E00-000095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00000000-0008-0000-0E00-000097000000}"/>
            </a:ext>
          </a:extLst>
        </xdr:cNvPr>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4584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42290</xdr:rowOff>
    </xdr:from>
    <xdr:ext cx="405111" cy="259045"/>
    <xdr:sp macro="" textlink="">
      <xdr:nvSpPr>
        <xdr:cNvPr id="161" name="【橋りょう・トンネル】&#10;有形固定資産減価償却率該当値テキスト">
          <a:extLst>
            <a:ext uri="{FF2B5EF4-FFF2-40B4-BE49-F238E27FC236}">
              <a16:creationId xmlns:a16="http://schemas.microsoft.com/office/drawing/2014/main" id="{00000000-0008-0000-0E00-0000A1000000}"/>
            </a:ext>
          </a:extLst>
        </xdr:cNvPr>
        <xdr:cNvSpPr txBox="1"/>
      </xdr:nvSpPr>
      <xdr:spPr>
        <a:xfrm>
          <a:off x="4673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61</xdr:row>
      <xdr:rowOff>60416</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3797300" y="10185763"/>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00000000-0008-0000-0E00-0000B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00000000-0008-0000-0E00-0000C1000000}"/>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00000000-0008-0000-0E00-0000C3000000}"/>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00000000-0008-0000-0E00-0000C5000000}"/>
            </a:ext>
          </a:extLst>
        </xdr:cNvPr>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7925</xdr:rowOff>
    </xdr:from>
    <xdr:to>
      <xdr:col>46</xdr:col>
      <xdr:colOff>38100</xdr:colOff>
      <xdr:row>64</xdr:row>
      <xdr:rowOff>109525</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8699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25705</xdr:rowOff>
    </xdr:from>
    <xdr:to>
      <xdr:col>55</xdr:col>
      <xdr:colOff>50800</xdr:colOff>
      <xdr:row>62</xdr:row>
      <xdr:rowOff>127305</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10426700" y="106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48582</xdr:rowOff>
    </xdr:from>
    <xdr:ext cx="690189" cy="259045"/>
    <xdr:sp macro="" textlink="">
      <xdr:nvSpPr>
        <xdr:cNvPr id="207" name="【橋りょう・トンネル】&#10;一人当たり有形固定資産（償却資産）額該当値テキスト">
          <a:extLst>
            <a:ext uri="{FF2B5EF4-FFF2-40B4-BE49-F238E27FC236}">
              <a16:creationId xmlns:a16="http://schemas.microsoft.com/office/drawing/2014/main" id="{00000000-0008-0000-0E00-0000CF000000}"/>
            </a:ext>
          </a:extLst>
        </xdr:cNvPr>
        <xdr:cNvSpPr txBox="1"/>
      </xdr:nvSpPr>
      <xdr:spPr>
        <a:xfrm>
          <a:off x="10515600" y="10507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151272</xdr:rowOff>
    </xdr:from>
    <xdr:to>
      <xdr:col>50</xdr:col>
      <xdr:colOff>165100</xdr:colOff>
      <xdr:row>63</xdr:row>
      <xdr:rowOff>81422</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9588500" y="107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76505</xdr:rowOff>
    </xdr:from>
    <xdr:to>
      <xdr:col>55</xdr:col>
      <xdr:colOff>0</xdr:colOff>
      <xdr:row>63</xdr:row>
      <xdr:rowOff>30622</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flipV="1">
          <a:off x="9639300" y="10706405"/>
          <a:ext cx="8382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126052</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00000000-0008-0000-0E00-0000D3000000}"/>
            </a:ext>
          </a:extLst>
        </xdr:cNvPr>
        <xdr:cNvSpPr txBox="1"/>
      </xdr:nvSpPr>
      <xdr:spPr>
        <a:xfrm>
          <a:off x="8450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97949</xdr:rowOff>
    </xdr:from>
    <xdr:ext cx="599010" cy="259045"/>
    <xdr:sp macro="" textlink="">
      <xdr:nvSpPr>
        <xdr:cNvPr id="212" name="n_1mainValue【橋りょう・トンネル】&#10;一人当たり有形固定資産（償却資産）額">
          <a:extLst>
            <a:ext uri="{FF2B5EF4-FFF2-40B4-BE49-F238E27FC236}">
              <a16:creationId xmlns:a16="http://schemas.microsoft.com/office/drawing/2014/main" id="{00000000-0008-0000-0E00-0000D4000000}"/>
            </a:ext>
          </a:extLst>
        </xdr:cNvPr>
        <xdr:cNvSpPr txBox="1"/>
      </xdr:nvSpPr>
      <xdr:spPr>
        <a:xfrm>
          <a:off x="9327095" y="105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a16="http://schemas.microsoft.com/office/drawing/2014/main" id="{00000000-0008-0000-0E00-0000E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a:extLst>
            <a:ext uri="{FF2B5EF4-FFF2-40B4-BE49-F238E27FC236}">
              <a16:creationId xmlns:a16="http://schemas.microsoft.com/office/drawing/2014/main" id="{00000000-0008-0000-0E00-0000EE000000}"/>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a:extLst>
            <a:ext uri="{FF2B5EF4-FFF2-40B4-BE49-F238E27FC236}">
              <a16:creationId xmlns:a16="http://schemas.microsoft.com/office/drawing/2014/main" id="{00000000-0008-0000-0E00-0000F0000000}"/>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a:extLst>
            <a:ext uri="{FF2B5EF4-FFF2-40B4-BE49-F238E27FC236}">
              <a16:creationId xmlns:a16="http://schemas.microsoft.com/office/drawing/2014/main" id="{00000000-0008-0000-0E00-0000F2000000}"/>
            </a:ext>
          </a:extLst>
        </xdr:cNvPr>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5" name="フローチャート: 判断 244">
          <a:extLst>
            <a:ext uri="{FF2B5EF4-FFF2-40B4-BE49-F238E27FC236}">
              <a16:creationId xmlns:a16="http://schemas.microsoft.com/office/drawing/2014/main" id="{00000000-0008-0000-0E00-0000F5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53975</xdr:rowOff>
    </xdr:from>
    <xdr:to>
      <xdr:col>24</xdr:col>
      <xdr:colOff>114300</xdr:colOff>
      <xdr:row>80</xdr:row>
      <xdr:rowOff>155575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45847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76852</xdr:rowOff>
    </xdr:from>
    <xdr:ext cx="405111" cy="259045"/>
    <xdr:sp macro="" textlink="">
      <xdr:nvSpPr>
        <xdr:cNvPr id="252" name="【公営住宅】&#10;有形固定資産減価償却率該当値テキスト">
          <a:extLst>
            <a:ext uri="{FF2B5EF4-FFF2-40B4-BE49-F238E27FC236}">
              <a16:creationId xmlns:a16="http://schemas.microsoft.com/office/drawing/2014/main" id="{00000000-0008-0000-0E00-0000FC000000}"/>
            </a:ext>
          </a:extLst>
        </xdr:cNvPr>
        <xdr:cNvSpPr txBox="1"/>
      </xdr:nvSpPr>
      <xdr:spPr>
        <a:xfrm>
          <a:off x="4673600"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80</xdr:row>
      <xdr:rowOff>121920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3797300" y="138207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5" name="n_1aveValue【公営住宅】&#10;有形固定資産減価償却率">
          <a:extLst>
            <a:ext uri="{FF2B5EF4-FFF2-40B4-BE49-F238E27FC236}">
              <a16:creationId xmlns:a16="http://schemas.microsoft.com/office/drawing/2014/main" id="{00000000-0008-0000-0E00-0000FF000000}"/>
            </a:ext>
          </a:extLst>
        </xdr:cNvPr>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6" name="n_2aveValue【公営住宅】&#10;有形固定資産減価償却率">
          <a:extLst>
            <a:ext uri="{FF2B5EF4-FFF2-40B4-BE49-F238E27FC236}">
              <a16:creationId xmlns:a16="http://schemas.microsoft.com/office/drawing/2014/main" id="{00000000-0008-0000-0E00-00000001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57" name="n_1mainValue【公営住宅】&#10;有形固定資産減価償却率">
          <a:extLst>
            <a:ext uri="{FF2B5EF4-FFF2-40B4-BE49-F238E27FC236}">
              <a16:creationId xmlns:a16="http://schemas.microsoft.com/office/drawing/2014/main" id="{00000000-0008-0000-0E00-000001010000}"/>
            </a:ext>
          </a:extLst>
        </xdr:cNvPr>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a:extLst>
            <a:ext uri="{FF2B5EF4-FFF2-40B4-BE49-F238E27FC236}">
              <a16:creationId xmlns:a16="http://schemas.microsoft.com/office/drawing/2014/main" id="{00000000-0008-0000-0E00-00001A010000}"/>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a:extLst>
            <a:ext uri="{FF2B5EF4-FFF2-40B4-BE49-F238E27FC236}">
              <a16:creationId xmlns:a16="http://schemas.microsoft.com/office/drawing/2014/main" id="{00000000-0008-0000-0E00-00001C010000}"/>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a:extLst>
            <a:ext uri="{FF2B5EF4-FFF2-40B4-BE49-F238E27FC236}">
              <a16:creationId xmlns:a16="http://schemas.microsoft.com/office/drawing/2014/main" id="{00000000-0008-0000-0E00-00001E010000}"/>
            </a:ext>
          </a:extLst>
        </xdr:cNvPr>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109601</xdr:rowOff>
    </xdr:from>
    <xdr:to>
      <xdr:col>46</xdr:col>
      <xdr:colOff>38100</xdr:colOff>
      <xdr:row>86</xdr:row>
      <xdr:rowOff>39751</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86995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61976</xdr:rowOff>
    </xdr:from>
    <xdr:to>
      <xdr:col>55</xdr:col>
      <xdr:colOff>50800</xdr:colOff>
      <xdr:row>84</xdr:row>
      <xdr:rowOff>163576</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104267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84853</xdr:rowOff>
    </xdr:from>
    <xdr:ext cx="469744" cy="259045"/>
    <xdr:sp macro="" textlink="">
      <xdr:nvSpPr>
        <xdr:cNvPr id="296" name="【公営住宅】&#10;一人当たり面積該当値テキスト">
          <a:extLst>
            <a:ext uri="{FF2B5EF4-FFF2-40B4-BE49-F238E27FC236}">
              <a16:creationId xmlns:a16="http://schemas.microsoft.com/office/drawing/2014/main" id="{00000000-0008-0000-0E00-000028010000}"/>
            </a:ext>
          </a:extLst>
        </xdr:cNvPr>
        <xdr:cNvSpPr txBox="1"/>
      </xdr:nvSpPr>
      <xdr:spPr>
        <a:xfrm>
          <a:off x="10515600"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65596</xdr:rowOff>
    </xdr:from>
    <xdr:to>
      <xdr:col>50</xdr:col>
      <xdr:colOff>165100</xdr:colOff>
      <xdr:row>84</xdr:row>
      <xdr:rowOff>167196</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9588500" y="144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112776</xdr:rowOff>
    </xdr:from>
    <xdr:to>
      <xdr:col>55</xdr:col>
      <xdr:colOff>0</xdr:colOff>
      <xdr:row>84</xdr:row>
      <xdr:rowOff>116396</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9639300" y="1451457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299" name="n_1aveValue【公営住宅】&#10;一人当たり面積">
          <a:extLst>
            <a:ext uri="{FF2B5EF4-FFF2-40B4-BE49-F238E27FC236}">
              <a16:creationId xmlns:a16="http://schemas.microsoft.com/office/drawing/2014/main" id="{00000000-0008-0000-0E00-00002B010000}"/>
            </a:ext>
          </a:extLst>
        </xdr:cNvPr>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56278</xdr:rowOff>
    </xdr:from>
    <xdr:ext cx="469744" cy="259045"/>
    <xdr:sp macro="" textlink="">
      <xdr:nvSpPr>
        <xdr:cNvPr id="300" name="n_2aveValue【公営住宅】&#10;一人当たり面積">
          <a:extLst>
            <a:ext uri="{FF2B5EF4-FFF2-40B4-BE49-F238E27FC236}">
              <a16:creationId xmlns:a16="http://schemas.microsoft.com/office/drawing/2014/main" id="{00000000-0008-0000-0E00-00002C010000}"/>
            </a:ext>
          </a:extLst>
        </xdr:cNvPr>
        <xdr:cNvSpPr txBox="1"/>
      </xdr:nvSpPr>
      <xdr:spPr>
        <a:xfrm>
          <a:off x="8515427" y="1445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12273</xdr:rowOff>
    </xdr:from>
    <xdr:ext cx="469744" cy="259045"/>
    <xdr:sp macro="" textlink="">
      <xdr:nvSpPr>
        <xdr:cNvPr id="301" name="n_1mainValue【公営住宅】&#10;一人当たり面積">
          <a:extLst>
            <a:ext uri="{FF2B5EF4-FFF2-40B4-BE49-F238E27FC236}">
              <a16:creationId xmlns:a16="http://schemas.microsoft.com/office/drawing/2014/main" id="{00000000-0008-0000-0E00-00002D010000}"/>
            </a:ext>
          </a:extLst>
        </xdr:cNvPr>
        <xdr:cNvSpPr txBox="1"/>
      </xdr:nvSpPr>
      <xdr:spPr>
        <a:xfrm>
          <a:off x="9391727" y="1424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00000000-0008-0000-0E00-00005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00000000-0008-0000-0E00-000057010000}"/>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00000000-0008-0000-0E00-00005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00000000-0008-0000-0E00-00005B010000}"/>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63500</xdr:rowOff>
    </xdr:from>
    <xdr:to>
      <xdr:col>81</xdr:col>
      <xdr:colOff>101600</xdr:colOff>
      <xdr:row>33</xdr:row>
      <xdr:rowOff>165100</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5430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00000000-0008-0000-0E00-000065010000}"/>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00000000-0008-0000-0E00-000066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10177</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52660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E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E00-00008201000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E00-000084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E00-000086010000}"/>
            </a:ext>
          </a:extLst>
        </xdr:cNvPr>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151130</xdr:rowOff>
    </xdr:from>
    <xdr:to>
      <xdr:col>112</xdr:col>
      <xdr:colOff>38100</xdr:colOff>
      <xdr:row>42</xdr:row>
      <xdr:rowOff>81280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1272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14531</xdr:rowOff>
    </xdr:from>
    <xdr:ext cx="469744" cy="259045"/>
    <xdr:sp macro="" textlink="">
      <xdr:nvSpPr>
        <xdr:cNvPr id="400" name="n_1aveValue【認定こども園・幼稚園・保育所】&#10;一人当たり面積">
          <a:extLst>
            <a:ext uri="{FF2B5EF4-FFF2-40B4-BE49-F238E27FC236}">
              <a16:creationId xmlns:a16="http://schemas.microsoft.com/office/drawing/2014/main" id="{00000000-0008-0000-0E00-000090010000}"/>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1" name="n_2aveValue【認定こども園・幼稚園・保育所】&#10;一人当たり面積">
          <a:extLst>
            <a:ext uri="{FF2B5EF4-FFF2-40B4-BE49-F238E27FC236}">
              <a16:creationId xmlns:a16="http://schemas.microsoft.com/office/drawing/2014/main" id="{00000000-0008-0000-0E00-000091010000}"/>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72407</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10757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a:extLst>
            <a:ext uri="{FF2B5EF4-FFF2-40B4-BE49-F238E27FC236}">
              <a16:creationId xmlns:a16="http://schemas.microsoft.com/office/drawing/2014/main" id="{00000000-0008-0000-0E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0" name="【学校施設】&#10;有形固定資産減価償却率最小値テキスト">
          <a:extLst>
            <a:ext uri="{FF2B5EF4-FFF2-40B4-BE49-F238E27FC236}">
              <a16:creationId xmlns:a16="http://schemas.microsoft.com/office/drawing/2014/main" id="{00000000-0008-0000-0E00-0000AE010000}"/>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2" name="【学校施設】&#10;有形固定資産減価償却率最大値テキスト">
          <a:extLst>
            <a:ext uri="{FF2B5EF4-FFF2-40B4-BE49-F238E27FC236}">
              <a16:creationId xmlns:a16="http://schemas.microsoft.com/office/drawing/2014/main" id="{00000000-0008-0000-0E00-0000B0010000}"/>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34" name="【学校施設】&#10;有形固定資産減価償却率平均値テキスト">
          <a:extLst>
            <a:ext uri="{FF2B5EF4-FFF2-40B4-BE49-F238E27FC236}">
              <a16:creationId xmlns:a16="http://schemas.microsoft.com/office/drawing/2014/main" id="{00000000-0008-0000-0E00-0000B2010000}"/>
            </a:ext>
          </a:extLst>
        </xdr:cNvPr>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37374</xdr:rowOff>
    </xdr:from>
    <xdr:to>
      <xdr:col>76</xdr:col>
      <xdr:colOff>165100</xdr:colOff>
      <xdr:row>58</xdr:row>
      <xdr:rowOff>138974</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4541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444" name="【学校施設】&#10;有形固定資産減価償却率該当値テキスト">
          <a:extLst>
            <a:ext uri="{FF2B5EF4-FFF2-40B4-BE49-F238E27FC236}">
              <a16:creationId xmlns:a16="http://schemas.microsoft.com/office/drawing/2014/main" id="{00000000-0008-0000-0E00-0000BC010000}"/>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60</xdr:row>
      <xdr:rowOff>65315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5481300" y="10113917"/>
          <a:ext cx="8382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47" name="n_1aveValue【学校施設】&#10;有形固定資産減価償却率">
          <a:extLst>
            <a:ext uri="{FF2B5EF4-FFF2-40B4-BE49-F238E27FC236}">
              <a16:creationId xmlns:a16="http://schemas.microsoft.com/office/drawing/2014/main" id="{00000000-0008-0000-0E00-0000BF010000}"/>
            </a:ext>
          </a:extLst>
        </xdr:cNvPr>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448" name="n_2aveValue【学校施設】&#10;有形固定資産減価償却率">
          <a:extLst>
            <a:ext uri="{FF2B5EF4-FFF2-40B4-BE49-F238E27FC236}">
              <a16:creationId xmlns:a16="http://schemas.microsoft.com/office/drawing/2014/main" id="{00000000-0008-0000-0E00-0000C0010000}"/>
            </a:ext>
          </a:extLst>
        </xdr:cNvPr>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40294</xdr:rowOff>
    </xdr:from>
    <xdr:ext cx="405111" cy="259045"/>
    <xdr:sp macro="" textlink="">
      <xdr:nvSpPr>
        <xdr:cNvPr id="449" name="n_1mainValue【学校施設】&#10;有形固定資産減価償却率">
          <a:extLst>
            <a:ext uri="{FF2B5EF4-FFF2-40B4-BE49-F238E27FC236}">
              <a16:creationId xmlns:a16="http://schemas.microsoft.com/office/drawing/2014/main" id="{00000000-0008-0000-0E00-0000C1010000}"/>
            </a:ext>
          </a:extLst>
        </xdr:cNvPr>
        <xdr:cNvSpPr txBox="1"/>
      </xdr:nvSpPr>
      <xdr:spPr>
        <a:xfrm>
          <a:off x="15266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a:extLst>
            <a:ext uri="{FF2B5EF4-FFF2-40B4-BE49-F238E27FC236}">
              <a16:creationId xmlns:a16="http://schemas.microsoft.com/office/drawing/2014/main" id="{00000000-0008-0000-0E00-0000D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3" name="【学校施設】&#10;一人当たり面積最小値テキスト">
          <a:extLst>
            <a:ext uri="{FF2B5EF4-FFF2-40B4-BE49-F238E27FC236}">
              <a16:creationId xmlns:a16="http://schemas.microsoft.com/office/drawing/2014/main" id="{00000000-0008-0000-0E00-0000D9010000}"/>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5" name="【学校施設】&#10;一人当たり面積最大値テキスト">
          <a:extLst>
            <a:ext uri="{FF2B5EF4-FFF2-40B4-BE49-F238E27FC236}">
              <a16:creationId xmlns:a16="http://schemas.microsoft.com/office/drawing/2014/main" id="{00000000-0008-0000-0E00-0000DB010000}"/>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77" name="【学校施設】&#10;一人当たり面積平均値テキスト">
          <a:extLst>
            <a:ext uri="{FF2B5EF4-FFF2-40B4-BE49-F238E27FC236}">
              <a16:creationId xmlns:a16="http://schemas.microsoft.com/office/drawing/2014/main" id="{00000000-0008-0000-0E00-0000DD010000}"/>
            </a:ext>
          </a:extLst>
        </xdr:cNvPr>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114706</xdr:rowOff>
    </xdr:from>
    <xdr:to>
      <xdr:col>107</xdr:col>
      <xdr:colOff>101600</xdr:colOff>
      <xdr:row>62</xdr:row>
      <xdr:rowOff>44856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35611</xdr:rowOff>
    </xdr:from>
    <xdr:to>
      <xdr:col>116</xdr:col>
      <xdr:colOff>114300</xdr:colOff>
      <xdr:row>61</xdr:row>
      <xdr:rowOff>137211</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104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14038</xdr:rowOff>
    </xdr:from>
    <xdr:ext cx="469744" cy="259045"/>
    <xdr:sp macro="" textlink="">
      <xdr:nvSpPr>
        <xdr:cNvPr id="487" name="【学校施設】&#10;一人当たり面積該当値テキスト">
          <a:extLst>
            <a:ext uri="{FF2B5EF4-FFF2-40B4-BE49-F238E27FC236}">
              <a16:creationId xmlns:a16="http://schemas.microsoft.com/office/drawing/2014/main" id="{00000000-0008-0000-0E00-0000E7010000}"/>
            </a:ext>
          </a:extLst>
        </xdr:cNvPr>
        <xdr:cNvSpPr txBox="1"/>
      </xdr:nvSpPr>
      <xdr:spPr>
        <a:xfrm>
          <a:off x="22199600"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113792</xdr:rowOff>
    </xdr:from>
    <xdr:to>
      <xdr:col>112</xdr:col>
      <xdr:colOff>38100</xdr:colOff>
      <xdr:row>62</xdr:row>
      <xdr:rowOff>43942</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86411</xdr:rowOff>
    </xdr:from>
    <xdr:to>
      <xdr:col>116</xdr:col>
      <xdr:colOff>63500</xdr:colOff>
      <xdr:row>61</xdr:row>
      <xdr:rowOff>164592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1323300" y="10544861"/>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0" name="n_1aveValue【学校施設】&#10;一人当たり面積">
          <a:extLst>
            <a:ext uri="{FF2B5EF4-FFF2-40B4-BE49-F238E27FC236}">
              <a16:creationId xmlns:a16="http://schemas.microsoft.com/office/drawing/2014/main" id="{00000000-0008-0000-0E00-0000EA010000}"/>
            </a:ext>
          </a:extLst>
        </xdr:cNvPr>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61383</xdr:rowOff>
    </xdr:from>
    <xdr:ext cx="469744" cy="259045"/>
    <xdr:sp macro="" textlink="">
      <xdr:nvSpPr>
        <xdr:cNvPr id="491" name="n_2aveValue【学校施設】&#10;一人当たり面積">
          <a:extLst>
            <a:ext uri="{FF2B5EF4-FFF2-40B4-BE49-F238E27FC236}">
              <a16:creationId xmlns:a16="http://schemas.microsoft.com/office/drawing/2014/main" id="{00000000-0008-0000-0E00-0000EB010000}"/>
            </a:ext>
          </a:extLst>
        </xdr:cNvPr>
        <xdr:cNvSpPr txBox="1"/>
      </xdr:nvSpPr>
      <xdr:spPr>
        <a:xfrm>
          <a:off x="20199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35069</xdr:rowOff>
    </xdr:from>
    <xdr:ext cx="469744" cy="259045"/>
    <xdr:sp macro="" textlink="">
      <xdr:nvSpPr>
        <xdr:cNvPr id="492" name="n_1mainValue【学校施設】&#10;一人当たり面積">
          <a:extLst>
            <a:ext uri="{FF2B5EF4-FFF2-40B4-BE49-F238E27FC236}">
              <a16:creationId xmlns:a16="http://schemas.microsoft.com/office/drawing/2014/main" id="{00000000-0008-0000-0E00-0000EC010000}"/>
            </a:ext>
          </a:extLst>
        </xdr:cNvPr>
        <xdr:cNvSpPr txBox="1"/>
      </xdr:nvSpPr>
      <xdr:spPr>
        <a:xfrm>
          <a:off x="210757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a:extLst>
            <a:ext uri="{FF2B5EF4-FFF2-40B4-BE49-F238E27FC236}">
              <a16:creationId xmlns:a16="http://schemas.microsoft.com/office/drawing/2014/main" id="{00000000-0008-0000-0E00-00001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532" name="【公民館】&#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34" name="【公民館】&#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536" name="【公民館】&#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132842</xdr:rowOff>
    </xdr:from>
    <xdr:to>
      <xdr:col>85</xdr:col>
      <xdr:colOff>177800</xdr:colOff>
      <xdr:row>102</xdr:row>
      <xdr:rowOff>62992</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7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155719</xdr:rowOff>
    </xdr:from>
    <xdr:ext cx="405111" cy="259045"/>
    <xdr:sp macro="" textlink="">
      <xdr:nvSpPr>
        <xdr:cNvPr id="546" name="【公民館】&#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1730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7113</xdr:rowOff>
    </xdr:from>
    <xdr:to>
      <xdr:col>81</xdr:col>
      <xdr:colOff>101600</xdr:colOff>
      <xdr:row>102</xdr:row>
      <xdr:rowOff>108713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xdr:rowOff>
    </xdr:from>
    <xdr:to>
      <xdr:col>85</xdr:col>
      <xdr:colOff>127000</xdr:colOff>
      <xdr:row>102</xdr:row>
      <xdr:rowOff>57913</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5481300" y="17500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549" name="n_1aveValue【公民館】&#10;有形固定資産減価償却率">
          <a:extLst>
            <a:ext uri="{FF2B5EF4-FFF2-40B4-BE49-F238E27FC236}">
              <a16:creationId xmlns:a16="http://schemas.microsoft.com/office/drawing/2014/main" id="{00000000-0008-0000-0E00-000025020000}"/>
            </a:ext>
          </a:extLst>
        </xdr:cNvPr>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70375</xdr:rowOff>
    </xdr:from>
    <xdr:ext cx="405111" cy="259045"/>
    <xdr:sp macro="" textlink="">
      <xdr:nvSpPr>
        <xdr:cNvPr id="550" name="n_2aveValue【公民館】&#10;有形固定資産減価償却率">
          <a:extLst>
            <a:ext uri="{FF2B5EF4-FFF2-40B4-BE49-F238E27FC236}">
              <a16:creationId xmlns:a16="http://schemas.microsoft.com/office/drawing/2014/main" id="{00000000-0008-0000-0E00-000026020000}"/>
            </a:ext>
          </a:extLst>
        </xdr:cNvPr>
        <xdr:cNvSpPr txBox="1"/>
      </xdr:nvSpPr>
      <xdr:spPr>
        <a:xfrm>
          <a:off x="14389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125240</xdr:rowOff>
    </xdr:from>
    <xdr:ext cx="405111" cy="259045"/>
    <xdr:sp macro="" textlink="">
      <xdr:nvSpPr>
        <xdr:cNvPr id="551" name="n_1mainValue【公民館】&#10;有形固定資産減価償却率">
          <a:extLst>
            <a:ext uri="{FF2B5EF4-FFF2-40B4-BE49-F238E27FC236}">
              <a16:creationId xmlns:a16="http://schemas.microsoft.com/office/drawing/2014/main" id="{00000000-0008-0000-0E00-000027020000}"/>
            </a:ext>
          </a:extLst>
        </xdr:cNvPr>
        <xdr:cNvSpPr txBox="1"/>
      </xdr:nvSpPr>
      <xdr:spPr>
        <a:xfrm>
          <a:off x="15266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a:extLst>
            <a:ext uri="{FF2B5EF4-FFF2-40B4-BE49-F238E27FC236}">
              <a16:creationId xmlns:a16="http://schemas.microsoft.com/office/drawing/2014/main" id="{00000000-0008-0000-0E00-00003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76" name="【公民館】&#10;一人当たり面積最小値テキスト">
          <a:extLst>
            <a:ext uri="{FF2B5EF4-FFF2-40B4-BE49-F238E27FC236}">
              <a16:creationId xmlns:a16="http://schemas.microsoft.com/office/drawing/2014/main" id="{00000000-0008-0000-0E00-000040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578" name="【公民館】&#10;一人当たり面積最大値テキスト">
          <a:extLst>
            <a:ext uri="{FF2B5EF4-FFF2-40B4-BE49-F238E27FC236}">
              <a16:creationId xmlns:a16="http://schemas.microsoft.com/office/drawing/2014/main" id="{00000000-0008-0000-0E00-000042020000}"/>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580" name="【公民館】&#10;一人当たり面積平均値テキスト">
          <a:extLst>
            <a:ext uri="{FF2B5EF4-FFF2-40B4-BE49-F238E27FC236}">
              <a16:creationId xmlns:a16="http://schemas.microsoft.com/office/drawing/2014/main" id="{00000000-0008-0000-0E00-000044020000}"/>
            </a:ext>
          </a:extLst>
        </xdr:cNvPr>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137795</xdr:rowOff>
    </xdr:from>
    <xdr:to>
      <xdr:col>107</xdr:col>
      <xdr:colOff>101600</xdr:colOff>
      <xdr:row>106</xdr:row>
      <xdr:rowOff>67945</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170180</xdr:rowOff>
    </xdr:from>
    <xdr:to>
      <xdr:col>116</xdr:col>
      <xdr:colOff>114300</xdr:colOff>
      <xdr:row>108</xdr:row>
      <xdr:rowOff>100330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2110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85107</xdr:rowOff>
    </xdr:from>
    <xdr:ext cx="469744" cy="259045"/>
    <xdr:sp macro="" textlink="">
      <xdr:nvSpPr>
        <xdr:cNvPr id="590" name="【公民館】&#10;一人当たり面積該当値テキスト">
          <a:extLst>
            <a:ext uri="{FF2B5EF4-FFF2-40B4-BE49-F238E27FC236}">
              <a16:creationId xmlns:a16="http://schemas.microsoft.com/office/drawing/2014/main" id="{00000000-0008-0000-0E00-00004E020000}"/>
            </a:ext>
          </a:extLst>
        </xdr:cNvPr>
        <xdr:cNvSpPr txBox="1"/>
      </xdr:nvSpPr>
      <xdr:spPr>
        <a:xfrm>
          <a:off x="22199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170180</xdr:rowOff>
    </xdr:from>
    <xdr:to>
      <xdr:col>112</xdr:col>
      <xdr:colOff>38100</xdr:colOff>
      <xdr:row>108</xdr:row>
      <xdr:rowOff>100330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49530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1323300" y="1856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593" name="n_1aveValue【公民館】&#10;一人当たり面積">
          <a:extLst>
            <a:ext uri="{FF2B5EF4-FFF2-40B4-BE49-F238E27FC236}">
              <a16:creationId xmlns:a16="http://schemas.microsoft.com/office/drawing/2014/main" id="{00000000-0008-0000-0E00-000051020000}"/>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84472</xdr:rowOff>
    </xdr:from>
    <xdr:ext cx="469744" cy="259045"/>
    <xdr:sp macro="" textlink="">
      <xdr:nvSpPr>
        <xdr:cNvPr id="594" name="n_2aveValue【公民館】&#10;一人当たり面積">
          <a:extLst>
            <a:ext uri="{FF2B5EF4-FFF2-40B4-BE49-F238E27FC236}">
              <a16:creationId xmlns:a16="http://schemas.microsoft.com/office/drawing/2014/main" id="{00000000-0008-0000-0E00-000052020000}"/>
            </a:ext>
          </a:extLst>
        </xdr:cNvPr>
        <xdr:cNvSpPr txBox="1"/>
      </xdr:nvSpPr>
      <xdr:spPr>
        <a:xfrm>
          <a:off x="201994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91457</xdr:rowOff>
    </xdr:from>
    <xdr:ext cx="469744" cy="259045"/>
    <xdr:sp macro="" textlink="">
      <xdr:nvSpPr>
        <xdr:cNvPr id="595" name="n_1mainValue【公民館】&#10;一人当たり面積">
          <a:extLst>
            <a:ext uri="{FF2B5EF4-FFF2-40B4-BE49-F238E27FC236}">
              <a16:creationId xmlns:a16="http://schemas.microsoft.com/office/drawing/2014/main" id="{00000000-0008-0000-0E00-000053020000}"/>
            </a:ext>
          </a:extLst>
        </xdr:cNvPr>
        <xdr:cNvSpPr txBox="1"/>
      </xdr:nvSpPr>
      <xdr:spPr>
        <a:xfrm>
          <a:off x="210757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類似団体と比較して特に有形固定資産減価償却率が低くなっている施設は、道路、学校施設であり、特に高くなっている施設は、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道路、学校施設については、老朽化した道路及び小学校の更新を行ったため有形固定資産減価償却率が低くなっている。今後も策定した計画を元に適宜更新を行っていく。公民館については、施設の状態を把握し、必要に応じて老朽化対策を行っていく。橋りょう・トンネルについては、前年と比較して特に有形固定資産減価償却率が高くなっている。今後も計画に基づき、老朽化に留意しつつ適切に管理を行っ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その他、認定こども園・幼稚園・保育所については、民営化による施設の売却により、所有する施設がなくなった。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17,595
17,504
61.53
10,279,092
9,956,793
300,930
3,987,147
6,257,697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F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00000000-0008-0000-0F00-000048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F00-00004A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F00-00004C000000}"/>
            </a:ext>
          </a:extLst>
        </xdr:cNvPr>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79" name="n_1aveValue【体育館・プール】&#10;有形固定資産減価償却率">
          <a:extLst>
            <a:ext uri="{FF2B5EF4-FFF2-40B4-BE49-F238E27FC236}">
              <a16:creationId xmlns:a16="http://schemas.microsoft.com/office/drawing/2014/main" id="{00000000-0008-0000-0F00-00004F000000}"/>
            </a:ext>
          </a:extLst>
        </xdr:cNvPr>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105410</xdr:rowOff>
    </xdr:from>
    <xdr:to>
      <xdr:col>15</xdr:col>
      <xdr:colOff>101600</xdr:colOff>
      <xdr:row>56</xdr:row>
      <xdr:rowOff>35560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2857500" y="953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52087</xdr:rowOff>
    </xdr:from>
    <xdr:ext cx="405111" cy="259045"/>
    <xdr:sp macro="" textlink="">
      <xdr:nvSpPr>
        <xdr:cNvPr id="81" name="n_2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27057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133985</xdr:rowOff>
    </xdr:from>
    <xdr:to>
      <xdr:col>24</xdr:col>
      <xdr:colOff>114300</xdr:colOff>
      <xdr:row>55</xdr:row>
      <xdr:rowOff>64135</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4584700" y="9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87012</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F00-000058000000}"/>
            </a:ext>
          </a:extLst>
        </xdr:cNvPr>
        <xdr:cNvSpPr txBox="1"/>
      </xdr:nvSpPr>
      <xdr:spPr>
        <a:xfrm>
          <a:off x="4673600" y="934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xdr:rowOff>
    </xdr:from>
    <xdr:to>
      <xdr:col>20</xdr:col>
      <xdr:colOff>38100</xdr:colOff>
      <xdr:row>55</xdr:row>
      <xdr:rowOff>106045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13335</xdr:rowOff>
    </xdr:from>
    <xdr:to>
      <xdr:col>24</xdr:col>
      <xdr:colOff>63500</xdr:colOff>
      <xdr:row>55</xdr:row>
      <xdr:rowOff>55245</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flipV="1">
          <a:off x="3797300" y="94430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122572</xdr:rowOff>
    </xdr:from>
    <xdr:ext cx="405111" cy="259045"/>
    <xdr:sp macro="" textlink="">
      <xdr:nvSpPr>
        <xdr:cNvPr id="91" name="n_1mainValue【体育館・プール】&#10;有形固定資産減価償却率">
          <a:extLst>
            <a:ext uri="{FF2B5EF4-FFF2-40B4-BE49-F238E27FC236}">
              <a16:creationId xmlns:a16="http://schemas.microsoft.com/office/drawing/2014/main" id="{00000000-0008-0000-0F00-00005B000000}"/>
            </a:ext>
          </a:extLst>
        </xdr:cNvPr>
        <xdr:cNvSpPr txBox="1"/>
      </xdr:nvSpPr>
      <xdr:spPr>
        <a:xfrm>
          <a:off x="3582044" y="920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00000000-0008-0000-0F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8" name="【体育館・プール】&#10;一人当たり面積最小値テキスト">
          <a:extLst>
            <a:ext uri="{FF2B5EF4-FFF2-40B4-BE49-F238E27FC236}">
              <a16:creationId xmlns:a16="http://schemas.microsoft.com/office/drawing/2014/main" id="{00000000-0008-0000-0F00-000076000000}"/>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0" name="【体育館・プール】&#10;一人当たり面積最大値テキスト">
          <a:extLst>
            <a:ext uri="{FF2B5EF4-FFF2-40B4-BE49-F238E27FC236}">
              <a16:creationId xmlns:a16="http://schemas.microsoft.com/office/drawing/2014/main" id="{00000000-0008-0000-0F00-000078000000}"/>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2" name="【体育館・プール】&#10;一人当たり面積平均値テキスト">
          <a:extLst>
            <a:ext uri="{FF2B5EF4-FFF2-40B4-BE49-F238E27FC236}">
              <a16:creationId xmlns:a16="http://schemas.microsoft.com/office/drawing/2014/main" id="{00000000-0008-0000-0F00-00007A000000}"/>
            </a:ext>
          </a:extLst>
        </xdr:cNvPr>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5" name="n_1aveValue【体育館・プール】&#10;一人当たり面積">
          <a:extLst>
            <a:ext uri="{FF2B5EF4-FFF2-40B4-BE49-F238E27FC236}">
              <a16:creationId xmlns:a16="http://schemas.microsoft.com/office/drawing/2014/main" id="{00000000-0008-0000-0F00-00007D000000}"/>
            </a:ext>
          </a:extLst>
        </xdr:cNvPr>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27" name="n_2aveValue【体育館・プール】&#10;一人当たり面積">
          <a:extLst>
            <a:ext uri="{FF2B5EF4-FFF2-40B4-BE49-F238E27FC236}">
              <a16:creationId xmlns:a16="http://schemas.microsoft.com/office/drawing/2014/main" id="{00000000-0008-0000-0F00-00007F000000}"/>
            </a:ext>
          </a:extLst>
        </xdr:cNvPr>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4734</xdr:rowOff>
    </xdr:from>
    <xdr:ext cx="469744" cy="259045"/>
    <xdr:sp macro="" textlink="">
      <xdr:nvSpPr>
        <xdr:cNvPr id="134" name="【体育館・プール】&#10;一人当たり面積該当値テキスト">
          <a:extLst>
            <a:ext uri="{FF2B5EF4-FFF2-40B4-BE49-F238E27FC236}">
              <a16:creationId xmlns:a16="http://schemas.microsoft.com/office/drawing/2014/main" id="{00000000-0008-0000-0F00-000086000000}"/>
            </a:ext>
          </a:extLst>
        </xdr:cNvPr>
        <xdr:cNvSpPr txBox="1"/>
      </xdr:nvSpPr>
      <xdr:spPr>
        <a:xfrm>
          <a:off x="10515600" y="102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159838</xdr:rowOff>
    </xdr:from>
    <xdr:to>
      <xdr:col>50</xdr:col>
      <xdr:colOff>165100</xdr:colOff>
      <xdr:row>61</xdr:row>
      <xdr:rowOff>89988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32657</xdr:rowOff>
    </xdr:from>
    <xdr:to>
      <xdr:col>55</xdr:col>
      <xdr:colOff>0</xdr:colOff>
      <xdr:row>61</xdr:row>
      <xdr:rowOff>39188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9639300" y="1049110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106515</xdr:rowOff>
    </xdr:from>
    <xdr:ext cx="469744" cy="259045"/>
    <xdr:sp macro="" textlink="">
      <xdr:nvSpPr>
        <xdr:cNvPr id="137" name="n_1mainValue【体育館・プール】&#10;一人当たり面積">
          <a:extLst>
            <a:ext uri="{FF2B5EF4-FFF2-40B4-BE49-F238E27FC236}">
              <a16:creationId xmlns:a16="http://schemas.microsoft.com/office/drawing/2014/main" id="{00000000-0008-0000-0F00-000089000000}"/>
            </a:ext>
          </a:extLst>
        </xdr:cNvPr>
        <xdr:cNvSpPr txBox="1"/>
      </xdr:nvSpPr>
      <xdr:spPr>
        <a:xfrm>
          <a:off x="9391727"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4" name="【福祉施設】&#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6" name="【福祉施設】&#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68" name="【福祉施設】&#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1" name="n_1aveValue【福祉施設】&#10;有形固定資産減価償却率">
          <a:extLst>
            <a:ext uri="{FF2B5EF4-FFF2-40B4-BE49-F238E27FC236}">
              <a16:creationId xmlns:a16="http://schemas.microsoft.com/office/drawing/2014/main" id="{00000000-0008-0000-0F00-0000AB000000}"/>
            </a:ext>
          </a:extLst>
        </xdr:cNvPr>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1995</xdr:rowOff>
    </xdr:from>
    <xdr:to>
      <xdr:col>15</xdr:col>
      <xdr:colOff>101600</xdr:colOff>
      <xdr:row>82</xdr:row>
      <xdr:rowOff>103595</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2857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120122</xdr:rowOff>
    </xdr:from>
    <xdr:ext cx="405111" cy="259045"/>
    <xdr:sp macro="" textlink="">
      <xdr:nvSpPr>
        <xdr:cNvPr id="173" name="n_2aveValue【福祉施設】&#10;有形固定資産減価償却率">
          <a:extLst>
            <a:ext uri="{FF2B5EF4-FFF2-40B4-BE49-F238E27FC236}">
              <a16:creationId xmlns:a16="http://schemas.microsoft.com/office/drawing/2014/main" id="{00000000-0008-0000-0F00-0000AD000000}"/>
            </a:ext>
          </a:extLst>
        </xdr:cNvPr>
        <xdr:cNvSpPr txBox="1"/>
      </xdr:nvSpPr>
      <xdr:spPr>
        <a:xfrm>
          <a:off x="2705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90170</xdr:rowOff>
    </xdr:from>
    <xdr:to>
      <xdr:col>24</xdr:col>
      <xdr:colOff>114300</xdr:colOff>
      <xdr:row>79</xdr:row>
      <xdr:rowOff>20320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113047</xdr:rowOff>
    </xdr:from>
    <xdr:ext cx="405111" cy="259045"/>
    <xdr:sp macro="" textlink="">
      <xdr:nvSpPr>
        <xdr:cNvPr id="180" name="【福祉施設】&#10;有形固定資産減価償却率該当値テキスト">
          <a:extLst>
            <a:ext uri="{FF2B5EF4-FFF2-40B4-BE49-F238E27FC236}">
              <a16:creationId xmlns:a16="http://schemas.microsoft.com/office/drawing/2014/main" id="{00000000-0008-0000-0F00-0000B4000000}"/>
            </a:ext>
          </a:extLst>
        </xdr:cNvPr>
        <xdr:cNvSpPr txBox="1"/>
      </xdr:nvSpPr>
      <xdr:spPr>
        <a:xfrm>
          <a:off x="4673600"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126093</xdr:rowOff>
    </xdr:from>
    <xdr:to>
      <xdr:col>20</xdr:col>
      <xdr:colOff>38100</xdr:colOff>
      <xdr:row>79</xdr:row>
      <xdr:rowOff>56243</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746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140970</xdr:rowOff>
    </xdr:from>
    <xdr:to>
      <xdr:col>24</xdr:col>
      <xdr:colOff>63500</xdr:colOff>
      <xdr:row>79</xdr:row>
      <xdr:rowOff>5443</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3797300" y="135140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72770</xdr:rowOff>
    </xdr:from>
    <xdr:ext cx="405111" cy="259045"/>
    <xdr:sp macro="" textlink="">
      <xdr:nvSpPr>
        <xdr:cNvPr id="183" name="n_1mainValue【福祉施設】&#10;有形固定資産減価償却率">
          <a:extLst>
            <a:ext uri="{FF2B5EF4-FFF2-40B4-BE49-F238E27FC236}">
              <a16:creationId xmlns:a16="http://schemas.microsoft.com/office/drawing/2014/main" id="{00000000-0008-0000-0F00-0000B7000000}"/>
            </a:ext>
          </a:extLst>
        </xdr:cNvPr>
        <xdr:cNvSpPr txBox="1"/>
      </xdr:nvSpPr>
      <xdr:spPr>
        <a:xfrm>
          <a:off x="3582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00000000-0008-0000-0F00-0000C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06" name="【福祉施設】&#10;一人当たり面積最小値テキスト">
          <a:extLst>
            <a:ext uri="{FF2B5EF4-FFF2-40B4-BE49-F238E27FC236}">
              <a16:creationId xmlns:a16="http://schemas.microsoft.com/office/drawing/2014/main" id="{00000000-0008-0000-0F00-0000CE00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08" name="【福祉施設】&#10;一人当たり面積最大値テキスト">
          <a:extLst>
            <a:ext uri="{FF2B5EF4-FFF2-40B4-BE49-F238E27FC236}">
              <a16:creationId xmlns:a16="http://schemas.microsoft.com/office/drawing/2014/main" id="{00000000-0008-0000-0F00-0000D0000000}"/>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10" name="【福祉施設】&#10;一人当たり面積平均値テキスト">
          <a:extLst>
            <a:ext uri="{FF2B5EF4-FFF2-40B4-BE49-F238E27FC236}">
              <a16:creationId xmlns:a16="http://schemas.microsoft.com/office/drawing/2014/main" id="{00000000-0008-0000-0F00-0000D2000000}"/>
            </a:ext>
          </a:extLst>
        </xdr:cNvPr>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13" name="n_1aveValue【福祉施設】&#10;一人当たり面積">
          <a:extLst>
            <a:ext uri="{FF2B5EF4-FFF2-40B4-BE49-F238E27FC236}">
              <a16:creationId xmlns:a16="http://schemas.microsoft.com/office/drawing/2014/main" id="{00000000-0008-0000-0F00-0000D5000000}"/>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55880</xdr:rowOff>
    </xdr:from>
    <xdr:to>
      <xdr:col>46</xdr:col>
      <xdr:colOff>38100</xdr:colOff>
      <xdr:row>83</xdr:row>
      <xdr:rowOff>157480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2557</xdr:rowOff>
    </xdr:from>
    <xdr:ext cx="469744" cy="259045"/>
    <xdr:sp macro="" textlink="">
      <xdr:nvSpPr>
        <xdr:cNvPr id="215" name="n_2aveValue【福祉施設】&#10;一人当たり面積">
          <a:extLst>
            <a:ext uri="{FF2B5EF4-FFF2-40B4-BE49-F238E27FC236}">
              <a16:creationId xmlns:a16="http://schemas.microsoft.com/office/drawing/2014/main" id="{00000000-0008-0000-0F00-0000D7000000}"/>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222" name="【福祉施設】&#10;一人当たり面積該当値テキスト">
          <a:extLst>
            <a:ext uri="{FF2B5EF4-FFF2-40B4-BE49-F238E27FC236}">
              <a16:creationId xmlns:a16="http://schemas.microsoft.com/office/drawing/2014/main" id="{00000000-0008-0000-0F00-0000DE000000}"/>
            </a:ext>
          </a:extLst>
        </xdr:cNvPr>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150892</xdr:rowOff>
    </xdr:from>
    <xdr:ext cx="469744" cy="259045"/>
    <xdr:sp macro="" textlink="">
      <xdr:nvSpPr>
        <xdr:cNvPr id="225" name="n_1mainValue【福祉施設】&#10;一人当たり面積">
          <a:extLst>
            <a:ext uri="{FF2B5EF4-FFF2-40B4-BE49-F238E27FC236}">
              <a16:creationId xmlns:a16="http://schemas.microsoft.com/office/drawing/2014/main" id="{00000000-0008-0000-0F00-0000E1000000}"/>
            </a:ext>
          </a:extLst>
        </xdr:cNvPr>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a:extLst>
            <a:ext uri="{FF2B5EF4-FFF2-40B4-BE49-F238E27FC236}">
              <a16:creationId xmlns:a16="http://schemas.microsoft.com/office/drawing/2014/main" id="{00000000-0008-0000-0F00-0000F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51" name="【市民会館】&#10;有形固定資産減価償却率最小値テキスト">
          <a:extLst>
            <a:ext uri="{FF2B5EF4-FFF2-40B4-BE49-F238E27FC236}">
              <a16:creationId xmlns:a16="http://schemas.microsoft.com/office/drawing/2014/main" id="{00000000-0008-0000-0F00-0000FB000000}"/>
            </a:ext>
          </a:extLst>
        </xdr:cNvPr>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3" name="【市民会館】&#10;有形固定資産減価償却率最大値テキスト">
          <a:extLst>
            <a:ext uri="{FF2B5EF4-FFF2-40B4-BE49-F238E27FC236}">
              <a16:creationId xmlns:a16="http://schemas.microsoft.com/office/drawing/2014/main" id="{00000000-0008-0000-0F00-0000FD00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10177</xdr:rowOff>
    </xdr:from>
    <xdr:ext cx="405111" cy="259045"/>
    <xdr:sp macro="" textlink="">
      <xdr:nvSpPr>
        <xdr:cNvPr id="255" name="【市民会館】&#10;有形固定資産減価償却率平均値テキスト">
          <a:extLst>
            <a:ext uri="{FF2B5EF4-FFF2-40B4-BE49-F238E27FC236}">
              <a16:creationId xmlns:a16="http://schemas.microsoft.com/office/drawing/2014/main" id="{00000000-0008-0000-0F00-0000FF000000}"/>
            </a:ext>
          </a:extLst>
        </xdr:cNvPr>
        <xdr:cNvSpPr txBox="1"/>
      </xdr:nvSpPr>
      <xdr:spPr>
        <a:xfrm>
          <a:off x="4673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128288</xdr:rowOff>
    </xdr:from>
    <xdr:ext cx="405111" cy="259045"/>
    <xdr:sp macro="" textlink="">
      <xdr:nvSpPr>
        <xdr:cNvPr id="258" name="n_1aveValue【市民会館】&#10;有形固定資産減価償却率">
          <a:extLst>
            <a:ext uri="{FF2B5EF4-FFF2-40B4-BE49-F238E27FC236}">
              <a16:creationId xmlns:a16="http://schemas.microsoft.com/office/drawing/2014/main" id="{00000000-0008-0000-0F00-000002010000}"/>
            </a:ext>
          </a:extLst>
        </xdr:cNvPr>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31114</xdr:rowOff>
    </xdr:from>
    <xdr:to>
      <xdr:col>15</xdr:col>
      <xdr:colOff>101600</xdr:colOff>
      <xdr:row>106</xdr:row>
      <xdr:rowOff>132714</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2857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149241</xdr:rowOff>
    </xdr:from>
    <xdr:ext cx="405111" cy="259045"/>
    <xdr:sp macro="" textlink="">
      <xdr:nvSpPr>
        <xdr:cNvPr id="260" name="n_2aveValue【市民会館】&#10;有形固定資産減価償却率">
          <a:extLst>
            <a:ext uri="{FF2B5EF4-FFF2-40B4-BE49-F238E27FC236}">
              <a16:creationId xmlns:a16="http://schemas.microsoft.com/office/drawing/2014/main" id="{00000000-0008-0000-0F00-000004010000}"/>
            </a:ext>
          </a:extLst>
        </xdr:cNvPr>
        <xdr:cNvSpPr txBox="1"/>
      </xdr:nvSpPr>
      <xdr:spPr>
        <a:xfrm>
          <a:off x="27057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145414</xdr:rowOff>
    </xdr:from>
    <xdr:to>
      <xdr:col>24</xdr:col>
      <xdr:colOff>114300</xdr:colOff>
      <xdr:row>107</xdr:row>
      <xdr:rowOff>75564</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45847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60341</xdr:rowOff>
    </xdr:from>
    <xdr:ext cx="405111" cy="259045"/>
    <xdr:sp macro="" textlink="">
      <xdr:nvSpPr>
        <xdr:cNvPr id="267" name="【市民会館】&#10;有形固定資産減価償却率該当値テキスト">
          <a:extLst>
            <a:ext uri="{FF2B5EF4-FFF2-40B4-BE49-F238E27FC236}">
              <a16:creationId xmlns:a16="http://schemas.microsoft.com/office/drawing/2014/main" id="{00000000-0008-0000-0F00-00000B010000}"/>
            </a:ext>
          </a:extLst>
        </xdr:cNvPr>
        <xdr:cNvSpPr txBox="1"/>
      </xdr:nvSpPr>
      <xdr:spPr>
        <a:xfrm>
          <a:off x="4673600" y="1823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24764</xdr:rowOff>
    </xdr:from>
    <xdr:to>
      <xdr:col>24</xdr:col>
      <xdr:colOff>63500</xdr:colOff>
      <xdr:row>107</xdr:row>
      <xdr:rowOff>64770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3797300" y="18369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106697</xdr:rowOff>
    </xdr:from>
    <xdr:ext cx="405111" cy="259045"/>
    <xdr:sp macro="" textlink="">
      <xdr:nvSpPr>
        <xdr:cNvPr id="270" name="n_1mainValue【市民会館】&#10;有形固定資産減価償却率">
          <a:extLst>
            <a:ext uri="{FF2B5EF4-FFF2-40B4-BE49-F238E27FC236}">
              <a16:creationId xmlns:a16="http://schemas.microsoft.com/office/drawing/2014/main" id="{00000000-0008-0000-0F00-00000E010000}"/>
            </a:ext>
          </a:extLst>
        </xdr:cNvPr>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a:extLst>
            <a:ext uri="{FF2B5EF4-FFF2-40B4-BE49-F238E27FC236}">
              <a16:creationId xmlns:a16="http://schemas.microsoft.com/office/drawing/2014/main" id="{00000000-0008-0000-0F00-00002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97" name="【市民会館】&#10;一人当たり面積最小値テキスト">
          <a:extLst>
            <a:ext uri="{FF2B5EF4-FFF2-40B4-BE49-F238E27FC236}">
              <a16:creationId xmlns:a16="http://schemas.microsoft.com/office/drawing/2014/main" id="{00000000-0008-0000-0F00-000029010000}"/>
            </a:ext>
          </a:extLst>
        </xdr:cNvPr>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99" name="【市民会館】&#10;一人当たり面積最大値テキスト">
          <a:extLst>
            <a:ext uri="{FF2B5EF4-FFF2-40B4-BE49-F238E27FC236}">
              <a16:creationId xmlns:a16="http://schemas.microsoft.com/office/drawing/2014/main" id="{00000000-0008-0000-0F00-00002B010000}"/>
            </a:ext>
          </a:extLst>
        </xdr:cNvPr>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01" name="【市民会館】&#10;一人当たり面積平均値テキスト">
          <a:extLst>
            <a:ext uri="{FF2B5EF4-FFF2-40B4-BE49-F238E27FC236}">
              <a16:creationId xmlns:a16="http://schemas.microsoft.com/office/drawing/2014/main" id="{00000000-0008-0000-0F00-00002D010000}"/>
            </a:ext>
          </a:extLst>
        </xdr:cNvPr>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60977</xdr:rowOff>
    </xdr:from>
    <xdr:ext cx="469744" cy="259045"/>
    <xdr:sp macro="" textlink="">
      <xdr:nvSpPr>
        <xdr:cNvPr id="304" name="n_1aveValue【市民会館】&#10;一人当たり面積">
          <a:extLst>
            <a:ext uri="{FF2B5EF4-FFF2-40B4-BE49-F238E27FC236}">
              <a16:creationId xmlns:a16="http://schemas.microsoft.com/office/drawing/2014/main" id="{00000000-0008-0000-0F00-000030010000}"/>
            </a:ext>
          </a:extLst>
        </xdr:cNvPr>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56424</xdr:rowOff>
    </xdr:from>
    <xdr:to>
      <xdr:col>46</xdr:col>
      <xdr:colOff>38100</xdr:colOff>
      <xdr:row>105</xdr:row>
      <xdr:rowOff>158024</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8699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3101</xdr:rowOff>
    </xdr:from>
    <xdr:ext cx="469744" cy="259045"/>
    <xdr:sp macro="" textlink="">
      <xdr:nvSpPr>
        <xdr:cNvPr id="306" name="n_2aveValue【市民会館】&#10;一人当たり面積">
          <a:extLst>
            <a:ext uri="{FF2B5EF4-FFF2-40B4-BE49-F238E27FC236}">
              <a16:creationId xmlns:a16="http://schemas.microsoft.com/office/drawing/2014/main" id="{00000000-0008-0000-0F00-000032010000}"/>
            </a:ext>
          </a:extLst>
        </xdr:cNvPr>
        <xdr:cNvSpPr txBox="1"/>
      </xdr:nvSpPr>
      <xdr:spPr>
        <a:xfrm>
          <a:off x="8515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20501</xdr:rowOff>
    </xdr:from>
    <xdr:to>
      <xdr:col>55</xdr:col>
      <xdr:colOff>50800</xdr:colOff>
      <xdr:row>103</xdr:row>
      <xdr:rowOff>122101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426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43378</xdr:rowOff>
    </xdr:from>
    <xdr:ext cx="469744" cy="259045"/>
    <xdr:sp macro="" textlink="">
      <xdr:nvSpPr>
        <xdr:cNvPr id="313" name="【市民会館】&#10;一人当たり面積該当値テキスト">
          <a:extLst>
            <a:ext uri="{FF2B5EF4-FFF2-40B4-BE49-F238E27FC236}">
              <a16:creationId xmlns:a16="http://schemas.microsoft.com/office/drawing/2014/main" id="{00000000-0008-0000-0F00-000039010000}"/>
            </a:ext>
          </a:extLst>
        </xdr:cNvPr>
        <xdr:cNvSpPr txBox="1"/>
      </xdr:nvSpPr>
      <xdr:spPr>
        <a:xfrm>
          <a:off x="10515600" y="175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33564</xdr:rowOff>
    </xdr:from>
    <xdr:to>
      <xdr:col>50</xdr:col>
      <xdr:colOff>165100</xdr:colOff>
      <xdr:row>103</xdr:row>
      <xdr:rowOff>135164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958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71301</xdr:rowOff>
    </xdr:from>
    <xdr:to>
      <xdr:col>55</xdr:col>
      <xdr:colOff>0</xdr:colOff>
      <xdr:row>103</xdr:row>
      <xdr:rowOff>84364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9639300" y="177306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151691</xdr:rowOff>
    </xdr:from>
    <xdr:ext cx="469744" cy="259045"/>
    <xdr:sp macro="" textlink="">
      <xdr:nvSpPr>
        <xdr:cNvPr id="316" name="n_1mainValue【市民会館】&#10;一人当たり面積">
          <a:extLst>
            <a:ext uri="{FF2B5EF4-FFF2-40B4-BE49-F238E27FC236}">
              <a16:creationId xmlns:a16="http://schemas.microsoft.com/office/drawing/2014/main" id="{00000000-0008-0000-0F00-00003C010000}"/>
            </a:ext>
          </a:extLst>
        </xdr:cNvPr>
        <xdr:cNvSpPr txBox="1"/>
      </xdr:nvSpPr>
      <xdr:spPr>
        <a:xfrm>
          <a:off x="93917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a:extLst>
            <a:ext uri="{FF2B5EF4-FFF2-40B4-BE49-F238E27FC236}">
              <a16:creationId xmlns:a16="http://schemas.microsoft.com/office/drawing/2014/main" id="{00000000-0008-0000-0F00-00005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41" name="【一般廃棄物処理施設】&#10;有形固定資産減価償却率最小値テキスト">
          <a:extLst>
            <a:ext uri="{FF2B5EF4-FFF2-40B4-BE49-F238E27FC236}">
              <a16:creationId xmlns:a16="http://schemas.microsoft.com/office/drawing/2014/main" id="{00000000-0008-0000-0F00-000055010000}"/>
            </a:ext>
          </a:extLst>
        </xdr:cNvPr>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3" name="【一般廃棄物処理施設】&#10;有形固定資産減価償却率最大値テキスト">
          <a:extLst>
            <a:ext uri="{FF2B5EF4-FFF2-40B4-BE49-F238E27FC236}">
              <a16:creationId xmlns:a16="http://schemas.microsoft.com/office/drawing/2014/main" id="{00000000-0008-0000-0F00-000057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345" name="【一般廃棄物処理施設】&#10;有形固定資産減価償却率平均値テキスト">
          <a:extLst>
            <a:ext uri="{FF2B5EF4-FFF2-40B4-BE49-F238E27FC236}">
              <a16:creationId xmlns:a16="http://schemas.microsoft.com/office/drawing/2014/main" id="{00000000-0008-0000-0F00-000059010000}"/>
            </a:ext>
          </a:extLst>
        </xdr:cNvPr>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63517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139700</xdr:rowOff>
    </xdr:from>
    <xdr:to>
      <xdr:col>76</xdr:col>
      <xdr:colOff>165100</xdr:colOff>
      <xdr:row>34</xdr:row>
      <xdr:rowOff>69850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4541500" y="579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86377</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4389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357" name="【一般廃棄物処理施設】&#10;有形固定資産減価償却率該当値テキスト">
          <a:extLst>
            <a:ext uri="{FF2B5EF4-FFF2-40B4-BE49-F238E27FC236}">
              <a16:creationId xmlns:a16="http://schemas.microsoft.com/office/drawing/2014/main" id="{00000000-0008-0000-0F00-000065010000}"/>
            </a:ext>
          </a:extLst>
        </xdr:cNvPr>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39</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5481300" y="6181725"/>
          <a:ext cx="838200" cy="5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51452</xdr:rowOff>
    </xdr:from>
    <xdr:ext cx="405111" cy="259045"/>
    <xdr:sp macro="" textlink="">
      <xdr:nvSpPr>
        <xdr:cNvPr id="360" name="n_1mainValue【一般廃棄物処理施設】&#10;有形固定資産減価償却率">
          <a:extLst>
            <a:ext uri="{FF2B5EF4-FFF2-40B4-BE49-F238E27FC236}">
              <a16:creationId xmlns:a16="http://schemas.microsoft.com/office/drawing/2014/main" id="{00000000-0008-0000-0F00-000068010000}"/>
            </a:ext>
          </a:extLst>
        </xdr:cNvPr>
        <xdr:cNvSpPr txBox="1"/>
      </xdr:nvSpPr>
      <xdr:spPr>
        <a:xfrm>
          <a:off x="15266044" y="622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a:extLst>
            <a:ext uri="{FF2B5EF4-FFF2-40B4-BE49-F238E27FC236}">
              <a16:creationId xmlns:a16="http://schemas.microsoft.com/office/drawing/2014/main" id="{00000000-0008-0000-0F00-00007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85" name="【一般廃棄物処理施設】&#10;一人当たり有形固定資産（償却資産）額最小値テキスト">
          <a:extLst>
            <a:ext uri="{FF2B5EF4-FFF2-40B4-BE49-F238E27FC236}">
              <a16:creationId xmlns:a16="http://schemas.microsoft.com/office/drawing/2014/main" id="{00000000-0008-0000-0F00-000081010000}"/>
            </a:ext>
          </a:extLst>
        </xdr:cNvPr>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87" name="【一般廃棄物処理施設】&#10;一人当たり有形固定資産（償却資産）額最大値テキスト">
          <a:extLst>
            <a:ext uri="{FF2B5EF4-FFF2-40B4-BE49-F238E27FC236}">
              <a16:creationId xmlns:a16="http://schemas.microsoft.com/office/drawing/2014/main" id="{00000000-0008-0000-0F00-000083010000}"/>
            </a:ext>
          </a:extLst>
        </xdr:cNvPr>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389" name="【一般廃棄物処理施設】&#10;一人当たり有形固定資産（償却資産）額平均値テキスト">
          <a:extLst>
            <a:ext uri="{FF2B5EF4-FFF2-40B4-BE49-F238E27FC236}">
              <a16:creationId xmlns:a16="http://schemas.microsoft.com/office/drawing/2014/main" id="{00000000-0008-0000-0F00-000085010000}"/>
            </a:ext>
          </a:extLst>
        </xdr:cNvPr>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92" name="n_1aveValue【一般廃棄物処理施設】&#10;一人当たり有形固定資産（償却資産）額">
          <a:extLst>
            <a:ext uri="{FF2B5EF4-FFF2-40B4-BE49-F238E27FC236}">
              <a16:creationId xmlns:a16="http://schemas.microsoft.com/office/drawing/2014/main" id="{00000000-0008-0000-0F00-000088010000}"/>
            </a:ext>
          </a:extLst>
        </xdr:cNvPr>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394" name="n_2aveValue【一般廃棄物処理施設】&#10;一人当たり有形固定資産（償却資産）額">
          <a:extLst>
            <a:ext uri="{FF2B5EF4-FFF2-40B4-BE49-F238E27FC236}">
              <a16:creationId xmlns:a16="http://schemas.microsoft.com/office/drawing/2014/main" id="{00000000-0008-0000-0F00-00008A010000}"/>
            </a:ext>
          </a:extLst>
        </xdr:cNvPr>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94662</xdr:rowOff>
    </xdr:from>
    <xdr:to>
      <xdr:col>116</xdr:col>
      <xdr:colOff>114300</xdr:colOff>
      <xdr:row>42</xdr:row>
      <xdr:rowOff>24812</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22110700" y="71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9589</xdr:rowOff>
    </xdr:from>
    <xdr:ext cx="534377" cy="259045"/>
    <xdr:sp macro="" textlink="">
      <xdr:nvSpPr>
        <xdr:cNvPr id="401" name="【一般廃棄物処理施設】&#10;一人当たり有形固定資産（償却資産）額該当値テキスト">
          <a:extLst>
            <a:ext uri="{FF2B5EF4-FFF2-40B4-BE49-F238E27FC236}">
              <a16:creationId xmlns:a16="http://schemas.microsoft.com/office/drawing/2014/main" id="{00000000-0008-0000-0F00-000091010000}"/>
            </a:ext>
          </a:extLst>
        </xdr:cNvPr>
        <xdr:cNvSpPr txBox="1"/>
      </xdr:nvSpPr>
      <xdr:spPr>
        <a:xfrm>
          <a:off x="22199600" y="703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102975</xdr:rowOff>
    </xdr:from>
    <xdr:to>
      <xdr:col>112</xdr:col>
      <xdr:colOff>38100</xdr:colOff>
      <xdr:row>40</xdr:row>
      <xdr:rowOff>33125</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21272500" y="6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153775</xdr:rowOff>
    </xdr:from>
    <xdr:to>
      <xdr:col>116</xdr:col>
      <xdr:colOff>63500</xdr:colOff>
      <xdr:row>41</xdr:row>
      <xdr:rowOff>145462</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21323300" y="6840325"/>
          <a:ext cx="838200" cy="3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24252</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1011095" y="688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00000000-0008-0000-0F00-0000B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45" name="【消防施設】&#10;有形固定資産減価償却率最小値テキスト">
          <a:extLst>
            <a:ext uri="{FF2B5EF4-FFF2-40B4-BE49-F238E27FC236}">
              <a16:creationId xmlns:a16="http://schemas.microsoft.com/office/drawing/2014/main" id="{00000000-0008-0000-0F00-0000BD010000}"/>
            </a:ext>
          </a:extLst>
        </xdr:cNvPr>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47" name="【消防施設】&#10;有形固定資産減価償却率最大値テキスト">
          <a:extLst>
            <a:ext uri="{FF2B5EF4-FFF2-40B4-BE49-F238E27FC236}">
              <a16:creationId xmlns:a16="http://schemas.microsoft.com/office/drawing/2014/main" id="{00000000-0008-0000-0F00-0000BF010000}"/>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00000000-0008-0000-0F00-0000C1010000}"/>
            </a:ext>
          </a:extLst>
        </xdr:cNvPr>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452" name="n_1aveValue【消防施設】&#10;有形固定資産減価償却率">
          <a:extLst>
            <a:ext uri="{FF2B5EF4-FFF2-40B4-BE49-F238E27FC236}">
              <a16:creationId xmlns:a16="http://schemas.microsoft.com/office/drawing/2014/main" id="{00000000-0008-0000-0F00-0000C4010000}"/>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55880</xdr:rowOff>
    </xdr:from>
    <xdr:to>
      <xdr:col>76</xdr:col>
      <xdr:colOff>165100</xdr:colOff>
      <xdr:row>79</xdr:row>
      <xdr:rowOff>157480</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2557</xdr:rowOff>
    </xdr:from>
    <xdr:ext cx="405111" cy="259045"/>
    <xdr:sp macro="" textlink="">
      <xdr:nvSpPr>
        <xdr:cNvPr id="454" name="n_2aveValue【消防施設】&#10;有形固定資産減価償却率">
          <a:extLst>
            <a:ext uri="{FF2B5EF4-FFF2-40B4-BE49-F238E27FC236}">
              <a16:creationId xmlns:a16="http://schemas.microsoft.com/office/drawing/2014/main" id="{00000000-0008-0000-0F00-0000C6010000}"/>
            </a:ext>
          </a:extLst>
        </xdr:cNvPr>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6268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49547</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00000000-0008-0000-0F00-0000CD010000}"/>
            </a:ext>
          </a:extLst>
        </xdr:cNvPr>
        <xdr:cNvSpPr txBox="1"/>
      </xdr:nvSpPr>
      <xdr:spPr>
        <a:xfrm>
          <a:off x="16357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63500</xdr:rowOff>
    </xdr:from>
    <xdr:to>
      <xdr:col>81</xdr:col>
      <xdr:colOff>101600</xdr:colOff>
      <xdr:row>83</xdr:row>
      <xdr:rowOff>165100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5430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114300</xdr:rowOff>
    </xdr:from>
    <xdr:to>
      <xdr:col>85</xdr:col>
      <xdr:colOff>127000</xdr:colOff>
      <xdr:row>83</xdr:row>
      <xdr:rowOff>121920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5481300" y="14344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156227</xdr:rowOff>
    </xdr:from>
    <xdr:ext cx="405111" cy="259045"/>
    <xdr:sp macro="" textlink="">
      <xdr:nvSpPr>
        <xdr:cNvPr id="464" name="n_1mainValue【消防施設】&#10;有形固定資産減価償却率">
          <a:extLst>
            <a:ext uri="{FF2B5EF4-FFF2-40B4-BE49-F238E27FC236}">
              <a16:creationId xmlns:a16="http://schemas.microsoft.com/office/drawing/2014/main" id="{00000000-0008-0000-0F00-0000D0010000}"/>
            </a:ext>
          </a:extLst>
        </xdr:cNvPr>
        <xdr:cNvSpPr txBox="1"/>
      </xdr:nvSpPr>
      <xdr:spPr>
        <a:xfrm>
          <a:off x="15266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a:extLst>
            <a:ext uri="{FF2B5EF4-FFF2-40B4-BE49-F238E27FC236}">
              <a16:creationId xmlns:a16="http://schemas.microsoft.com/office/drawing/2014/main" id="{00000000-0008-0000-0F00-0000E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87" name="【消防施設】&#10;一人当たり面積最小値テキスト">
          <a:extLst>
            <a:ext uri="{FF2B5EF4-FFF2-40B4-BE49-F238E27FC236}">
              <a16:creationId xmlns:a16="http://schemas.microsoft.com/office/drawing/2014/main" id="{00000000-0008-0000-0F00-0000E701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89" name="【消防施設】&#10;一人当たり面積最大値テキスト">
          <a:extLst>
            <a:ext uri="{FF2B5EF4-FFF2-40B4-BE49-F238E27FC236}">
              <a16:creationId xmlns:a16="http://schemas.microsoft.com/office/drawing/2014/main" id="{00000000-0008-0000-0F00-0000E901000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91" name="【消防施設】&#10;一人当たり面積平均値テキスト">
          <a:extLst>
            <a:ext uri="{FF2B5EF4-FFF2-40B4-BE49-F238E27FC236}">
              <a16:creationId xmlns:a16="http://schemas.microsoft.com/office/drawing/2014/main" id="{00000000-0008-0000-0F00-0000EB010000}"/>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494" name="n_1aveValue【消防施設】&#10;一人当たり面積">
          <a:extLst>
            <a:ext uri="{FF2B5EF4-FFF2-40B4-BE49-F238E27FC236}">
              <a16:creationId xmlns:a16="http://schemas.microsoft.com/office/drawing/2014/main" id="{00000000-0008-0000-0F00-0000EE010000}"/>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496" name="n_2aveValue【消防施設】&#10;一人当たり面積">
          <a:extLst>
            <a:ext uri="{FF2B5EF4-FFF2-40B4-BE49-F238E27FC236}">
              <a16:creationId xmlns:a16="http://schemas.microsoft.com/office/drawing/2014/main" id="{00000000-0008-0000-0F00-0000F0010000}"/>
            </a:ext>
          </a:extLst>
        </xdr:cNvPr>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2110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35323</xdr:rowOff>
    </xdr:from>
    <xdr:ext cx="469744" cy="259045"/>
    <xdr:sp macro="" textlink="">
      <xdr:nvSpPr>
        <xdr:cNvPr id="503" name="【消防施設】&#10;一人当たり面積該当値テキスト">
          <a:extLst>
            <a:ext uri="{FF2B5EF4-FFF2-40B4-BE49-F238E27FC236}">
              <a16:creationId xmlns:a16="http://schemas.microsoft.com/office/drawing/2014/main" id="{00000000-0008-0000-0F00-0000F7010000}"/>
            </a:ext>
          </a:extLst>
        </xdr:cNvPr>
        <xdr:cNvSpPr txBox="1"/>
      </xdr:nvSpPr>
      <xdr:spPr>
        <a:xfrm>
          <a:off x="22199600"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79248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21323300" y="1446504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146575</xdr:rowOff>
    </xdr:from>
    <xdr:ext cx="469744" cy="259045"/>
    <xdr:sp macro="" textlink="">
      <xdr:nvSpPr>
        <xdr:cNvPr id="506" name="n_1mainValue【消防施設】&#10;一人当たり面積">
          <a:extLst>
            <a:ext uri="{FF2B5EF4-FFF2-40B4-BE49-F238E27FC236}">
              <a16:creationId xmlns:a16="http://schemas.microsoft.com/office/drawing/2014/main" id="{00000000-0008-0000-0F00-0000FA010000}"/>
            </a:ext>
          </a:extLst>
        </xdr:cNvPr>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庁舎】&#10;有形固定資産減価償却率グラフ枠">
          <a:extLst>
            <a:ext uri="{FF2B5EF4-FFF2-40B4-BE49-F238E27FC236}">
              <a16:creationId xmlns:a16="http://schemas.microsoft.com/office/drawing/2014/main" id="{00000000-0008-0000-0F00-00001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33" name="【庁舎】&#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35" name="【庁舎】&#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537" name="【庁舎】&#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540" name="n_1aveValue【庁舎】&#10;有形固定資産減価償却率">
          <a:extLst>
            <a:ext uri="{FF2B5EF4-FFF2-40B4-BE49-F238E27FC236}">
              <a16:creationId xmlns:a16="http://schemas.microsoft.com/office/drawing/2014/main" id="{00000000-0008-0000-0F00-00001C020000}"/>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542" name="n_2aveValue【庁舎】&#10;有形固定資産減価償却率">
          <a:extLst>
            <a:ext uri="{FF2B5EF4-FFF2-40B4-BE49-F238E27FC236}">
              <a16:creationId xmlns:a16="http://schemas.microsoft.com/office/drawing/2014/main" id="{00000000-0008-0000-0F00-00001E020000}"/>
            </a:ext>
          </a:extLst>
        </xdr:cNvPr>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6268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8726</xdr:rowOff>
    </xdr:from>
    <xdr:ext cx="405111" cy="259045"/>
    <xdr:sp macro="" textlink="">
      <xdr:nvSpPr>
        <xdr:cNvPr id="549" name="【庁舎】&#10;有形固定資産減価償却率該当値テキスト">
          <a:extLst>
            <a:ext uri="{FF2B5EF4-FFF2-40B4-BE49-F238E27FC236}">
              <a16:creationId xmlns:a16="http://schemas.microsoft.com/office/drawing/2014/main" id="{00000000-0008-0000-0F00-000025020000}"/>
            </a:ext>
          </a:extLst>
        </xdr:cNvPr>
        <xdr:cNvSpPr txBox="1"/>
      </xdr:nvSpPr>
      <xdr:spPr>
        <a:xfrm>
          <a:off x="16357600"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81099</xdr:rowOff>
    </xdr:from>
    <xdr:to>
      <xdr:col>85</xdr:col>
      <xdr:colOff>127000</xdr:colOff>
      <xdr:row>104</xdr:row>
      <xdr:rowOff>125186</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5481300" y="179118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552" name="n_1mainValue【庁舎】&#10;有形固定資産減価償却率">
          <a:extLst>
            <a:ext uri="{FF2B5EF4-FFF2-40B4-BE49-F238E27FC236}">
              <a16:creationId xmlns:a16="http://schemas.microsoft.com/office/drawing/2014/main" id="{00000000-0008-0000-0F00-000028020000}"/>
            </a:ext>
          </a:extLst>
        </xdr:cNvPr>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id="{00000000-0008-0000-0F00-00003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77" name="【庁舎】&#10;一人当たり面積最小値テキスト">
          <a:extLst>
            <a:ext uri="{FF2B5EF4-FFF2-40B4-BE49-F238E27FC236}">
              <a16:creationId xmlns:a16="http://schemas.microsoft.com/office/drawing/2014/main" id="{00000000-0008-0000-0F00-000041020000}"/>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79" name="【庁舎】&#10;一人当たり面積最大値テキスト">
          <a:extLst>
            <a:ext uri="{FF2B5EF4-FFF2-40B4-BE49-F238E27FC236}">
              <a16:creationId xmlns:a16="http://schemas.microsoft.com/office/drawing/2014/main" id="{00000000-0008-0000-0F00-00004302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581" name="【庁舎】&#10;一人当たり面積平均値テキスト">
          <a:extLst>
            <a:ext uri="{FF2B5EF4-FFF2-40B4-BE49-F238E27FC236}">
              <a16:creationId xmlns:a16="http://schemas.microsoft.com/office/drawing/2014/main" id="{00000000-0008-0000-0F00-000045020000}"/>
            </a:ext>
          </a:extLst>
        </xdr:cNvPr>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84" name="n_1aveValue【庁舎】&#10;一人当たり面積">
          <a:extLst>
            <a:ext uri="{FF2B5EF4-FFF2-40B4-BE49-F238E27FC236}">
              <a16:creationId xmlns:a16="http://schemas.microsoft.com/office/drawing/2014/main" id="{00000000-0008-0000-0F00-00004802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38736</xdr:rowOff>
    </xdr:from>
    <xdr:to>
      <xdr:col>107</xdr:col>
      <xdr:colOff>101600</xdr:colOff>
      <xdr:row>105</xdr:row>
      <xdr:rowOff>140336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03835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156863</xdr:rowOff>
    </xdr:from>
    <xdr:ext cx="469744" cy="259045"/>
    <xdr:sp macro="" textlink="">
      <xdr:nvSpPr>
        <xdr:cNvPr id="586" name="n_2aveValue【庁舎】&#10;一人当たり面積">
          <a:extLst>
            <a:ext uri="{FF2B5EF4-FFF2-40B4-BE49-F238E27FC236}">
              <a16:creationId xmlns:a16="http://schemas.microsoft.com/office/drawing/2014/main" id="{00000000-0008-0000-0F00-00004A020000}"/>
            </a:ext>
          </a:extLst>
        </xdr:cNvPr>
        <xdr:cNvSpPr txBox="1"/>
      </xdr:nvSpPr>
      <xdr:spPr>
        <a:xfrm>
          <a:off x="20199427" y="17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593" name="【庁舎】&#10;一人当たり面積該当値テキスト">
          <a:extLst>
            <a:ext uri="{FF2B5EF4-FFF2-40B4-BE49-F238E27FC236}">
              <a16:creationId xmlns:a16="http://schemas.microsoft.com/office/drawing/2014/main" id="{00000000-0008-0000-0F00-000051020000}"/>
            </a:ext>
          </a:extLst>
        </xdr:cNvPr>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84455</xdr:rowOff>
    </xdr:from>
    <xdr:to>
      <xdr:col>112</xdr:col>
      <xdr:colOff>38100</xdr:colOff>
      <xdr:row>106</xdr:row>
      <xdr:rowOff>14605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135255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181317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5732</xdr:rowOff>
    </xdr:from>
    <xdr:ext cx="469744" cy="259045"/>
    <xdr:sp macro="" textlink="">
      <xdr:nvSpPr>
        <xdr:cNvPr id="596" name="n_1mainValue【庁舎】&#10;一人当たり面積">
          <a:extLst>
            <a:ext uri="{FF2B5EF4-FFF2-40B4-BE49-F238E27FC236}">
              <a16:creationId xmlns:a16="http://schemas.microsoft.com/office/drawing/2014/main" id="{00000000-0008-0000-0F00-000054020000}"/>
            </a:ext>
          </a:extLst>
        </xdr:cNvPr>
        <xdr:cNvSpPr txBox="1"/>
      </xdr:nvSpPr>
      <xdr:spPr>
        <a:xfrm>
          <a:off x="21075727" y="1817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類似団体と比較して特に有形固定資産減価償却率が低くなっている施設は、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市民会館、庁舎</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であり、特に高くなっている施設は、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体育館・プール、福祉施設、消防施設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である。市民会館については、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平成１１年度に建設しており、庁舎については、平成２５年度に耐震化に伴う増築を行っているため、有形固定資産減価償却率が低くなっている。今後は、施設計画を策定して維持管理に努めていく。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体育館・プール、福祉施設、消防施設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については、老朽化が進んでおり、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今後施設計画を策定し、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適切に管理を行っていく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17,595
17,504
61.53
10,279,092
9,956,793
300,930
3,987,147
6,257,697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近年は公売会実施や差押等の徴収率向上対策により税収が増加傾向にあるため財政力指数は改善しているが、</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町内に中心となる産業がないことや、人口減少等により、財政基盤が弱く、類似団体平均を大きく下回っている。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今後は歳入の確保がより困難になってくるため、歳出の徹底的な見直しにより、財政の健全化を図る。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61582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歳入で地方交付税等が減少したものの、歳出は人件費や公債費が減少したため経常収支比率は前年と同程度になっている。類似団体平均を若干上回っており、特に扶助費は私立保育園施設型給付費の大幅増加等によ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類似団体と比較しても割合が極めて高い。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財源の確保を努めるとともに民間委託や事業の見直し等により経常経費の削減に努める。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6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59146</xdr:rowOff>
    </xdr:from>
    <xdr:to>
      <xdr:col>19</xdr:col>
      <xdr:colOff>133350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6049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59146</xdr:rowOff>
    </xdr:from>
    <xdr:to>
      <xdr:col>15</xdr:col>
      <xdr:colOff>82550</xdr:colOff>
      <xdr:row>63</xdr:row>
      <xdr:rowOff>72934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6049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100512</xdr:rowOff>
    </xdr:from>
    <xdr:to>
      <xdr:col>15</xdr:col>
      <xdr:colOff>133350</xdr:colOff>
      <xdr:row>63</xdr:row>
      <xdr:rowOff>30662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40839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134076</xdr:rowOff>
    </xdr:from>
    <xdr:to>
      <xdr:col>11</xdr:col>
      <xdr:colOff>31750</xdr:colOff>
      <xdr:row>63</xdr:row>
      <xdr:rowOff>72934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6397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8346</xdr:rowOff>
    </xdr:from>
    <xdr:to>
      <xdr:col>15</xdr:col>
      <xdr:colOff>133350</xdr:colOff>
      <xdr:row>63</xdr:row>
      <xdr:rowOff>109946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94723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22134</xdr:rowOff>
    </xdr:from>
    <xdr:to>
      <xdr:col>11</xdr:col>
      <xdr:colOff>82550</xdr:colOff>
      <xdr:row>63</xdr:row>
      <xdr:rowOff>123734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133911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83276</xdr:rowOff>
    </xdr:from>
    <xdr:to>
      <xdr:col>7</xdr:col>
      <xdr:colOff>31750</xdr:colOff>
      <xdr:row>63</xdr:row>
      <xdr:rowOff>13426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23603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人件費については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年度退職者</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年度新規採用職員</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名であったことによる経常的な職員給の差引減や普通建設事業の増に伴う支弁人件費への振り替え等から総額も減額となっている。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物件費についてはまちづくり事業に係る委託料の大幅減等により総額も減額となっている。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類似団体平均より下回っているが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今後、さらに業務効率化及び経費節減による取り組みを継続し、持続可能な財政運営に努めていく。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103702</xdr:rowOff>
    </xdr:from>
    <xdr:to>
      <xdr:col>23</xdr:col>
      <xdr:colOff>133350</xdr:colOff>
      <xdr:row>81</xdr:row>
      <xdr:rowOff>107331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3991152"/>
          <a:ext cx="8382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107331</xdr:rowOff>
    </xdr:from>
    <xdr:to>
      <xdr:col>19</xdr:col>
      <xdr:colOff>133350</xdr:colOff>
      <xdr:row>81</xdr:row>
      <xdr:rowOff>114286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994781"/>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114286</xdr:rowOff>
    </xdr:from>
    <xdr:to>
      <xdr:col>15</xdr:col>
      <xdr:colOff>82550</xdr:colOff>
      <xdr:row>81</xdr:row>
      <xdr:rowOff>120652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01736"/>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101697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77569</xdr:rowOff>
    </xdr:from>
    <xdr:to>
      <xdr:col>11</xdr:col>
      <xdr:colOff>31750</xdr:colOff>
      <xdr:row>81</xdr:row>
      <xdr:rowOff>120652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65019"/>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52902</xdr:rowOff>
    </xdr:from>
    <xdr:to>
      <xdr:col>23</xdr:col>
      <xdr:colOff>184150</xdr:colOff>
      <xdr:row>81</xdr:row>
      <xdr:rowOff>154502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145629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56531</xdr:rowOff>
    </xdr:from>
    <xdr:to>
      <xdr:col>19</xdr:col>
      <xdr:colOff>184150</xdr:colOff>
      <xdr:row>81</xdr:row>
      <xdr:rowOff>158131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168308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63486</xdr:rowOff>
    </xdr:from>
    <xdr:to>
      <xdr:col>15</xdr:col>
      <xdr:colOff>133350</xdr:colOff>
      <xdr:row>81</xdr:row>
      <xdr:rowOff>165086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3813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69852</xdr:rowOff>
    </xdr:from>
    <xdr:to>
      <xdr:col>11</xdr:col>
      <xdr:colOff>82550</xdr:colOff>
      <xdr:row>82</xdr:row>
      <xdr:rowOff>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2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26769</xdr:rowOff>
    </xdr:from>
    <xdr:to>
      <xdr:col>7</xdr:col>
      <xdr:colOff>31750</xdr:colOff>
      <xdr:row>81</xdr:row>
      <xdr:rowOff>128369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138546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8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給与水準については類似団体平均と同水準となっている。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今後も他地方公共団体との給与水準の均衡に考慮しつつ、住民の理解と支持が得られる給与制度と勤務条件の確立を目指し、各種手当等の点検を行うなどのより一層の給与の適正化に努める。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56545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7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56545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147562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早期退職者不補充などの削減効果により職員数は減少しているものの、住民基本台帳人口も減少しているため、人口千人当たり職員数は上昇</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悪化</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している。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今後も職員１人１人のスキルアップや</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事務事業の見直し・効率化は図ることで適正な定員管理に努める。</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154094</xdr:rowOff>
    </xdr:from>
    <xdr:to>
      <xdr:col>81</xdr:col>
      <xdr:colOff>44450</xdr:colOff>
      <xdr:row>60</xdr:row>
      <xdr:rowOff>163285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441094"/>
          <a:ext cx="8382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60</xdr:row>
      <xdr:rowOff>154094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43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146050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4296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105349</xdr:rowOff>
    </xdr:from>
    <xdr:to>
      <xdr:col>73</xdr:col>
      <xdr:colOff>44450</xdr:colOff>
      <xdr:row>62</xdr:row>
      <xdr:rowOff>35499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142603</xdr:rowOff>
    </xdr:from>
    <xdr:to>
      <xdr:col>68</xdr:col>
      <xdr:colOff>152400</xdr:colOff>
      <xdr:row>61</xdr:row>
      <xdr:rowOff>2177</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4296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112485</xdr:rowOff>
    </xdr:from>
    <xdr:to>
      <xdr:col>81</xdr:col>
      <xdr:colOff>95250</xdr:colOff>
      <xdr:row>61</xdr:row>
      <xdr:rowOff>42635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129012</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償還が終了した起債や据置期間のため元金償還額が少なかったことが要因で元利償還金は減少しているものの、</a:t>
          </a:r>
          <a:r>
            <a:rPr kumimoji="1" lang="ja-JP" altLang="en-US" sz="1400">
              <a:latin typeface="ＭＳ Ｐゴシック" panose="020B0600070205080204" pitchFamily="50" charset="-128"/>
              <a:ea typeface="ＭＳ Ｐゴシック" panose="020B0600070205080204" pitchFamily="50" charset="-128"/>
            </a:rPr>
            <a:t>普通交付税及び臨時財政対策債の大幅な減少により分母である標準財政規模が減少しているため昨年と比較して</a:t>
          </a:r>
          <a:r>
            <a:rPr kumimoji="1" lang="en-US" altLang="ja-JP" sz="1400">
              <a:latin typeface="ＭＳ Ｐゴシック" panose="020B0600070205080204" pitchFamily="50" charset="-128"/>
              <a:ea typeface="ＭＳ Ｐゴシック" panose="020B0600070205080204" pitchFamily="50" charset="-128"/>
            </a:rPr>
            <a:t>0.6</a:t>
          </a:r>
          <a:r>
            <a:rPr kumimoji="1" lang="ja-JP" altLang="en-US" sz="1400">
              <a:latin typeface="ＭＳ Ｐゴシック" panose="020B0600070205080204" pitchFamily="50" charset="-128"/>
              <a:ea typeface="ＭＳ Ｐゴシック" panose="020B0600070205080204" pitchFamily="50" charset="-128"/>
            </a:rPr>
            <a:t>ポイント上昇</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悪化</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した。</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今後も近年の大型建設事業による元利償還金の増加が予測されるため急激な上昇が無いよう財政の健全化に努める。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72707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9451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318</xdr:rowOff>
    </xdr:from>
    <xdr:to>
      <xdr:col>77</xdr:col>
      <xdr:colOff>44450</xdr:colOff>
      <xdr:row>40</xdr:row>
      <xdr:rowOff>36513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8583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318</xdr:rowOff>
    </xdr:from>
    <xdr:to>
      <xdr:col>72</xdr:col>
      <xdr:colOff>203200</xdr:colOff>
      <xdr:row>40</xdr:row>
      <xdr:rowOff>12382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5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157163</xdr:rowOff>
    </xdr:from>
    <xdr:to>
      <xdr:col>73</xdr:col>
      <xdr:colOff>44450</xdr:colOff>
      <xdr:row>40</xdr:row>
      <xdr:rowOff>87313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12382</xdr:rowOff>
    </xdr:from>
    <xdr:to>
      <xdr:col>68</xdr:col>
      <xdr:colOff>152400</xdr:colOff>
      <xdr:row>40</xdr:row>
      <xdr:rowOff>78740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703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21907</xdr:rowOff>
    </xdr:from>
    <xdr:to>
      <xdr:col>81</xdr:col>
      <xdr:colOff>95250</xdr:colOff>
      <xdr:row>40</xdr:row>
      <xdr:rowOff>123507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165434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157163</xdr:rowOff>
    </xdr:from>
    <xdr:to>
      <xdr:col>77</xdr:col>
      <xdr:colOff>95250</xdr:colOff>
      <xdr:row>40</xdr:row>
      <xdr:rowOff>87313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72090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120968</xdr:rowOff>
    </xdr:from>
    <xdr:to>
      <xdr:col>73</xdr:col>
      <xdr:colOff>44450</xdr:colOff>
      <xdr:row>40</xdr:row>
      <xdr:rowOff>51118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61295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133032</xdr:rowOff>
    </xdr:from>
    <xdr:to>
      <xdr:col>68</xdr:col>
      <xdr:colOff>203200</xdr:colOff>
      <xdr:row>40</xdr:row>
      <xdr:rowOff>63182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73359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好転</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年続けての改善となった。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主な要因として、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将来負担額の減少及びふるさと納税増収により充当可能基金が増加したためである。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latin typeface="ＭＳ Ｐゴシック" panose="020B0600070205080204" pitchFamily="50" charset="-128"/>
              <a:ea typeface="ＭＳ Ｐゴシック" panose="020B0600070205080204" pitchFamily="50" charset="-128"/>
            </a:rPr>
            <a:t>　将来負担額の減少に関しては地方債の借入の減少によるところが大きい。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近年では類似団体平均程度になるほど改善しているが大型建設事業の予定があるため将来負担比率悪化の不安要素となっている。今後も事業実施の適正化を図り、財政の健全化に努める。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12541</xdr:rowOff>
    </xdr:from>
    <xdr:to>
      <xdr:col>81</xdr:col>
      <xdr:colOff>44450</xdr:colOff>
      <xdr:row>16</xdr:row>
      <xdr:rowOff>84328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55741"/>
          <a:ext cx="8382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84328</xdr:rowOff>
    </xdr:from>
    <xdr:to>
      <xdr:col>77</xdr:col>
      <xdr:colOff>44450</xdr:colOff>
      <xdr:row>16</xdr:row>
      <xdr:rowOff>147669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827528"/>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106045</xdr:rowOff>
    </xdr:from>
    <xdr:to>
      <xdr:col>72</xdr:col>
      <xdr:colOff>203200</xdr:colOff>
      <xdr:row>16</xdr:row>
      <xdr:rowOff>147669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849245"/>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48609</xdr:rowOff>
    </xdr:from>
    <xdr:to>
      <xdr:col>73</xdr:col>
      <xdr:colOff>44450</xdr:colOff>
      <xdr:row>16</xdr:row>
      <xdr:rowOff>150209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9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160386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25813</xdr:rowOff>
    </xdr:from>
    <xdr:to>
      <xdr:col>68</xdr:col>
      <xdr:colOff>152400</xdr:colOff>
      <xdr:row>16</xdr:row>
      <xdr:rowOff>106045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769013"/>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9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133191</xdr:rowOff>
    </xdr:from>
    <xdr:to>
      <xdr:col>81</xdr:col>
      <xdr:colOff>95250</xdr:colOff>
      <xdr:row>16</xdr:row>
      <xdr:rowOff>63341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105268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33528</xdr:rowOff>
    </xdr:from>
    <xdr:to>
      <xdr:col>77</xdr:col>
      <xdr:colOff>95250</xdr:colOff>
      <xdr:row>16</xdr:row>
      <xdr:rowOff>135128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119905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96869</xdr:rowOff>
    </xdr:from>
    <xdr:to>
      <xdr:col>73</xdr:col>
      <xdr:colOff>44450</xdr:colOff>
      <xdr:row>17</xdr:row>
      <xdr:rowOff>27019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11796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2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55245</xdr:rowOff>
    </xdr:from>
    <xdr:to>
      <xdr:col>68</xdr:col>
      <xdr:colOff>203200</xdr:colOff>
      <xdr:row>16</xdr:row>
      <xdr:rowOff>156845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167022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146463</xdr:rowOff>
    </xdr:from>
    <xdr:to>
      <xdr:col>64</xdr:col>
      <xdr:colOff>152400</xdr:colOff>
      <xdr:row>16</xdr:row>
      <xdr:rowOff>76613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86790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17,595
17,504
61.53
10,279,092
9,956,793
300,930
3,987,147
6,257,697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年度退職者</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名、平成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年度新規採用職員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名であったことによる経常的な職員給の差引減や普通建設事業の増に伴う支弁人件費への振り替え等により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改善はしているものの類似団体と比較して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上回っているため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、時間外の削減等の人件費関係経費全体について抑制に努める。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委託料・需要費が大幅減になったことにより、数値が改善し、類似団体と同水準になった。</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今後は公共施設等の維持管理経費、なかでも老朽化対策が大きな課題になってくると見込まれる。財政を圧迫する上昇傾向に歯止めをかけるよう努める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69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7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54610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24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扶助費に係る経常収支比率が類似団体平均を上回り、かつ上昇傾向にある要因として、障害介護給付費・障害児給付費がサービス受給の増に伴い増加となった事、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未満児の入所者</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増に伴い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私立保育園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施設給付費が増加となった事が挙げられる。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事業の縮小、取捨選択をすることで財政を圧迫する上昇傾向に歯止めをかけるよう努める。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41275</xdr:rowOff>
    </xdr:from>
    <xdr:to>
      <xdr:col>24</xdr:col>
      <xdr:colOff>25400</xdr:colOff>
      <xdr:row>59</xdr:row>
      <xdr:rowOff>169863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56825"/>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169863</xdr:rowOff>
    </xdr:from>
    <xdr:to>
      <xdr:col>19</xdr:col>
      <xdr:colOff>187325</xdr:colOff>
      <xdr:row>59</xdr:row>
      <xdr:rowOff>41275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139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169863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568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4763</xdr:rowOff>
    </xdr:from>
    <xdr:to>
      <xdr:col>15</xdr:col>
      <xdr:colOff>149225</xdr:colOff>
      <xdr:row>55</xdr:row>
      <xdr:rowOff>106363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119063</xdr:rowOff>
    </xdr:from>
    <xdr:to>
      <xdr:col>24</xdr:col>
      <xdr:colOff>76200</xdr:colOff>
      <xdr:row>60</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91140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161925</xdr:rowOff>
    </xdr:from>
    <xdr:to>
      <xdr:col>20</xdr:col>
      <xdr:colOff>38100</xdr:colOff>
      <xdr:row>59</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76852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119063</xdr:rowOff>
    </xdr:from>
    <xdr:to>
      <xdr:col>15</xdr:col>
      <xdr:colOff>149225</xdr:colOff>
      <xdr:row>59</xdr:row>
      <xdr:rowOff>49213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33990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近年の経常収支比率は同水準で推移しているものの国民健康保険、介護保険、後期高齢者医療保険などの特別会計への繰出金は今後も財政に与える影響が懸念される。保険料の適正化を図るなど普通会計の負担額を減らしていくよう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714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113284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714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117856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714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163068</xdr:rowOff>
    </xdr:from>
    <xdr:to>
      <xdr:col>74</xdr:col>
      <xdr:colOff>31750</xdr:colOff>
      <xdr:row>57</xdr:row>
      <xdr:rowOff>93218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117856</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691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39624</xdr:rowOff>
    </xdr:from>
    <xdr:to>
      <xdr:col>65</xdr:col>
      <xdr:colOff>53975</xdr:colOff>
      <xdr:row>56</xdr:row>
      <xdr:rowOff>141224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151401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費等の決算額は前年よりも増加しているものの充当した一般財源の額が減少したため経常収支比率は改善している。補助費等の増加に歯止めをかけるためにも事業の見直し等を行い、徹底した整理合理化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99568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年度の</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事業債の償還開始等により元金支払額が増加したが、近年の低利状況を反映し利子が減少となったことから差引減になっている。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今後も公債費の負担は非常に重いものになっていくと予想されるので、財政の健全化に努める。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28702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28702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14987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物件費、扶助費については前年より悪化しており、特に扶助費については類似団体平均を上回っている。</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今後も更なる増加が見込まれるため、事業の見直しを図り、経常経費の削減に努める。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8889</xdr:rowOff>
    </xdr:from>
    <xdr:to>
      <xdr:col>73</xdr:col>
      <xdr:colOff>180975</xdr:colOff>
      <xdr:row>76</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39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43180</xdr:rowOff>
    </xdr:from>
    <xdr:to>
      <xdr:col>69</xdr:col>
      <xdr:colOff>92075</xdr:colOff>
      <xdr:row>76</xdr:row>
      <xdr:rowOff>8889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019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116857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129540</xdr:rowOff>
    </xdr:from>
    <xdr:to>
      <xdr:col>69</xdr:col>
      <xdr:colOff>142875</xdr:colOff>
      <xdr:row>76</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44466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163830</xdr:rowOff>
    </xdr:from>
    <xdr:to>
      <xdr:col>65</xdr:col>
      <xdr:colOff>53975</xdr:colOff>
      <xdr:row>75</xdr:row>
      <xdr:rowOff>93980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78757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10784</xdr:rowOff>
    </xdr:from>
    <xdr:to>
      <xdr:col>29</xdr:col>
      <xdr:colOff>127000</xdr:colOff>
      <xdr:row>19</xdr:row>
      <xdr:rowOff>16173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5959"/>
          <a:ext cx="6477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15585</xdr:rowOff>
    </xdr:from>
    <xdr:to>
      <xdr:col>26</xdr:col>
      <xdr:colOff>50800</xdr:colOff>
      <xdr:row>19</xdr:row>
      <xdr:rowOff>16173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20760"/>
          <a:ext cx="6985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15585</xdr:rowOff>
    </xdr:from>
    <xdr:to>
      <xdr:col>22</xdr:col>
      <xdr:colOff>114300</xdr:colOff>
      <xdr:row>19</xdr:row>
      <xdr:rowOff>62872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0760"/>
          <a:ext cx="698500" cy="4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62872</xdr:rowOff>
    </xdr:from>
    <xdr:to>
      <xdr:col>18</xdr:col>
      <xdr:colOff>177800</xdr:colOff>
      <xdr:row>19</xdr:row>
      <xdr:rowOff>122602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8047"/>
          <a:ext cx="6985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131434</xdr:rowOff>
    </xdr:from>
    <xdr:to>
      <xdr:col>29</xdr:col>
      <xdr:colOff>177800</xdr:colOff>
      <xdr:row>19</xdr:row>
      <xdr:rowOff>61584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5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103511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136823</xdr:rowOff>
    </xdr:from>
    <xdr:to>
      <xdr:col>26</xdr:col>
      <xdr:colOff>101600</xdr:colOff>
      <xdr:row>19</xdr:row>
      <xdr:rowOff>66973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51750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136235</xdr:rowOff>
    </xdr:from>
    <xdr:to>
      <xdr:col>22</xdr:col>
      <xdr:colOff>165100</xdr:colOff>
      <xdr:row>19</xdr:row>
      <xdr:rowOff>66385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9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51162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12072</xdr:rowOff>
    </xdr:from>
    <xdr:to>
      <xdr:col>19</xdr:col>
      <xdr:colOff>38100</xdr:colOff>
      <xdr:row>19</xdr:row>
      <xdr:rowOff>113672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98449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71802</xdr:rowOff>
    </xdr:from>
    <xdr:to>
      <xdr:col>15</xdr:col>
      <xdr:colOff>101600</xdr:colOff>
      <xdr:row>20</xdr:row>
      <xdr:rowOff>1952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158179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175844</xdr:rowOff>
    </xdr:from>
    <xdr:to>
      <xdr:col>29</xdr:col>
      <xdr:colOff>127000</xdr:colOff>
      <xdr:row>35</xdr:row>
      <xdr:rowOff>224269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86194"/>
          <a:ext cx="6477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175844</xdr:rowOff>
    </xdr:from>
    <xdr:to>
      <xdr:col>26</xdr:col>
      <xdr:colOff>50800</xdr:colOff>
      <xdr:row>35</xdr:row>
      <xdr:rowOff>234194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86194"/>
          <a:ext cx="698500" cy="58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234194</xdr:rowOff>
    </xdr:from>
    <xdr:to>
      <xdr:col>22</xdr:col>
      <xdr:colOff>114300</xdr:colOff>
      <xdr:row>35</xdr:row>
      <xdr:rowOff>306165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44544"/>
          <a:ext cx="698500" cy="7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126187</xdr:rowOff>
    </xdr:from>
    <xdr:to>
      <xdr:col>22</xdr:col>
      <xdr:colOff>165100</xdr:colOff>
      <xdr:row>35</xdr:row>
      <xdr:rowOff>227787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237964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255321</xdr:rowOff>
    </xdr:from>
    <xdr:to>
      <xdr:col>18</xdr:col>
      <xdr:colOff>177800</xdr:colOff>
      <xdr:row>35</xdr:row>
      <xdr:rowOff>306165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65671"/>
          <a:ext cx="698500" cy="5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173469</xdr:rowOff>
    </xdr:from>
    <xdr:to>
      <xdr:col>29</xdr:col>
      <xdr:colOff>177800</xdr:colOff>
      <xdr:row>35</xdr:row>
      <xdr:rowOff>275069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145546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5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125044</xdr:rowOff>
    </xdr:from>
    <xdr:to>
      <xdr:col>26</xdr:col>
      <xdr:colOff>101600</xdr:colOff>
      <xdr:row>35</xdr:row>
      <xdr:rowOff>226644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236821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0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183394</xdr:rowOff>
    </xdr:from>
    <xdr:to>
      <xdr:col>22</xdr:col>
      <xdr:colOff>165100</xdr:colOff>
      <xdr:row>35</xdr:row>
      <xdr:rowOff>284994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269771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255365</xdr:rowOff>
    </xdr:from>
    <xdr:to>
      <xdr:col>19</xdr:col>
      <xdr:colOff>38100</xdr:colOff>
      <xdr:row>36</xdr:row>
      <xdr:rowOff>14065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341742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204521</xdr:rowOff>
    </xdr:from>
    <xdr:to>
      <xdr:col>15</xdr:col>
      <xdr:colOff>101600</xdr:colOff>
      <xdr:row>35</xdr:row>
      <xdr:rowOff>306121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1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290898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17,595
17,504
61.53
10,279,092
9,956,793
300,930
3,987,147
6,257,697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127356</xdr:rowOff>
    </xdr:from>
    <xdr:to>
      <xdr:col>24</xdr:col>
      <xdr:colOff>63500</xdr:colOff>
      <xdr:row>36</xdr:row>
      <xdr:rowOff>134785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955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95047</xdr:rowOff>
    </xdr:from>
    <xdr:to>
      <xdr:col>19</xdr:col>
      <xdr:colOff>177800</xdr:colOff>
      <xdr:row>36</xdr:row>
      <xdr:rowOff>127356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6724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95047</xdr:rowOff>
    </xdr:from>
    <xdr:to>
      <xdr:col>15</xdr:col>
      <xdr:colOff>50800</xdr:colOff>
      <xdr:row>36</xdr:row>
      <xdr:rowOff>97447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724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79286</xdr:rowOff>
    </xdr:from>
    <xdr:to>
      <xdr:col>15</xdr:col>
      <xdr:colOff>101600</xdr:colOff>
      <xdr:row>36</xdr:row>
      <xdr:rowOff>9436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25963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97447</xdr:rowOff>
    </xdr:from>
    <xdr:to>
      <xdr:col>10</xdr:col>
      <xdr:colOff>114300</xdr:colOff>
      <xdr:row>36</xdr:row>
      <xdr:rowOff>150787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964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83985</xdr:rowOff>
    </xdr:from>
    <xdr:to>
      <xdr:col>24</xdr:col>
      <xdr:colOff>114300</xdr:colOff>
      <xdr:row>37</xdr:row>
      <xdr:rowOff>14135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62412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76556</xdr:rowOff>
    </xdr:from>
    <xdr:to>
      <xdr:col>20</xdr:col>
      <xdr:colOff>38100</xdr:colOff>
      <xdr:row>37</xdr:row>
      <xdr:rowOff>6706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169283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44247</xdr:rowOff>
    </xdr:from>
    <xdr:to>
      <xdr:col>15</xdr:col>
      <xdr:colOff>101600</xdr:colOff>
      <xdr:row>36</xdr:row>
      <xdr:rowOff>145847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136974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46647</xdr:rowOff>
    </xdr:from>
    <xdr:to>
      <xdr:col>10</xdr:col>
      <xdr:colOff>165100</xdr:colOff>
      <xdr:row>36</xdr:row>
      <xdr:rowOff>148247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99987</xdr:rowOff>
    </xdr:from>
    <xdr:to>
      <xdr:col>6</xdr:col>
      <xdr:colOff>38100</xdr:colOff>
      <xdr:row>37</xdr:row>
      <xdr:rowOff>30137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21264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28271</xdr:rowOff>
    </xdr:from>
    <xdr:to>
      <xdr:col>24</xdr:col>
      <xdr:colOff>63500</xdr:colOff>
      <xdr:row>57</xdr:row>
      <xdr:rowOff>30050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0921"/>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28271</xdr:rowOff>
    </xdr:from>
    <xdr:to>
      <xdr:col>19</xdr:col>
      <xdr:colOff>177800</xdr:colOff>
      <xdr:row>57</xdr:row>
      <xdr:rowOff>31311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00921"/>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29044</xdr:rowOff>
    </xdr:from>
    <xdr:to>
      <xdr:col>15</xdr:col>
      <xdr:colOff>50800</xdr:colOff>
      <xdr:row>57</xdr:row>
      <xdr:rowOff>31311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01694"/>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34201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29044</xdr:rowOff>
    </xdr:from>
    <xdr:to>
      <xdr:col>10</xdr:col>
      <xdr:colOff>114300</xdr:colOff>
      <xdr:row>57</xdr:row>
      <xdr:rowOff>49792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01694"/>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150700</xdr:rowOff>
    </xdr:from>
    <xdr:to>
      <xdr:col>24</xdr:col>
      <xdr:colOff>114300</xdr:colOff>
      <xdr:row>57</xdr:row>
      <xdr:rowOff>80850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66143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148921</xdr:rowOff>
    </xdr:from>
    <xdr:to>
      <xdr:col>20</xdr:col>
      <xdr:colOff>38100</xdr:colOff>
      <xdr:row>57</xdr:row>
      <xdr:rowOff>79071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70198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151961</xdr:rowOff>
    </xdr:from>
    <xdr:to>
      <xdr:col>15</xdr:col>
      <xdr:colOff>101600</xdr:colOff>
      <xdr:row>57</xdr:row>
      <xdr:rowOff>82111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73238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149694</xdr:rowOff>
    </xdr:from>
    <xdr:to>
      <xdr:col>10</xdr:col>
      <xdr:colOff>165100</xdr:colOff>
      <xdr:row>57</xdr:row>
      <xdr:rowOff>79844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70971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170442</xdr:rowOff>
    </xdr:from>
    <xdr:to>
      <xdr:col>6</xdr:col>
      <xdr:colOff>38100</xdr:colOff>
      <xdr:row>57</xdr:row>
      <xdr:rowOff>100592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91719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27000</xdr:rowOff>
    </xdr:from>
    <xdr:to>
      <xdr:col>24</xdr:col>
      <xdr:colOff>63500</xdr:colOff>
      <xdr:row>79</xdr:row>
      <xdr:rowOff>31192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71550"/>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141681</xdr:rowOff>
    </xdr:from>
    <xdr:to>
      <xdr:col>19</xdr:col>
      <xdr:colOff>177800</xdr:colOff>
      <xdr:row>79</xdr:row>
      <xdr:rowOff>27000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1478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126098</xdr:rowOff>
    </xdr:from>
    <xdr:to>
      <xdr:col>15</xdr:col>
      <xdr:colOff>50800</xdr:colOff>
      <xdr:row>78</xdr:row>
      <xdr:rowOff>141681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99198"/>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126098</xdr:rowOff>
    </xdr:from>
    <xdr:to>
      <xdr:col>10</xdr:col>
      <xdr:colOff>114300</xdr:colOff>
      <xdr:row>78</xdr:row>
      <xdr:rowOff>133338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991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151842</xdr:rowOff>
    </xdr:from>
    <xdr:to>
      <xdr:col>24</xdr:col>
      <xdr:colOff>114300</xdr:colOff>
      <xdr:row>79</xdr:row>
      <xdr:rowOff>81992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66769</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3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147650</xdr:rowOff>
    </xdr:from>
    <xdr:to>
      <xdr:col>20</xdr:col>
      <xdr:colOff>38100</xdr:colOff>
      <xdr:row>79</xdr:row>
      <xdr:rowOff>77800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68927</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61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90881</xdr:rowOff>
    </xdr:from>
    <xdr:to>
      <xdr:col>15</xdr:col>
      <xdr:colOff>101600</xdr:colOff>
      <xdr:row>79</xdr:row>
      <xdr:rowOff>21031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12158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75298</xdr:rowOff>
    </xdr:from>
    <xdr:to>
      <xdr:col>10</xdr:col>
      <xdr:colOff>165100</xdr:colOff>
      <xdr:row>79</xdr:row>
      <xdr:rowOff>5448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168025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82538</xdr:rowOff>
    </xdr:from>
    <xdr:to>
      <xdr:col>6</xdr:col>
      <xdr:colOff>38100</xdr:colOff>
      <xdr:row>79</xdr:row>
      <xdr:rowOff>12688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3815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72002</xdr:rowOff>
    </xdr:from>
    <xdr:to>
      <xdr:col>24</xdr:col>
      <xdr:colOff>63500</xdr:colOff>
      <xdr:row>91</xdr:row>
      <xdr:rowOff>153400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73952"/>
          <a:ext cx="838200" cy="8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153400</xdr:rowOff>
    </xdr:from>
    <xdr:to>
      <xdr:col>19</xdr:col>
      <xdr:colOff>177800</xdr:colOff>
      <xdr:row>92</xdr:row>
      <xdr:rowOff>58922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755350"/>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58922</xdr:rowOff>
    </xdr:from>
    <xdr:to>
      <xdr:col>15</xdr:col>
      <xdr:colOff>50800</xdr:colOff>
      <xdr:row>93</xdr:row>
      <xdr:rowOff>18754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32322"/>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143585</xdr:rowOff>
    </xdr:from>
    <xdr:to>
      <xdr:col>15</xdr:col>
      <xdr:colOff>101600</xdr:colOff>
      <xdr:row>96</xdr:row>
      <xdr:rowOff>73735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18754</xdr:rowOff>
    </xdr:from>
    <xdr:to>
      <xdr:col>10</xdr:col>
      <xdr:colOff>114300</xdr:colOff>
      <xdr:row>93</xdr:row>
      <xdr:rowOff>120514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963604"/>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21202</xdr:rowOff>
    </xdr:from>
    <xdr:to>
      <xdr:col>24</xdr:col>
      <xdr:colOff>114300</xdr:colOff>
      <xdr:row>91</xdr:row>
      <xdr:rowOff>122802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44079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7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102600</xdr:rowOff>
    </xdr:from>
    <xdr:to>
      <xdr:col>20</xdr:col>
      <xdr:colOff>38100</xdr:colOff>
      <xdr:row>92</xdr:row>
      <xdr:rowOff>32750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49277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47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8122</xdr:rowOff>
    </xdr:from>
    <xdr:to>
      <xdr:col>15</xdr:col>
      <xdr:colOff>101600</xdr:colOff>
      <xdr:row>92</xdr:row>
      <xdr:rowOff>109722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7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126249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5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139404</xdr:rowOff>
    </xdr:from>
    <xdr:to>
      <xdr:col>10</xdr:col>
      <xdr:colOff>165100</xdr:colOff>
      <xdr:row>93</xdr:row>
      <xdr:rowOff>69554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1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86081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68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69714</xdr:rowOff>
    </xdr:from>
    <xdr:to>
      <xdr:col>6</xdr:col>
      <xdr:colOff>38100</xdr:colOff>
      <xdr:row>93</xdr:row>
      <xdr:rowOff>171314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16391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7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17334</xdr:rowOff>
    </xdr:from>
    <xdr:to>
      <xdr:col>55</xdr:col>
      <xdr:colOff>0</xdr:colOff>
      <xdr:row>34</xdr:row>
      <xdr:rowOff>144860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675184"/>
          <a:ext cx="838200" cy="2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144860</xdr:rowOff>
    </xdr:from>
    <xdr:to>
      <xdr:col>50</xdr:col>
      <xdr:colOff>114300</xdr:colOff>
      <xdr:row>35</xdr:row>
      <xdr:rowOff>131176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74160"/>
          <a:ext cx="889000" cy="1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131176</xdr:rowOff>
    </xdr:from>
    <xdr:to>
      <xdr:col>45</xdr:col>
      <xdr:colOff>177800</xdr:colOff>
      <xdr:row>36</xdr:row>
      <xdr:rowOff>60332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31926"/>
          <a:ext cx="889000" cy="10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117344</xdr:rowOff>
    </xdr:from>
    <xdr:to>
      <xdr:col>46</xdr:col>
      <xdr:colOff>38100</xdr:colOff>
      <xdr:row>35</xdr:row>
      <xdr:rowOff>47494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64021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60332</xdr:rowOff>
    </xdr:from>
    <xdr:to>
      <xdr:col>41</xdr:col>
      <xdr:colOff>50800</xdr:colOff>
      <xdr:row>36</xdr:row>
      <xdr:rowOff>65220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32532"/>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137984</xdr:rowOff>
    </xdr:from>
    <xdr:to>
      <xdr:col>55</xdr:col>
      <xdr:colOff>50800</xdr:colOff>
      <xdr:row>33</xdr:row>
      <xdr:rowOff>68134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6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160861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47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94060</xdr:rowOff>
    </xdr:from>
    <xdr:to>
      <xdr:col>50</xdr:col>
      <xdr:colOff>165100</xdr:colOff>
      <xdr:row>35</xdr:row>
      <xdr:rowOff>24210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40737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6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80376</xdr:rowOff>
    </xdr:from>
    <xdr:to>
      <xdr:col>46</xdr:col>
      <xdr:colOff>38100</xdr:colOff>
      <xdr:row>36</xdr:row>
      <xdr:rowOff>10526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1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9532</xdr:rowOff>
    </xdr:from>
    <xdr:to>
      <xdr:col>41</xdr:col>
      <xdr:colOff>101600</xdr:colOff>
      <xdr:row>36</xdr:row>
      <xdr:rowOff>111132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102259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14420</xdr:rowOff>
    </xdr:from>
    <xdr:to>
      <xdr:col>36</xdr:col>
      <xdr:colOff>165100</xdr:colOff>
      <xdr:row>36</xdr:row>
      <xdr:rowOff>116020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107147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79801</xdr:rowOff>
    </xdr:from>
    <xdr:to>
      <xdr:col>54</xdr:col>
      <xdr:colOff>189865</xdr:colOff>
      <xdr:row>57</xdr:row>
      <xdr:rowOff>114371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3751"/>
          <a:ext cx="1270" cy="106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118198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8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114371</xdr:rowOff>
    </xdr:from>
    <xdr:to>
      <xdr:col>55</xdr:col>
      <xdr:colOff>88900</xdr:colOff>
      <xdr:row>57</xdr:row>
      <xdr:rowOff>114371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88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79801</xdr:rowOff>
    </xdr:from>
    <xdr:to>
      <xdr:col>55</xdr:col>
      <xdr:colOff>88900</xdr:colOff>
      <xdr:row>51</xdr:row>
      <xdr:rowOff>79801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11809</xdr:rowOff>
    </xdr:from>
    <xdr:to>
      <xdr:col>55</xdr:col>
      <xdr:colOff>0</xdr:colOff>
      <xdr:row>55</xdr:row>
      <xdr:rowOff>94437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441559"/>
          <a:ext cx="838200" cy="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82512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1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104085</xdr:rowOff>
    </xdr:from>
    <xdr:to>
      <xdr:col>55</xdr:col>
      <xdr:colOff>50800</xdr:colOff>
      <xdr:row>56</xdr:row>
      <xdr:rowOff>34235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3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130716</xdr:rowOff>
    </xdr:from>
    <xdr:to>
      <xdr:col>50</xdr:col>
      <xdr:colOff>114300</xdr:colOff>
      <xdr:row>55</xdr:row>
      <xdr:rowOff>94437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217566"/>
          <a:ext cx="889000" cy="30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104370</xdr:rowOff>
    </xdr:from>
    <xdr:to>
      <xdr:col>50</xdr:col>
      <xdr:colOff>165100</xdr:colOff>
      <xdr:row>56</xdr:row>
      <xdr:rowOff>34520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25647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130716</xdr:rowOff>
    </xdr:from>
    <xdr:to>
      <xdr:col>45</xdr:col>
      <xdr:colOff>177800</xdr:colOff>
      <xdr:row>54</xdr:row>
      <xdr:rowOff>12358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217566"/>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45597</xdr:rowOff>
    </xdr:from>
    <xdr:to>
      <xdr:col>46</xdr:col>
      <xdr:colOff>38100</xdr:colOff>
      <xdr:row>55</xdr:row>
      <xdr:rowOff>147197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138324</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148798</xdr:rowOff>
    </xdr:from>
    <xdr:to>
      <xdr:col>41</xdr:col>
      <xdr:colOff>50800</xdr:colOff>
      <xdr:row>54</xdr:row>
      <xdr:rowOff>12358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721298"/>
          <a:ext cx="889000" cy="54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2004</xdr:rowOff>
    </xdr:from>
    <xdr:to>
      <xdr:col>41</xdr:col>
      <xdr:colOff>101600</xdr:colOff>
      <xdr:row>55</xdr:row>
      <xdr:rowOff>103604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94731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63502</xdr:rowOff>
    </xdr:from>
    <xdr:to>
      <xdr:col>36</xdr:col>
      <xdr:colOff>165100</xdr:colOff>
      <xdr:row>55</xdr:row>
      <xdr:rowOff>165102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156229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132459</xdr:rowOff>
    </xdr:from>
    <xdr:to>
      <xdr:col>55</xdr:col>
      <xdr:colOff>50800</xdr:colOff>
      <xdr:row>55</xdr:row>
      <xdr:rowOff>62609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155336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43637</xdr:rowOff>
    </xdr:from>
    <xdr:to>
      <xdr:col>50</xdr:col>
      <xdr:colOff>165100</xdr:colOff>
      <xdr:row>55</xdr:row>
      <xdr:rowOff>145237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161764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2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79916</xdr:rowOff>
    </xdr:from>
    <xdr:to>
      <xdr:col>46</xdr:col>
      <xdr:colOff>38100</xdr:colOff>
      <xdr:row>54</xdr:row>
      <xdr:rowOff>10066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1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26593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94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133008</xdr:rowOff>
    </xdr:from>
    <xdr:to>
      <xdr:col>41</xdr:col>
      <xdr:colOff>101600</xdr:colOff>
      <xdr:row>54</xdr:row>
      <xdr:rowOff>63158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2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79685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9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97998</xdr:rowOff>
    </xdr:from>
    <xdr:to>
      <xdr:col>36</xdr:col>
      <xdr:colOff>165100</xdr:colOff>
      <xdr:row>51</xdr:row>
      <xdr:rowOff>28148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6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44675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4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102895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447295"/>
          <a:ext cx="1270" cy="114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49572</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2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102895</xdr:rowOff>
    </xdr:from>
    <xdr:to>
      <xdr:col>55</xdr:col>
      <xdr:colOff>88900</xdr:colOff>
      <xdr:row>72</xdr:row>
      <xdr:rowOff>102895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44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129134</xdr:rowOff>
    </xdr:from>
    <xdr:to>
      <xdr:col>55</xdr:col>
      <xdr:colOff>0</xdr:colOff>
      <xdr:row>75</xdr:row>
      <xdr:rowOff>24206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816434"/>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65295</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6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86868</xdr:rowOff>
    </xdr:from>
    <xdr:to>
      <xdr:col>55</xdr:col>
      <xdr:colOff>50800</xdr:colOff>
      <xdr:row>78</xdr:row>
      <xdr:rowOff>17018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85661</xdr:rowOff>
    </xdr:from>
    <xdr:to>
      <xdr:col>50</xdr:col>
      <xdr:colOff>114300</xdr:colOff>
      <xdr:row>75</xdr:row>
      <xdr:rowOff>24206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258611"/>
          <a:ext cx="889000" cy="6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55538</xdr:rowOff>
    </xdr:from>
    <xdr:to>
      <xdr:col>50</xdr:col>
      <xdr:colOff>165100</xdr:colOff>
      <xdr:row>77</xdr:row>
      <xdr:rowOff>157138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148265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85661</xdr:rowOff>
    </xdr:from>
    <xdr:to>
      <xdr:col>45</xdr:col>
      <xdr:colOff>177800</xdr:colOff>
      <xdr:row>72</xdr:row>
      <xdr:rowOff>119850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258611"/>
          <a:ext cx="889000" cy="20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5486</xdr:rowOff>
    </xdr:from>
    <xdr:to>
      <xdr:col>46</xdr:col>
      <xdr:colOff>38100</xdr:colOff>
      <xdr:row>76</xdr:row>
      <xdr:rowOff>107086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0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98213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166460</xdr:rowOff>
    </xdr:from>
    <xdr:to>
      <xdr:col>41</xdr:col>
      <xdr:colOff>101600</xdr:colOff>
      <xdr:row>76</xdr:row>
      <xdr:rowOff>96610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87737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78334</xdr:rowOff>
    </xdr:from>
    <xdr:to>
      <xdr:col>55</xdr:col>
      <xdr:colOff>50800</xdr:colOff>
      <xdr:row>75</xdr:row>
      <xdr:rowOff>8484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7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101211</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6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144856</xdr:rowOff>
    </xdr:from>
    <xdr:to>
      <xdr:col>50</xdr:col>
      <xdr:colOff>165100</xdr:colOff>
      <xdr:row>75</xdr:row>
      <xdr:rowOff>75006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8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91533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34861</xdr:rowOff>
    </xdr:from>
    <xdr:to>
      <xdr:col>46</xdr:col>
      <xdr:colOff>38100</xdr:colOff>
      <xdr:row>71</xdr:row>
      <xdr:rowOff>136461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2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152988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198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69050</xdr:rowOff>
    </xdr:from>
    <xdr:to>
      <xdr:col>41</xdr:col>
      <xdr:colOff>101600</xdr:colOff>
      <xdr:row>72</xdr:row>
      <xdr:rowOff>170650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4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15727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1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118915</xdr:rowOff>
    </xdr:from>
    <xdr:to>
      <xdr:col>55</xdr:col>
      <xdr:colOff>0</xdr:colOff>
      <xdr:row>98</xdr:row>
      <xdr:rowOff>26268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49565"/>
          <a:ext cx="838200" cy="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167416</xdr:rowOff>
    </xdr:from>
    <xdr:to>
      <xdr:col>50</xdr:col>
      <xdr:colOff>114300</xdr:colOff>
      <xdr:row>98</xdr:row>
      <xdr:rowOff>26268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98066"/>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128992</xdr:rowOff>
    </xdr:from>
    <xdr:to>
      <xdr:col>45</xdr:col>
      <xdr:colOff>177800</xdr:colOff>
      <xdr:row>97</xdr:row>
      <xdr:rowOff>167416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59642"/>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1484</xdr:rowOff>
    </xdr:from>
    <xdr:to>
      <xdr:col>46</xdr:col>
      <xdr:colOff>38100</xdr:colOff>
      <xdr:row>97</xdr:row>
      <xdr:rowOff>103084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119611</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68115</xdr:rowOff>
    </xdr:from>
    <xdr:to>
      <xdr:col>55</xdr:col>
      <xdr:colOff>50800</xdr:colOff>
      <xdr:row>97</xdr:row>
      <xdr:rowOff>169715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154492</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146918</xdr:rowOff>
    </xdr:from>
    <xdr:to>
      <xdr:col>50</xdr:col>
      <xdr:colOff>165100</xdr:colOff>
      <xdr:row>98</xdr:row>
      <xdr:rowOff>77068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68195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116616</xdr:rowOff>
    </xdr:from>
    <xdr:to>
      <xdr:col>46</xdr:col>
      <xdr:colOff>38100</xdr:colOff>
      <xdr:row>98</xdr:row>
      <xdr:rowOff>46766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37893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78192</xdr:rowOff>
    </xdr:from>
    <xdr:to>
      <xdr:col>41</xdr:col>
      <xdr:colOff>101600</xdr:colOff>
      <xdr:row>98</xdr:row>
      <xdr:rowOff>8342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170919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23194</xdr:rowOff>
    </xdr:from>
    <xdr:to>
      <xdr:col>85</xdr:col>
      <xdr:colOff>127000</xdr:colOff>
      <xdr:row>38</xdr:row>
      <xdr:rowOff>23606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538294"/>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23194</xdr:rowOff>
    </xdr:from>
    <xdr:to>
      <xdr:col>81</xdr:col>
      <xdr:colOff>50800</xdr:colOff>
      <xdr:row>38</xdr:row>
      <xdr:rowOff>25303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4592300" y="6538294"/>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25091</xdr:rowOff>
    </xdr:from>
    <xdr:to>
      <xdr:col>76</xdr:col>
      <xdr:colOff>114300</xdr:colOff>
      <xdr:row>38</xdr:row>
      <xdr:rowOff>25303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54019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127608</xdr:rowOff>
    </xdr:from>
    <xdr:to>
      <xdr:col>76</xdr:col>
      <xdr:colOff>165100</xdr:colOff>
      <xdr:row>38</xdr:row>
      <xdr:rowOff>57758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74285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24897</xdr:rowOff>
    </xdr:from>
    <xdr:to>
      <xdr:col>71</xdr:col>
      <xdr:colOff>177800</xdr:colOff>
      <xdr:row>38</xdr:row>
      <xdr:rowOff>25091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539997"/>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144256</xdr:rowOff>
    </xdr:from>
    <xdr:to>
      <xdr:col>85</xdr:col>
      <xdr:colOff>177800</xdr:colOff>
      <xdr:row>38</xdr:row>
      <xdr:rowOff>74406</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4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143844</xdr:rowOff>
    </xdr:from>
    <xdr:to>
      <xdr:col>81</xdr:col>
      <xdr:colOff>101600</xdr:colOff>
      <xdr:row>38</xdr:row>
      <xdr:rowOff>73994</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4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65121</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58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145953</xdr:rowOff>
    </xdr:from>
    <xdr:to>
      <xdr:col>76</xdr:col>
      <xdr:colOff>165100</xdr:colOff>
      <xdr:row>38</xdr:row>
      <xdr:rowOff>76102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489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67230</xdr:rowOff>
    </xdr:from>
    <xdr:ext cx="313932"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35333" y="6582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145741</xdr:rowOff>
    </xdr:from>
    <xdr:to>
      <xdr:col>72</xdr:col>
      <xdr:colOff>38100</xdr:colOff>
      <xdr:row>38</xdr:row>
      <xdr:rowOff>75891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4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67018</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46333" y="6582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145547</xdr:rowOff>
    </xdr:from>
    <xdr:to>
      <xdr:col>67</xdr:col>
      <xdr:colOff>101600</xdr:colOff>
      <xdr:row>38</xdr:row>
      <xdr:rowOff>75697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4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66824</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57333" y="6581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2522</xdr:rowOff>
    </xdr:from>
    <xdr:to>
      <xdr:col>85</xdr:col>
      <xdr:colOff>127000</xdr:colOff>
      <xdr:row>77</xdr:row>
      <xdr:rowOff>3555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204172"/>
          <a:ext cx="8382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2522</xdr:rowOff>
    </xdr:from>
    <xdr:to>
      <xdr:col>81</xdr:col>
      <xdr:colOff>50800</xdr:colOff>
      <xdr:row>77</xdr:row>
      <xdr:rowOff>27265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204172"/>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22264</xdr:rowOff>
    </xdr:from>
    <xdr:to>
      <xdr:col>76</xdr:col>
      <xdr:colOff>114300</xdr:colOff>
      <xdr:row>77</xdr:row>
      <xdr:rowOff>27265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223914"/>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131245</xdr:rowOff>
    </xdr:from>
    <xdr:to>
      <xdr:col>76</xdr:col>
      <xdr:colOff>165100</xdr:colOff>
      <xdr:row>76</xdr:row>
      <xdr:rowOff>61395</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77922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7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13083</xdr:rowOff>
    </xdr:from>
    <xdr:to>
      <xdr:col>71</xdr:col>
      <xdr:colOff>177800</xdr:colOff>
      <xdr:row>77</xdr:row>
      <xdr:rowOff>22264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214733"/>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124205</xdr:rowOff>
    </xdr:from>
    <xdr:to>
      <xdr:col>85</xdr:col>
      <xdr:colOff>177800</xdr:colOff>
      <xdr:row>77</xdr:row>
      <xdr:rowOff>54355</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1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102632</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13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123172</xdr:rowOff>
    </xdr:from>
    <xdr:to>
      <xdr:col>81</xdr:col>
      <xdr:colOff>101600</xdr:colOff>
      <xdr:row>77</xdr:row>
      <xdr:rowOff>53322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1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44449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147915</xdr:rowOff>
    </xdr:from>
    <xdr:to>
      <xdr:col>76</xdr:col>
      <xdr:colOff>165100</xdr:colOff>
      <xdr:row>77</xdr:row>
      <xdr:rowOff>78065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1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69192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2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142914</xdr:rowOff>
    </xdr:from>
    <xdr:to>
      <xdr:col>72</xdr:col>
      <xdr:colOff>38100</xdr:colOff>
      <xdr:row>77</xdr:row>
      <xdr:rowOff>73064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64191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133733</xdr:rowOff>
    </xdr:from>
    <xdr:to>
      <xdr:col>67</xdr:col>
      <xdr:colOff>101600</xdr:colOff>
      <xdr:row>77</xdr:row>
      <xdr:rowOff>63883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55010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83268</xdr:rowOff>
    </xdr:from>
    <xdr:to>
      <xdr:col>85</xdr:col>
      <xdr:colOff>127000</xdr:colOff>
      <xdr:row>95</xdr:row>
      <xdr:rowOff>78615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028118"/>
          <a:ext cx="838200" cy="33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78615</xdr:rowOff>
    </xdr:from>
    <xdr:to>
      <xdr:col>81</xdr:col>
      <xdr:colOff>50800</xdr:colOff>
      <xdr:row>97</xdr:row>
      <xdr:rowOff>53273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366365"/>
          <a:ext cx="889000" cy="3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53273</xdr:rowOff>
    </xdr:from>
    <xdr:to>
      <xdr:col>76</xdr:col>
      <xdr:colOff>114300</xdr:colOff>
      <xdr:row>97</xdr:row>
      <xdr:rowOff>101181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683923"/>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60375</xdr:rowOff>
    </xdr:from>
    <xdr:to>
      <xdr:col>76</xdr:col>
      <xdr:colOff>165100</xdr:colOff>
      <xdr:row>97</xdr:row>
      <xdr:rowOff>161975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153102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7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48456</xdr:rowOff>
    </xdr:from>
    <xdr:to>
      <xdr:col>71</xdr:col>
      <xdr:colOff>177800</xdr:colOff>
      <xdr:row>97</xdr:row>
      <xdr:rowOff>101181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79106"/>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32468</xdr:rowOff>
    </xdr:from>
    <xdr:to>
      <xdr:col>85</xdr:col>
      <xdr:colOff>177800</xdr:colOff>
      <xdr:row>93</xdr:row>
      <xdr:rowOff>134068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59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55345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58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27815</xdr:rowOff>
    </xdr:from>
    <xdr:to>
      <xdr:col>81</xdr:col>
      <xdr:colOff>101600</xdr:colOff>
      <xdr:row>95</xdr:row>
      <xdr:rowOff>129415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31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145942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0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2473</xdr:rowOff>
    </xdr:from>
    <xdr:to>
      <xdr:col>76</xdr:col>
      <xdr:colOff>165100</xdr:colOff>
      <xdr:row>97</xdr:row>
      <xdr:rowOff>104073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120600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50381</xdr:rowOff>
    </xdr:from>
    <xdr:to>
      <xdr:col>72</xdr:col>
      <xdr:colOff>38100</xdr:colOff>
      <xdr:row>97</xdr:row>
      <xdr:rowOff>151981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143108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7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169106</xdr:rowOff>
    </xdr:from>
    <xdr:to>
      <xdr:col>67</xdr:col>
      <xdr:colOff>101600</xdr:colOff>
      <xdr:row>97</xdr:row>
      <xdr:rowOff>99256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115783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93359</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79909"/>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93359</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79909"/>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151863</xdr:rowOff>
    </xdr:from>
    <xdr:to>
      <xdr:col>107</xdr:col>
      <xdr:colOff>101600</xdr:colOff>
      <xdr:row>39</xdr:row>
      <xdr:rowOff>82013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42559</xdr:rowOff>
    </xdr:from>
    <xdr:to>
      <xdr:col>112</xdr:col>
      <xdr:colOff>38100</xdr:colOff>
      <xdr:row>39</xdr:row>
      <xdr:rowOff>144159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135286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82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100647</xdr:rowOff>
    </xdr:from>
    <xdr:to>
      <xdr:col>116</xdr:col>
      <xdr:colOff>63500</xdr:colOff>
      <xdr:row>58</xdr:row>
      <xdr:rowOff>108496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44747"/>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100647</xdr:rowOff>
    </xdr:from>
    <xdr:to>
      <xdr:col>111</xdr:col>
      <xdr:colOff>177800</xdr:colOff>
      <xdr:row>58</xdr:row>
      <xdr:rowOff>104343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4474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103353</xdr:rowOff>
    </xdr:from>
    <xdr:to>
      <xdr:col>107</xdr:col>
      <xdr:colOff>50800</xdr:colOff>
      <xdr:row>58</xdr:row>
      <xdr:rowOff>104343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4745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27063</xdr:rowOff>
    </xdr:from>
    <xdr:to>
      <xdr:col>107</xdr:col>
      <xdr:colOff>101600</xdr:colOff>
      <xdr:row>58</xdr:row>
      <xdr:rowOff>128663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145190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102095</xdr:rowOff>
    </xdr:from>
    <xdr:to>
      <xdr:col>102</xdr:col>
      <xdr:colOff>114300</xdr:colOff>
      <xdr:row>58</xdr:row>
      <xdr:rowOff>103353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04619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57696</xdr:rowOff>
    </xdr:from>
    <xdr:to>
      <xdr:col>116</xdr:col>
      <xdr:colOff>114300</xdr:colOff>
      <xdr:row>58</xdr:row>
      <xdr:rowOff>159296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17073</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7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49847</xdr:rowOff>
    </xdr:from>
    <xdr:to>
      <xdr:col>112</xdr:col>
      <xdr:colOff>38100</xdr:colOff>
      <xdr:row>58</xdr:row>
      <xdr:rowOff>151447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9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167974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6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53543</xdr:rowOff>
    </xdr:from>
    <xdr:to>
      <xdr:col>107</xdr:col>
      <xdr:colOff>101600</xdr:colOff>
      <xdr:row>58</xdr:row>
      <xdr:rowOff>155143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146270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9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52553</xdr:rowOff>
    </xdr:from>
    <xdr:to>
      <xdr:col>102</xdr:col>
      <xdr:colOff>165100</xdr:colOff>
      <xdr:row>58</xdr:row>
      <xdr:rowOff>154153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170680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51295</xdr:rowOff>
    </xdr:from>
    <xdr:to>
      <xdr:col>98</xdr:col>
      <xdr:colOff>38100</xdr:colOff>
      <xdr:row>58</xdr:row>
      <xdr:rowOff>152895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99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144022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8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116399</xdr:rowOff>
    </xdr:from>
    <xdr:to>
      <xdr:col>116</xdr:col>
      <xdr:colOff>63500</xdr:colOff>
      <xdr:row>77</xdr:row>
      <xdr:rowOff>135830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318049"/>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135830</xdr:rowOff>
    </xdr:from>
    <xdr:to>
      <xdr:col>111</xdr:col>
      <xdr:colOff>177800</xdr:colOff>
      <xdr:row>77</xdr:row>
      <xdr:rowOff>163833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3748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163833</xdr:rowOff>
    </xdr:from>
    <xdr:to>
      <xdr:col>107</xdr:col>
      <xdr:colOff>50800</xdr:colOff>
      <xdr:row>78</xdr:row>
      <xdr:rowOff>29319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365483"/>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105996</xdr:rowOff>
    </xdr:from>
    <xdr:to>
      <xdr:col>107</xdr:col>
      <xdr:colOff>101600</xdr:colOff>
      <xdr:row>76</xdr:row>
      <xdr:rowOff>36147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52673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29319</xdr:rowOff>
    </xdr:from>
    <xdr:to>
      <xdr:col>102</xdr:col>
      <xdr:colOff>114300</xdr:colOff>
      <xdr:row>78</xdr:row>
      <xdr:rowOff>72606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402419"/>
          <a:ext cx="8890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65599</xdr:rowOff>
    </xdr:from>
    <xdr:to>
      <xdr:col>116</xdr:col>
      <xdr:colOff>114300</xdr:colOff>
      <xdr:row>77</xdr:row>
      <xdr:rowOff>167199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44026</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85030</xdr:rowOff>
    </xdr:from>
    <xdr:to>
      <xdr:col>112</xdr:col>
      <xdr:colOff>38100</xdr:colOff>
      <xdr:row>78</xdr:row>
      <xdr:rowOff>15180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6307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113033</xdr:rowOff>
    </xdr:from>
    <xdr:to>
      <xdr:col>107</xdr:col>
      <xdr:colOff>101600</xdr:colOff>
      <xdr:row>78</xdr:row>
      <xdr:rowOff>43183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3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34310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4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149969</xdr:rowOff>
    </xdr:from>
    <xdr:to>
      <xdr:col>102</xdr:col>
      <xdr:colOff>165100</xdr:colOff>
      <xdr:row>78</xdr:row>
      <xdr:rowOff>80119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3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71246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4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21806</xdr:rowOff>
    </xdr:from>
    <xdr:to>
      <xdr:col>98</xdr:col>
      <xdr:colOff>38100</xdr:colOff>
      <xdr:row>78</xdr:row>
      <xdr:rowOff>123406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114533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補助費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住民一人当たり</a:t>
          </a:r>
          <a:r>
            <a:rPr kumimoji="1" lang="en-US" altLang="ja-JP" sz="1400">
              <a:latin typeface="ＭＳ Ｐゴシック" panose="020B0600070205080204" pitchFamily="50" charset="-128"/>
              <a:ea typeface="ＭＳ Ｐゴシック" panose="020B0600070205080204" pitchFamily="50" charset="-128"/>
            </a:rPr>
            <a:t>101,991</a:t>
          </a:r>
          <a:r>
            <a:rPr kumimoji="1" lang="ja-JP" altLang="en-US" sz="1400">
              <a:latin typeface="ＭＳ Ｐゴシック" panose="020B0600070205080204" pitchFamily="50" charset="-128"/>
              <a:ea typeface="ＭＳ Ｐゴシック" panose="020B0600070205080204" pitchFamily="50" charset="-128"/>
            </a:rPr>
            <a:t>円で昨年より</a:t>
          </a:r>
          <a:r>
            <a:rPr kumimoji="1" lang="en-US" altLang="ja-JP" sz="1400">
              <a:latin typeface="ＭＳ Ｐゴシック" panose="020B0600070205080204" pitchFamily="50" charset="-128"/>
              <a:ea typeface="ＭＳ Ｐゴシック" panose="020B0600070205080204" pitchFamily="50" charset="-128"/>
            </a:rPr>
            <a:t>27,465</a:t>
          </a:r>
          <a:r>
            <a:rPr kumimoji="1" lang="ja-JP" altLang="en-US" sz="1400">
              <a:latin typeface="ＭＳ Ｐゴシック" panose="020B0600070205080204" pitchFamily="50" charset="-128"/>
              <a:ea typeface="ＭＳ Ｐゴシック" panose="020B0600070205080204" pitchFamily="50" charset="-128"/>
            </a:rPr>
            <a:t>円増加しており、類似団体と比較して</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一人当たりコストが高い状況となっている。</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ja-JP" altLang="en-US" sz="1400">
              <a:latin typeface="ＭＳ Ｐゴシック" panose="020B0600070205080204" pitchFamily="50" charset="-128"/>
              <a:ea typeface="ＭＳ Ｐゴシック" panose="020B0600070205080204" pitchFamily="50" charset="-128"/>
            </a:rPr>
            <a:t>これは畜産・酪農収益力強化整備等特別対策事業補助金やふるさと納税推進経費を含むこゆ地域づくり推進機構補助金の増加が大きな要因を占めている。</a:t>
          </a:r>
          <a:endParaRPr kumimoji="1" lang="en-US" altLang="ja-JP" sz="14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105,646</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円で、類似団体と比較して一人当たりコストが高い状況となっている。</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これは、障害介護給付費・障害児給付費、未満児の入園者増に伴う私立保育園施設給付費の増加が大きな要因を占めている。</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年々、扶助費は増加しており、前年度決算と比較しても</a:t>
          </a:r>
          <a:r>
            <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a:t>
          </a: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％増加している。</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事業の縮小、取捨選択をすることで事業費の減少を目指すこととしている。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17,595
17,504
61.53
10,279,092
9,956,793
300,930
3,987,147
6,257,697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101818</xdr:rowOff>
    </xdr:from>
    <xdr:to>
      <xdr:col>24</xdr:col>
      <xdr:colOff>63500</xdr:colOff>
      <xdr:row>34</xdr:row>
      <xdr:rowOff>108676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11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57731</xdr:rowOff>
    </xdr:from>
    <xdr:to>
      <xdr:col>19</xdr:col>
      <xdr:colOff>177800</xdr:colOff>
      <xdr:row>34</xdr:row>
      <xdr:rowOff>101818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8703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57731</xdr:rowOff>
    </xdr:from>
    <xdr:to>
      <xdr:col>15</xdr:col>
      <xdr:colOff>50800</xdr:colOff>
      <xdr:row>35</xdr:row>
      <xdr:rowOff>19522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87031"/>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37537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19522</xdr:rowOff>
    </xdr:from>
    <xdr:to>
      <xdr:col>10</xdr:col>
      <xdr:colOff>114300</xdr:colOff>
      <xdr:row>35</xdr:row>
      <xdr:rowOff>143292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20272"/>
          <a:ext cx="8890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57876</xdr:rowOff>
    </xdr:from>
    <xdr:to>
      <xdr:col>24</xdr:col>
      <xdr:colOff>114300</xdr:colOff>
      <xdr:row>34</xdr:row>
      <xdr:rowOff>159476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36303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51018</xdr:rowOff>
    </xdr:from>
    <xdr:to>
      <xdr:col>20</xdr:col>
      <xdr:colOff>38100</xdr:colOff>
      <xdr:row>34</xdr:row>
      <xdr:rowOff>152618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6931</xdr:rowOff>
    </xdr:from>
    <xdr:to>
      <xdr:col>15</xdr:col>
      <xdr:colOff>101600</xdr:colOff>
      <xdr:row>34</xdr:row>
      <xdr:rowOff>108531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99658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140172</xdr:rowOff>
    </xdr:from>
    <xdr:to>
      <xdr:col>10</xdr:col>
      <xdr:colOff>165100</xdr:colOff>
      <xdr:row>35</xdr:row>
      <xdr:rowOff>70322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61449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92492</xdr:rowOff>
    </xdr:from>
    <xdr:to>
      <xdr:col>6</xdr:col>
      <xdr:colOff>38100</xdr:colOff>
      <xdr:row>36</xdr:row>
      <xdr:rowOff>22642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15174</xdr:rowOff>
    </xdr:from>
    <xdr:to>
      <xdr:col>24</xdr:col>
      <xdr:colOff>63500</xdr:colOff>
      <xdr:row>55</xdr:row>
      <xdr:rowOff>56871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273474"/>
          <a:ext cx="838200" cy="2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56871</xdr:rowOff>
    </xdr:from>
    <xdr:to>
      <xdr:col>19</xdr:col>
      <xdr:colOff>177800</xdr:colOff>
      <xdr:row>55</xdr:row>
      <xdr:rowOff>152578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486621"/>
          <a:ext cx="889000" cy="9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152578</xdr:rowOff>
    </xdr:from>
    <xdr:to>
      <xdr:col>15</xdr:col>
      <xdr:colOff>50800</xdr:colOff>
      <xdr:row>55</xdr:row>
      <xdr:rowOff>161112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82328"/>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80320</xdr:rowOff>
    </xdr:from>
    <xdr:to>
      <xdr:col>15</xdr:col>
      <xdr:colOff>101600</xdr:colOff>
      <xdr:row>56</xdr:row>
      <xdr:rowOff>10470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26997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2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123736</xdr:rowOff>
    </xdr:from>
    <xdr:to>
      <xdr:col>10</xdr:col>
      <xdr:colOff>114300</xdr:colOff>
      <xdr:row>55</xdr:row>
      <xdr:rowOff>161112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039136"/>
          <a:ext cx="889000" cy="55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135824</xdr:rowOff>
    </xdr:from>
    <xdr:to>
      <xdr:col>24</xdr:col>
      <xdr:colOff>114300</xdr:colOff>
      <xdr:row>54</xdr:row>
      <xdr:rowOff>65974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158701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7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6071</xdr:rowOff>
    </xdr:from>
    <xdr:to>
      <xdr:col>20</xdr:col>
      <xdr:colOff>38100</xdr:colOff>
      <xdr:row>55</xdr:row>
      <xdr:rowOff>107671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124198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2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101778</xdr:rowOff>
    </xdr:from>
    <xdr:to>
      <xdr:col>15</xdr:col>
      <xdr:colOff>101600</xdr:colOff>
      <xdr:row>56</xdr:row>
      <xdr:rowOff>31928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23055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110312</xdr:rowOff>
    </xdr:from>
    <xdr:to>
      <xdr:col>10</xdr:col>
      <xdr:colOff>165100</xdr:colOff>
      <xdr:row>56</xdr:row>
      <xdr:rowOff>40462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31589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72936</xdr:rowOff>
    </xdr:from>
    <xdr:to>
      <xdr:col>6</xdr:col>
      <xdr:colOff>38100</xdr:colOff>
      <xdr:row>53</xdr:row>
      <xdr:rowOff>3086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9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19613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76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164062</xdr:rowOff>
    </xdr:from>
    <xdr:to>
      <xdr:col>24</xdr:col>
      <xdr:colOff>63500</xdr:colOff>
      <xdr:row>75</xdr:row>
      <xdr:rowOff>47781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51362"/>
          <a:ext cx="8382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47781</xdr:rowOff>
    </xdr:from>
    <xdr:to>
      <xdr:col>19</xdr:col>
      <xdr:colOff>177800</xdr:colOff>
      <xdr:row>75</xdr:row>
      <xdr:rowOff>110189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0653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110189</xdr:rowOff>
    </xdr:from>
    <xdr:to>
      <xdr:col>15</xdr:col>
      <xdr:colOff>50800</xdr:colOff>
      <xdr:row>75</xdr:row>
      <xdr:rowOff>145774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68939"/>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145774</xdr:rowOff>
    </xdr:from>
    <xdr:to>
      <xdr:col>10</xdr:col>
      <xdr:colOff>114300</xdr:colOff>
      <xdr:row>76</xdr:row>
      <xdr:rowOff>84803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04524"/>
          <a:ext cx="889000" cy="1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113262</xdr:rowOff>
    </xdr:from>
    <xdr:to>
      <xdr:col>24</xdr:col>
      <xdr:colOff>114300</xdr:colOff>
      <xdr:row>75</xdr:row>
      <xdr:rowOff>43412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136139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5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168431</xdr:rowOff>
    </xdr:from>
    <xdr:to>
      <xdr:col>20</xdr:col>
      <xdr:colOff>38100</xdr:colOff>
      <xdr:row>75</xdr:row>
      <xdr:rowOff>98581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115108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3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59389</xdr:rowOff>
    </xdr:from>
    <xdr:to>
      <xdr:col>15</xdr:col>
      <xdr:colOff>101600</xdr:colOff>
      <xdr:row>75</xdr:row>
      <xdr:rowOff>160989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94974</xdr:rowOff>
    </xdr:from>
    <xdr:to>
      <xdr:col>10</xdr:col>
      <xdr:colOff>165100</xdr:colOff>
      <xdr:row>76</xdr:row>
      <xdr:rowOff>25124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41651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2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34003</xdr:rowOff>
    </xdr:from>
    <xdr:to>
      <xdr:col>6</xdr:col>
      <xdr:colOff>38100</xdr:colOff>
      <xdr:row>76</xdr:row>
      <xdr:rowOff>135603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152130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3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147569</xdr:rowOff>
    </xdr:from>
    <xdr:to>
      <xdr:col>24</xdr:col>
      <xdr:colOff>63500</xdr:colOff>
      <xdr:row>96</xdr:row>
      <xdr:rowOff>155708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6769"/>
          <a:ext cx="8382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155708</xdr:rowOff>
    </xdr:from>
    <xdr:to>
      <xdr:col>19</xdr:col>
      <xdr:colOff>177800</xdr:colOff>
      <xdr:row>96</xdr:row>
      <xdr:rowOff>159840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14908"/>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159840</xdr:rowOff>
    </xdr:from>
    <xdr:to>
      <xdr:col>15</xdr:col>
      <xdr:colOff>50800</xdr:colOff>
      <xdr:row>97</xdr:row>
      <xdr:rowOff>6192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19040"/>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52307</xdr:rowOff>
    </xdr:from>
    <xdr:to>
      <xdr:col>15</xdr:col>
      <xdr:colOff>101600</xdr:colOff>
      <xdr:row>96</xdr:row>
      <xdr:rowOff>153907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170434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6192</xdr:rowOff>
    </xdr:from>
    <xdr:to>
      <xdr:col>10</xdr:col>
      <xdr:colOff>114300</xdr:colOff>
      <xdr:row>97</xdr:row>
      <xdr:rowOff>8998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36842"/>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96769</xdr:rowOff>
    </xdr:from>
    <xdr:to>
      <xdr:col>24</xdr:col>
      <xdr:colOff>114300</xdr:colOff>
      <xdr:row>97</xdr:row>
      <xdr:rowOff>26919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22441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104908</xdr:rowOff>
    </xdr:from>
    <xdr:to>
      <xdr:col>20</xdr:col>
      <xdr:colOff>38100</xdr:colOff>
      <xdr:row>97</xdr:row>
      <xdr:rowOff>35058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26185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5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109040</xdr:rowOff>
    </xdr:from>
    <xdr:to>
      <xdr:col>15</xdr:col>
      <xdr:colOff>101600</xdr:colOff>
      <xdr:row>97</xdr:row>
      <xdr:rowOff>39190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6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30317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126842</xdr:rowOff>
    </xdr:from>
    <xdr:to>
      <xdr:col>10</xdr:col>
      <xdr:colOff>165100</xdr:colOff>
      <xdr:row>97</xdr:row>
      <xdr:rowOff>56992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48119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129648</xdr:rowOff>
    </xdr:from>
    <xdr:to>
      <xdr:col>6</xdr:col>
      <xdr:colOff>38100</xdr:colOff>
      <xdr:row>97</xdr:row>
      <xdr:rowOff>59798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50925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91041</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06141"/>
          <a:ext cx="8890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158641</xdr:rowOff>
    </xdr:from>
    <xdr:to>
      <xdr:col>45</xdr:col>
      <xdr:colOff>177800</xdr:colOff>
      <xdr:row>38</xdr:row>
      <xdr:rowOff>91041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987941"/>
          <a:ext cx="889000" cy="6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52885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59363</xdr:rowOff>
    </xdr:from>
    <xdr:to>
      <xdr:col>41</xdr:col>
      <xdr:colOff>50800</xdr:colOff>
      <xdr:row>34</xdr:row>
      <xdr:rowOff>158641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45763"/>
          <a:ext cx="889000" cy="44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40241</xdr:rowOff>
    </xdr:from>
    <xdr:to>
      <xdr:col>46</xdr:col>
      <xdr:colOff>38100</xdr:colOff>
      <xdr:row>38</xdr:row>
      <xdr:rowOff>141841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132968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4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107841</xdr:rowOff>
    </xdr:from>
    <xdr:to>
      <xdr:col>41</xdr:col>
      <xdr:colOff>101600</xdr:colOff>
      <xdr:row>35</xdr:row>
      <xdr:rowOff>37991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54518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1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8563</xdr:rowOff>
    </xdr:from>
    <xdr:to>
      <xdr:col>36</xdr:col>
      <xdr:colOff>165100</xdr:colOff>
      <xdr:row>32</xdr:row>
      <xdr:rowOff>110163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126690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2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97447</xdr:rowOff>
    </xdr:from>
    <xdr:to>
      <xdr:col>55</xdr:col>
      <xdr:colOff>0</xdr:colOff>
      <xdr:row>56</xdr:row>
      <xdr:rowOff>17875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27197"/>
          <a:ext cx="838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3454</xdr:rowOff>
    </xdr:from>
    <xdr:to>
      <xdr:col>50</xdr:col>
      <xdr:colOff>114300</xdr:colOff>
      <xdr:row>56</xdr:row>
      <xdr:rowOff>17875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0465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80111</xdr:rowOff>
    </xdr:from>
    <xdr:to>
      <xdr:col>45</xdr:col>
      <xdr:colOff>177800</xdr:colOff>
      <xdr:row>56</xdr:row>
      <xdr:rowOff>3454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09861"/>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137433</xdr:rowOff>
    </xdr:from>
    <xdr:to>
      <xdr:col>41</xdr:col>
      <xdr:colOff>50800</xdr:colOff>
      <xdr:row>55</xdr:row>
      <xdr:rowOff>80111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8709933"/>
          <a:ext cx="889000" cy="79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46647</xdr:rowOff>
    </xdr:from>
    <xdr:to>
      <xdr:col>55</xdr:col>
      <xdr:colOff>50800</xdr:colOff>
      <xdr:row>55</xdr:row>
      <xdr:rowOff>148247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69524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138525</xdr:rowOff>
    </xdr:from>
    <xdr:to>
      <xdr:col>50</xdr:col>
      <xdr:colOff>165100</xdr:colOff>
      <xdr:row>56</xdr:row>
      <xdr:rowOff>68675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85202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124104</xdr:rowOff>
    </xdr:from>
    <xdr:to>
      <xdr:col>46</xdr:col>
      <xdr:colOff>38100</xdr:colOff>
      <xdr:row>56</xdr:row>
      <xdr:rowOff>54254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70781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29311</xdr:rowOff>
    </xdr:from>
    <xdr:to>
      <xdr:col>41</xdr:col>
      <xdr:colOff>101600</xdr:colOff>
      <xdr:row>55</xdr:row>
      <xdr:rowOff>130911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147438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86633</xdr:rowOff>
    </xdr:from>
    <xdr:to>
      <xdr:col>36</xdr:col>
      <xdr:colOff>165100</xdr:colOff>
      <xdr:row>51</xdr:row>
      <xdr:rowOff>16783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86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33310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4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1092</xdr:rowOff>
    </xdr:from>
    <xdr:to>
      <xdr:col>55</xdr:col>
      <xdr:colOff>0</xdr:colOff>
      <xdr:row>74</xdr:row>
      <xdr:rowOff>74473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002592"/>
          <a:ext cx="838200" cy="7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74473</xdr:rowOff>
    </xdr:from>
    <xdr:to>
      <xdr:col>50</xdr:col>
      <xdr:colOff>114300</xdr:colOff>
      <xdr:row>77</xdr:row>
      <xdr:rowOff>63957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761773"/>
          <a:ext cx="889000" cy="5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63957</xdr:rowOff>
    </xdr:from>
    <xdr:to>
      <xdr:col>45</xdr:col>
      <xdr:colOff>177800</xdr:colOff>
      <xdr:row>77</xdr:row>
      <xdr:rowOff>98247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56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83033</xdr:rowOff>
    </xdr:from>
    <xdr:to>
      <xdr:col>46</xdr:col>
      <xdr:colOff>38100</xdr:colOff>
      <xdr:row>76</xdr:row>
      <xdr:rowOff>13184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417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98247</xdr:rowOff>
    </xdr:from>
    <xdr:to>
      <xdr:col>41</xdr:col>
      <xdr:colOff>50800</xdr:colOff>
      <xdr:row>78</xdr:row>
      <xdr:rowOff>23991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9897"/>
          <a:ext cx="889000" cy="9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121742</xdr:rowOff>
    </xdr:from>
    <xdr:to>
      <xdr:col>55</xdr:col>
      <xdr:colOff>50800</xdr:colOff>
      <xdr:row>70</xdr:row>
      <xdr:rowOff>51892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19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74769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19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23673</xdr:rowOff>
    </xdr:from>
    <xdr:to>
      <xdr:col>50</xdr:col>
      <xdr:colOff>165100</xdr:colOff>
      <xdr:row>74</xdr:row>
      <xdr:rowOff>125273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141800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4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13157</xdr:rowOff>
    </xdr:from>
    <xdr:to>
      <xdr:col>46</xdr:col>
      <xdr:colOff>38100</xdr:colOff>
      <xdr:row>77</xdr:row>
      <xdr:rowOff>114757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105884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0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47447</xdr:rowOff>
    </xdr:from>
    <xdr:to>
      <xdr:col>41</xdr:col>
      <xdr:colOff>101600</xdr:colOff>
      <xdr:row>77</xdr:row>
      <xdr:rowOff>149047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140174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4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144641</xdr:rowOff>
    </xdr:from>
    <xdr:to>
      <xdr:col>36</xdr:col>
      <xdr:colOff>165100</xdr:colOff>
      <xdr:row>78</xdr:row>
      <xdr:rowOff>74791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65918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3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149661</xdr:rowOff>
    </xdr:from>
    <xdr:to>
      <xdr:col>55</xdr:col>
      <xdr:colOff>0</xdr:colOff>
      <xdr:row>96</xdr:row>
      <xdr:rowOff>161776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08861"/>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94405</xdr:rowOff>
    </xdr:from>
    <xdr:to>
      <xdr:col>50</xdr:col>
      <xdr:colOff>114300</xdr:colOff>
      <xdr:row>96</xdr:row>
      <xdr:rowOff>149661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53605"/>
          <a:ext cx="889000" cy="5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159240</xdr:rowOff>
    </xdr:from>
    <xdr:to>
      <xdr:col>45</xdr:col>
      <xdr:colOff>177800</xdr:colOff>
      <xdr:row>96</xdr:row>
      <xdr:rowOff>94405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46990"/>
          <a:ext cx="889000" cy="10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117437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77412</xdr:rowOff>
    </xdr:from>
    <xdr:to>
      <xdr:col>41</xdr:col>
      <xdr:colOff>50800</xdr:colOff>
      <xdr:row>95</xdr:row>
      <xdr:rowOff>159240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365162"/>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110976</xdr:rowOff>
    </xdr:from>
    <xdr:to>
      <xdr:col>55</xdr:col>
      <xdr:colOff>50800</xdr:colOff>
      <xdr:row>97</xdr:row>
      <xdr:rowOff>41126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89403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98861</xdr:rowOff>
    </xdr:from>
    <xdr:to>
      <xdr:col>50</xdr:col>
      <xdr:colOff>165100</xdr:colOff>
      <xdr:row>97</xdr:row>
      <xdr:rowOff>29011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43605</xdr:rowOff>
    </xdr:from>
    <xdr:to>
      <xdr:col>46</xdr:col>
      <xdr:colOff>38100</xdr:colOff>
      <xdr:row>96</xdr:row>
      <xdr:rowOff>145205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136332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5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108440</xdr:rowOff>
    </xdr:from>
    <xdr:to>
      <xdr:col>41</xdr:col>
      <xdr:colOff>101600</xdr:colOff>
      <xdr:row>96</xdr:row>
      <xdr:rowOff>38590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29717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26612</xdr:rowOff>
    </xdr:from>
    <xdr:to>
      <xdr:col>36</xdr:col>
      <xdr:colOff>165100</xdr:colOff>
      <xdr:row>95</xdr:row>
      <xdr:rowOff>128212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144739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08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116764</xdr:rowOff>
    </xdr:from>
    <xdr:to>
      <xdr:col>85</xdr:col>
      <xdr:colOff>127000</xdr:colOff>
      <xdr:row>37</xdr:row>
      <xdr:rowOff>43136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88964"/>
          <a:ext cx="8382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116764</xdr:rowOff>
    </xdr:from>
    <xdr:to>
      <xdr:col>81</xdr:col>
      <xdr:colOff>50800</xdr:colOff>
      <xdr:row>36</xdr:row>
      <xdr:rowOff>170313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8964"/>
          <a:ext cx="8890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170313</xdr:rowOff>
    </xdr:from>
    <xdr:to>
      <xdr:col>76</xdr:col>
      <xdr:colOff>114300</xdr:colOff>
      <xdr:row>37</xdr:row>
      <xdr:rowOff>27400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42513"/>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168777</xdr:rowOff>
    </xdr:from>
    <xdr:to>
      <xdr:col>76</xdr:col>
      <xdr:colOff>165100</xdr:colOff>
      <xdr:row>36</xdr:row>
      <xdr:rowOff>98927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115454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27400</xdr:rowOff>
    </xdr:from>
    <xdr:to>
      <xdr:col>71</xdr:col>
      <xdr:colOff>177800</xdr:colOff>
      <xdr:row>37</xdr:row>
      <xdr:rowOff>89256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71050"/>
          <a:ext cx="889000" cy="6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163786</xdr:rowOff>
    </xdr:from>
    <xdr:to>
      <xdr:col>85</xdr:col>
      <xdr:colOff>177800</xdr:colOff>
      <xdr:row>37</xdr:row>
      <xdr:rowOff>93936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78713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65964</xdr:rowOff>
    </xdr:from>
    <xdr:to>
      <xdr:col>81</xdr:col>
      <xdr:colOff>101600</xdr:colOff>
      <xdr:row>36</xdr:row>
      <xdr:rowOff>167564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119513</xdr:rowOff>
    </xdr:from>
    <xdr:to>
      <xdr:col>76</xdr:col>
      <xdr:colOff>165100</xdr:colOff>
      <xdr:row>37</xdr:row>
      <xdr:rowOff>49663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40790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148050</xdr:rowOff>
    </xdr:from>
    <xdr:to>
      <xdr:col>72</xdr:col>
      <xdr:colOff>38100</xdr:colOff>
      <xdr:row>37</xdr:row>
      <xdr:rowOff>78200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69327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38456</xdr:rowOff>
    </xdr:from>
    <xdr:to>
      <xdr:col>67</xdr:col>
      <xdr:colOff>101600</xdr:colOff>
      <xdr:row>37</xdr:row>
      <xdr:rowOff>140056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131183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70858</xdr:rowOff>
    </xdr:from>
    <xdr:to>
      <xdr:col>85</xdr:col>
      <xdr:colOff>127000</xdr:colOff>
      <xdr:row>55</xdr:row>
      <xdr:rowOff>134687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329158"/>
          <a:ext cx="838200" cy="2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87040</xdr:rowOff>
    </xdr:from>
    <xdr:to>
      <xdr:col>81</xdr:col>
      <xdr:colOff>50800</xdr:colOff>
      <xdr:row>55</xdr:row>
      <xdr:rowOff>134687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8830990"/>
          <a:ext cx="889000" cy="73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87040</xdr:rowOff>
    </xdr:from>
    <xdr:to>
      <xdr:col>76</xdr:col>
      <xdr:colOff>114300</xdr:colOff>
      <xdr:row>55</xdr:row>
      <xdr:rowOff>11570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8830990"/>
          <a:ext cx="889000" cy="6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11570</xdr:rowOff>
    </xdr:from>
    <xdr:to>
      <xdr:col>71</xdr:col>
      <xdr:colOff>177800</xdr:colOff>
      <xdr:row>57</xdr:row>
      <xdr:rowOff>82158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441320"/>
          <a:ext cx="889000" cy="4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20058</xdr:rowOff>
    </xdr:from>
    <xdr:to>
      <xdr:col>85</xdr:col>
      <xdr:colOff>177800</xdr:colOff>
      <xdr:row>54</xdr:row>
      <xdr:rowOff>121658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2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42935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12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83887</xdr:rowOff>
    </xdr:from>
    <xdr:to>
      <xdr:col>81</xdr:col>
      <xdr:colOff>101600</xdr:colOff>
      <xdr:row>56</xdr:row>
      <xdr:rowOff>14037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5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30564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2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36240</xdr:rowOff>
    </xdr:from>
    <xdr:to>
      <xdr:col>76</xdr:col>
      <xdr:colOff>165100</xdr:colOff>
      <xdr:row>51</xdr:row>
      <xdr:rowOff>137840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87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154367</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292795" y="855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132220</xdr:rowOff>
    </xdr:from>
    <xdr:to>
      <xdr:col>72</xdr:col>
      <xdr:colOff>38100</xdr:colOff>
      <xdr:row>55</xdr:row>
      <xdr:rowOff>62370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3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78897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1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31358</xdr:rowOff>
    </xdr:from>
    <xdr:to>
      <xdr:col>67</xdr:col>
      <xdr:colOff>101600</xdr:colOff>
      <xdr:row>57</xdr:row>
      <xdr:rowOff>132958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124085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23194</xdr:rowOff>
    </xdr:from>
    <xdr:to>
      <xdr:col>85</xdr:col>
      <xdr:colOff>127000</xdr:colOff>
      <xdr:row>78</xdr:row>
      <xdr:rowOff>23605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96294"/>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23194</xdr:rowOff>
    </xdr:from>
    <xdr:to>
      <xdr:col>81</xdr:col>
      <xdr:colOff>50800</xdr:colOff>
      <xdr:row>78</xdr:row>
      <xdr:rowOff>25302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396294"/>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25091</xdr:rowOff>
    </xdr:from>
    <xdr:to>
      <xdr:col>76</xdr:col>
      <xdr:colOff>114300</xdr:colOff>
      <xdr:row>78</xdr:row>
      <xdr:rowOff>25302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98191"/>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127608</xdr:rowOff>
    </xdr:from>
    <xdr:to>
      <xdr:col>76</xdr:col>
      <xdr:colOff>165100</xdr:colOff>
      <xdr:row>78</xdr:row>
      <xdr:rowOff>57758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24898</xdr:rowOff>
    </xdr:from>
    <xdr:to>
      <xdr:col>71</xdr:col>
      <xdr:colOff>177800</xdr:colOff>
      <xdr:row>78</xdr:row>
      <xdr:rowOff>25091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397998"/>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144255</xdr:rowOff>
    </xdr:from>
    <xdr:to>
      <xdr:col>85</xdr:col>
      <xdr:colOff>177800</xdr:colOff>
      <xdr:row>78</xdr:row>
      <xdr:rowOff>74405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143844</xdr:rowOff>
    </xdr:from>
    <xdr:to>
      <xdr:col>81</xdr:col>
      <xdr:colOff>101600</xdr:colOff>
      <xdr:row>78</xdr:row>
      <xdr:rowOff>73994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65121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43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145952</xdr:rowOff>
    </xdr:from>
    <xdr:to>
      <xdr:col>76</xdr:col>
      <xdr:colOff>165100</xdr:colOff>
      <xdr:row>78</xdr:row>
      <xdr:rowOff>76102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67229</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440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145741</xdr:rowOff>
    </xdr:from>
    <xdr:to>
      <xdr:col>72</xdr:col>
      <xdr:colOff>38100</xdr:colOff>
      <xdr:row>78</xdr:row>
      <xdr:rowOff>75891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67018</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440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145548</xdr:rowOff>
    </xdr:from>
    <xdr:to>
      <xdr:col>67</xdr:col>
      <xdr:colOff>101600</xdr:colOff>
      <xdr:row>78</xdr:row>
      <xdr:rowOff>75698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66825</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439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2522</xdr:rowOff>
    </xdr:from>
    <xdr:to>
      <xdr:col>85</xdr:col>
      <xdr:colOff>127000</xdr:colOff>
      <xdr:row>97</xdr:row>
      <xdr:rowOff>3555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33172"/>
          <a:ext cx="8382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2522</xdr:rowOff>
    </xdr:from>
    <xdr:to>
      <xdr:col>81</xdr:col>
      <xdr:colOff>50800</xdr:colOff>
      <xdr:row>97</xdr:row>
      <xdr:rowOff>27265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33172"/>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22264</xdr:rowOff>
    </xdr:from>
    <xdr:to>
      <xdr:col>76</xdr:col>
      <xdr:colOff>114300</xdr:colOff>
      <xdr:row>97</xdr:row>
      <xdr:rowOff>27265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52914"/>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131228</xdr:rowOff>
    </xdr:from>
    <xdr:to>
      <xdr:col>76</xdr:col>
      <xdr:colOff>165100</xdr:colOff>
      <xdr:row>96</xdr:row>
      <xdr:rowOff>61378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77905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13083</xdr:rowOff>
    </xdr:from>
    <xdr:to>
      <xdr:col>71</xdr:col>
      <xdr:colOff>177800</xdr:colOff>
      <xdr:row>97</xdr:row>
      <xdr:rowOff>22264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43733"/>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124205</xdr:rowOff>
    </xdr:from>
    <xdr:to>
      <xdr:col>85</xdr:col>
      <xdr:colOff>177800</xdr:colOff>
      <xdr:row>97</xdr:row>
      <xdr:rowOff>54355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102632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123172</xdr:rowOff>
    </xdr:from>
    <xdr:to>
      <xdr:col>81</xdr:col>
      <xdr:colOff>101600</xdr:colOff>
      <xdr:row>97</xdr:row>
      <xdr:rowOff>53322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44449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147915</xdr:rowOff>
    </xdr:from>
    <xdr:to>
      <xdr:col>76</xdr:col>
      <xdr:colOff>165100</xdr:colOff>
      <xdr:row>97</xdr:row>
      <xdr:rowOff>78065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69192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142914</xdr:rowOff>
    </xdr:from>
    <xdr:to>
      <xdr:col>72</xdr:col>
      <xdr:colOff>38100</xdr:colOff>
      <xdr:row>97</xdr:row>
      <xdr:rowOff>73064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64191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133733</xdr:rowOff>
    </xdr:from>
    <xdr:to>
      <xdr:col>67</xdr:col>
      <xdr:colOff>101600</xdr:colOff>
      <xdr:row>97</xdr:row>
      <xdr:rowOff>63883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55010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11176</xdr:rowOff>
    </xdr:from>
    <xdr:to>
      <xdr:col>107</xdr:col>
      <xdr:colOff>101600</xdr:colOff>
      <xdr:row>30</xdr:row>
      <xdr:rowOff>112776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129303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ふるさと納税の増収により本寄付金が原資となるがんばる新富町応援基金の積立金により増加している。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商工費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ふるさと納税寄付金の増加に伴い職員の追加やふるさと納税の関連経費等が含まれるこゆ地域づくり推進機構補助金により増加している。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農林水産費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畜産クラスターに係る畜産・酪農収益力強化整備等特別対策事業補助金により増加している。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教育費</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普通建設事業で上新田小学校建設事業や新田テニスコート改修事業を行ったことに増加している。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より下がったものの継続的に黒字を確保できており、財政調整基金残高は適切な財源の確保と歳出の精査により取崩しを回避しており、前年度とほぼ同額を維持している。今後も厳しい財政状況が見込まれるため、事務事業の見直し・統廃合により歳出抑制を推進し、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及び公営企業会計等について、すべての会計が赤字を計上しておらず、連結実質赤字比率は生じていない。本町の歳入では地方交付税等の依存財源の比率が自主財源よりも高い事から国の動向を注視し、今後も各会計において、適正で健全な財政運営を行っていく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10279092</v>
      </c>
      <c r="BO4" s="410"/>
      <c r="BP4" s="410"/>
      <c r="BQ4" s="410"/>
      <c r="BR4" s="410"/>
      <c r="BS4" s="410"/>
      <c r="BT4" s="410"/>
      <c r="BU4" s="411"/>
      <c r="BV4" s="409">
        <v>9223579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7.5</v>
      </c>
      <c r="CU4" s="416"/>
      <c r="CV4" s="416"/>
      <c r="CW4" s="416"/>
      <c r="CX4" s="416"/>
      <c r="CY4" s="416"/>
      <c r="CZ4" s="416"/>
      <c r="DA4" s="417"/>
      <c r="DB4" s="415">
        <v>7.9</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9956793</v>
      </c>
      <c r="BO5" s="447"/>
      <c r="BP5" s="447"/>
      <c r="BQ5" s="447"/>
      <c r="BR5" s="447"/>
      <c r="BS5" s="447"/>
      <c r="BT5" s="447"/>
      <c r="BU5" s="448"/>
      <c r="BV5" s="446">
        <v>8872723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89.9</v>
      </c>
      <c r="CU5" s="444"/>
      <c r="CV5" s="444"/>
      <c r="CW5" s="444"/>
      <c r="CX5" s="444"/>
      <c r="CY5" s="444"/>
      <c r="CZ5" s="444"/>
      <c r="DA5" s="445"/>
      <c r="DB5" s="443">
        <v>89.9</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322299</v>
      </c>
      <c r="BO6" s="447"/>
      <c r="BP6" s="447"/>
      <c r="BQ6" s="447"/>
      <c r="BR6" s="447"/>
      <c r="BS6" s="447"/>
      <c r="BT6" s="447"/>
      <c r="BU6" s="448"/>
      <c r="BV6" s="446">
        <v>350856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94.3</v>
      </c>
      <c r="CU6" s="484"/>
      <c r="CV6" s="484"/>
      <c r="CW6" s="484"/>
      <c r="CX6" s="484"/>
      <c r="CY6" s="484"/>
      <c r="CZ6" s="484"/>
      <c r="DA6" s="485"/>
      <c r="DB6" s="483">
        <v>94.2</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21369</v>
      </c>
      <c r="BO7" s="447"/>
      <c r="BP7" s="447"/>
      <c r="BQ7" s="447"/>
      <c r="BR7" s="447"/>
      <c r="BS7" s="447"/>
      <c r="BT7" s="447"/>
      <c r="BU7" s="448"/>
      <c r="BV7" s="446">
        <v>35313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3987147</v>
      </c>
      <c r="CU7" s="447"/>
      <c r="CV7" s="447"/>
      <c r="CW7" s="447"/>
      <c r="CX7" s="447"/>
      <c r="CY7" s="447"/>
      <c r="CZ7" s="447"/>
      <c r="DA7" s="448"/>
      <c r="DB7" s="446">
        <v>4010148</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300930</v>
      </c>
      <c r="BO8" s="447"/>
      <c r="BP8" s="447"/>
      <c r="BQ8" s="447"/>
      <c r="BR8" s="447"/>
      <c r="BS8" s="447"/>
      <c r="BT8" s="447"/>
      <c r="BU8" s="448"/>
      <c r="BV8" s="446">
        <v>315543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0.42</v>
      </c>
      <c r="DC8" s="487"/>
      <c r="DD8" s="487"/>
      <c r="DE8" s="487"/>
      <c r="DF8" s="487"/>
      <c r="DG8" s="487"/>
      <c r="DH8" s="487"/>
      <c r="DI8" s="488"/>
      <c r="DJ8" s="165"/>
      <c r="DK8" s="165"/>
      <c r="DL8" s="165"/>
      <c r="DM8" s="165"/>
      <c r="DN8" s="165"/>
      <c r="DO8" s="165"/>
    </row>
    <row r="9" spans="1:119" ht="18.75" customHeight="1" thickBot="1" x14ac:dyDescent="0.25">
      <c r="A9" s="166"/>
      <c r="B9" s="440" t="s">
        <v>104</v>
      </c>
      <c r="C9" s="441"/>
      <c r="D9" s="441"/>
      <c r="E9" s="441"/>
      <c r="F9" s="441"/>
      <c r="G9" s="441"/>
      <c r="H9" s="441"/>
      <c r="I9" s="441"/>
      <c r="J9" s="441"/>
      <c r="K9" s="489"/>
      <c r="L9" s="490" t="s">
        <v>105</v>
      </c>
      <c r="M9" s="491"/>
      <c r="N9" s="491"/>
      <c r="O9" s="491"/>
      <c r="P9" s="491"/>
      <c r="Q9" s="492"/>
      <c r="R9" s="493">
        <v>17373</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-14613</v>
      </c>
      <c r="BO9" s="447"/>
      <c r="BP9" s="447"/>
      <c r="BQ9" s="447"/>
      <c r="BR9" s="447"/>
      <c r="BS9" s="447"/>
      <c r="BT9" s="447"/>
      <c r="BU9" s="448"/>
      <c r="BV9" s="446">
        <v>-122738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v>
      </c>
      <c r="CU9" s="444"/>
      <c r="CV9" s="444"/>
      <c r="CW9" s="444"/>
      <c r="CX9" s="444"/>
      <c r="CY9" s="444"/>
      <c r="CZ9" s="444"/>
      <c r="DA9" s="445"/>
      <c r="DB9" s="443">
        <v>9.9</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18092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108</v>
      </c>
      <c r="AV10" s="479"/>
      <c r="AW10" s="479"/>
      <c r="AX10" s="479"/>
      <c r="AY10" s="480" t="s">
        <v>113</v>
      </c>
      <c r="AZ10" s="481"/>
      <c r="BA10" s="481"/>
      <c r="BB10" s="481"/>
      <c r="BC10" s="481"/>
      <c r="BD10" s="481"/>
      <c r="BE10" s="481"/>
      <c r="BF10" s="481"/>
      <c r="BG10" s="481"/>
      <c r="BH10" s="481"/>
      <c r="BI10" s="481"/>
      <c r="BJ10" s="481"/>
      <c r="BK10" s="481"/>
      <c r="BL10" s="481"/>
      <c r="BM10" s="482"/>
      <c r="BN10" s="446">
        <v>130</v>
      </c>
      <c r="BO10" s="447"/>
      <c r="BP10" s="447"/>
      <c r="BQ10" s="447"/>
      <c r="BR10" s="447"/>
      <c r="BS10" s="447"/>
      <c r="BT10" s="447"/>
      <c r="BU10" s="448"/>
      <c r="BV10" s="446">
        <v>40190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2">
      <c r="A12" s="166"/>
      <c r="B12" s="506" t="s">
        <v>122</v>
      </c>
      <c r="C12" s="507"/>
      <c r="D12" s="507"/>
      <c r="E12" s="507"/>
      <c r="F12" s="507"/>
      <c r="G12" s="507"/>
      <c r="H12" s="507"/>
      <c r="I12" s="507"/>
      <c r="J12" s="507"/>
      <c r="K12" s="508"/>
      <c r="L12" s="515" t="s">
        <v>123</v>
      </c>
      <c r="M12" s="516"/>
      <c r="N12" s="516"/>
      <c r="O12" s="516"/>
      <c r="P12" s="516"/>
      <c r="Q12" s="517"/>
      <c r="R12" s="518">
        <v>17595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131</v>
      </c>
      <c r="N13" s="535"/>
      <c r="O13" s="535"/>
      <c r="P13" s="535"/>
      <c r="Q13" s="536"/>
      <c r="R13" s="527">
        <v>17504</v>
      </c>
      <c r="S13" s="528"/>
      <c r="T13" s="528"/>
      <c r="U13" s="528"/>
      <c r="V13" s="529"/>
      <c r="W13" s="462" t="s">
        <v>132</v>
      </c>
      <c r="X13" s="463"/>
      <c r="Y13" s="463"/>
      <c r="Z13" s="463"/>
      <c r="AA13" s="463"/>
      <c r="AB13" s="453"/>
      <c r="AC13" s="497">
        <v>1739</v>
      </c>
      <c r="AD13" s="498"/>
      <c r="AE13" s="498"/>
      <c r="AF13" s="498"/>
      <c r="AG13" s="537"/>
      <c r="AH13" s="497">
        <v>1759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-14483</v>
      </c>
      <c r="BO13" s="447"/>
      <c r="BP13" s="447"/>
      <c r="BQ13" s="447"/>
      <c r="BR13" s="447"/>
      <c r="BS13" s="447"/>
      <c r="BT13" s="447"/>
      <c r="BU13" s="448"/>
      <c r="BV13" s="446">
        <v>-82548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8.5</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137</v>
      </c>
      <c r="M14" s="525"/>
      <c r="N14" s="525"/>
      <c r="O14" s="525"/>
      <c r="P14" s="525"/>
      <c r="Q14" s="526"/>
      <c r="R14" s="527">
        <v>17791</v>
      </c>
      <c r="S14" s="528"/>
      <c r="T14" s="528"/>
      <c r="U14" s="528"/>
      <c r="V14" s="529"/>
      <c r="W14" s="436"/>
      <c r="X14" s="437"/>
      <c r="Y14" s="437"/>
      <c r="Z14" s="437"/>
      <c r="AA14" s="437"/>
      <c r="AB14" s="426"/>
      <c r="AC14" s="530">
        <v>19.100000000000001</v>
      </c>
      <c r="AD14" s="531"/>
      <c r="AE14" s="531"/>
      <c r="AF14" s="531"/>
      <c r="AG14" s="532"/>
      <c r="AH14" s="530">
        <v>19.3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30.5</v>
      </c>
      <c r="CU14" s="542"/>
      <c r="CV14" s="542"/>
      <c r="CW14" s="542"/>
      <c r="CX14" s="542"/>
      <c r="CY14" s="542"/>
      <c r="CZ14" s="542"/>
      <c r="DA14" s="543"/>
      <c r="DB14" s="541">
        <v>42.4</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139</v>
      </c>
      <c r="N15" s="535"/>
      <c r="O15" s="535"/>
      <c r="P15" s="535"/>
      <c r="Q15" s="536"/>
      <c r="R15" s="527">
        <v>17723</v>
      </c>
      <c r="S15" s="528"/>
      <c r="T15" s="528"/>
      <c r="U15" s="528"/>
      <c r="V15" s="529"/>
      <c r="W15" s="462" t="s">
        <v>140</v>
      </c>
      <c r="X15" s="463"/>
      <c r="Y15" s="463"/>
      <c r="Z15" s="463"/>
      <c r="AA15" s="463"/>
      <c r="AB15" s="453"/>
      <c r="AC15" s="497">
        <v>1816</v>
      </c>
      <c r="AD15" s="498"/>
      <c r="AE15" s="498"/>
      <c r="AF15" s="498"/>
      <c r="AG15" s="537"/>
      <c r="AH15" s="497">
        <v>1941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1545723</v>
      </c>
      <c r="BO15" s="410"/>
      <c r="BP15" s="410"/>
      <c r="BQ15" s="410"/>
      <c r="BR15" s="410"/>
      <c r="BS15" s="410"/>
      <c r="BT15" s="410"/>
      <c r="BU15" s="411"/>
      <c r="BV15" s="409">
        <v>1521253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20</v>
      </c>
      <c r="AD16" s="531"/>
      <c r="AE16" s="531"/>
      <c r="AF16" s="531"/>
      <c r="AG16" s="532"/>
      <c r="AH16" s="530">
        <v>21.3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3397241</v>
      </c>
      <c r="BO16" s="447"/>
      <c r="BP16" s="447"/>
      <c r="BQ16" s="447"/>
      <c r="BR16" s="447"/>
      <c r="BS16" s="447"/>
      <c r="BT16" s="447"/>
      <c r="BU16" s="448"/>
      <c r="BV16" s="446">
        <v>3441129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5530</v>
      </c>
      <c r="AD17" s="498"/>
      <c r="AE17" s="498"/>
      <c r="AF17" s="498"/>
      <c r="AG17" s="537"/>
      <c r="AH17" s="497">
        <v>5434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1942356</v>
      </c>
      <c r="BO17" s="447"/>
      <c r="BP17" s="447"/>
      <c r="BQ17" s="447"/>
      <c r="BR17" s="447"/>
      <c r="BS17" s="447"/>
      <c r="BT17" s="447"/>
      <c r="BU17" s="448"/>
      <c r="BV17" s="446">
        <v>1900420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150</v>
      </c>
      <c r="C18" s="489"/>
      <c r="D18" s="489"/>
      <c r="E18" s="558"/>
      <c r="F18" s="558"/>
      <c r="G18" s="558"/>
      <c r="H18" s="558"/>
      <c r="I18" s="558"/>
      <c r="J18" s="558"/>
      <c r="K18" s="558"/>
      <c r="L18" s="559">
        <v>61.53</v>
      </c>
      <c r="M18" s="559"/>
      <c r="N18" s="559"/>
      <c r="O18" s="559"/>
      <c r="P18" s="559"/>
      <c r="Q18" s="559"/>
      <c r="R18" s="560"/>
      <c r="S18" s="560"/>
      <c r="T18" s="560"/>
      <c r="U18" s="560"/>
      <c r="V18" s="561"/>
      <c r="W18" s="464"/>
      <c r="X18" s="465"/>
      <c r="Y18" s="465"/>
      <c r="Z18" s="465"/>
      <c r="AA18" s="465"/>
      <c r="AB18" s="456"/>
      <c r="AC18" s="562">
        <v>60.9</v>
      </c>
      <c r="AD18" s="563"/>
      <c r="AE18" s="563"/>
      <c r="AF18" s="563"/>
      <c r="AG18" s="564"/>
      <c r="AH18" s="562">
        <v>59.5</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3741218</v>
      </c>
      <c r="BO18" s="447"/>
      <c r="BP18" s="447"/>
      <c r="BQ18" s="447"/>
      <c r="BR18" s="447"/>
      <c r="BS18" s="447"/>
      <c r="BT18" s="447"/>
      <c r="BU18" s="448"/>
      <c r="BV18" s="446">
        <v>3773904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152</v>
      </c>
      <c r="C19" s="489"/>
      <c r="D19" s="489"/>
      <c r="E19" s="558"/>
      <c r="F19" s="558"/>
      <c r="G19" s="558"/>
      <c r="H19" s="558"/>
      <c r="I19" s="558"/>
      <c r="J19" s="558"/>
      <c r="K19" s="558"/>
      <c r="L19" s="566">
        <v>282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6424482</v>
      </c>
      <c r="BO19" s="447"/>
      <c r="BP19" s="447"/>
      <c r="BQ19" s="447"/>
      <c r="BR19" s="447"/>
      <c r="BS19" s="447"/>
      <c r="BT19" s="447"/>
      <c r="BU19" s="448"/>
      <c r="BV19" s="446">
        <v>5959249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154</v>
      </c>
      <c r="C20" s="489"/>
      <c r="D20" s="489"/>
      <c r="E20" s="558"/>
      <c r="F20" s="558"/>
      <c r="G20" s="558"/>
      <c r="H20" s="558"/>
      <c r="I20" s="558"/>
      <c r="J20" s="558"/>
      <c r="K20" s="558"/>
      <c r="L20" s="566">
        <v>6376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6257697</v>
      </c>
      <c r="BO23" s="447"/>
      <c r="BP23" s="447"/>
      <c r="BQ23" s="447"/>
      <c r="BR23" s="447"/>
      <c r="BS23" s="447"/>
      <c r="BT23" s="447"/>
      <c r="BU23" s="448"/>
      <c r="BV23" s="446">
        <v>6396987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163</v>
      </c>
      <c r="F24" s="476"/>
      <c r="G24" s="476"/>
      <c r="H24" s="476"/>
      <c r="I24" s="476"/>
      <c r="J24" s="476"/>
      <c r="K24" s="477"/>
      <c r="L24" s="497">
        <v>1</v>
      </c>
      <c r="M24" s="498"/>
      <c r="N24" s="498"/>
      <c r="O24" s="498"/>
      <c r="P24" s="537"/>
      <c r="Q24" s="497">
        <v>7030</v>
      </c>
      <c r="R24" s="498"/>
      <c r="S24" s="498"/>
      <c r="T24" s="498"/>
      <c r="U24" s="498"/>
      <c r="V24" s="537"/>
      <c r="W24" s="596"/>
      <c r="X24" s="584"/>
      <c r="Y24" s="585"/>
      <c r="Z24" s="496" t="s">
        <v>164</v>
      </c>
      <c r="AA24" s="476"/>
      <c r="AB24" s="476"/>
      <c r="AC24" s="476"/>
      <c r="AD24" s="476"/>
      <c r="AE24" s="476"/>
      <c r="AF24" s="476"/>
      <c r="AG24" s="477"/>
      <c r="AH24" s="497">
        <v>130</v>
      </c>
      <c r="AI24" s="498"/>
      <c r="AJ24" s="498"/>
      <c r="AK24" s="498"/>
      <c r="AL24" s="537"/>
      <c r="AM24" s="497">
        <v>395070</v>
      </c>
      <c r="AN24" s="498"/>
      <c r="AO24" s="498"/>
      <c r="AP24" s="498"/>
      <c r="AQ24" s="498"/>
      <c r="AR24" s="537"/>
      <c r="AS24" s="497">
        <v>3039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4891360</v>
      </c>
      <c r="BO24" s="447"/>
      <c r="BP24" s="447"/>
      <c r="BQ24" s="447"/>
      <c r="BR24" s="447"/>
      <c r="BS24" s="447"/>
      <c r="BT24" s="447"/>
      <c r="BU24" s="448"/>
      <c r="BV24" s="446">
        <v>4968225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166</v>
      </c>
      <c r="F25" s="476"/>
      <c r="G25" s="476"/>
      <c r="H25" s="476"/>
      <c r="I25" s="476"/>
      <c r="J25" s="476"/>
      <c r="K25" s="477"/>
      <c r="L25" s="497">
        <v>1</v>
      </c>
      <c r="M25" s="498"/>
      <c r="N25" s="498"/>
      <c r="O25" s="498"/>
      <c r="P25" s="537"/>
      <c r="Q25" s="497">
        <v>5650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130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581060</v>
      </c>
      <c r="BO25" s="410"/>
      <c r="BP25" s="410"/>
      <c r="BQ25" s="410"/>
      <c r="BR25" s="410"/>
      <c r="BS25" s="410"/>
      <c r="BT25" s="410"/>
      <c r="BU25" s="411"/>
      <c r="BV25" s="409">
        <v>434673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169</v>
      </c>
      <c r="F26" s="476"/>
      <c r="G26" s="476"/>
      <c r="H26" s="476"/>
      <c r="I26" s="476"/>
      <c r="J26" s="476"/>
      <c r="K26" s="477"/>
      <c r="L26" s="497">
        <v>1</v>
      </c>
      <c r="M26" s="498"/>
      <c r="N26" s="498"/>
      <c r="O26" s="498"/>
      <c r="P26" s="537"/>
      <c r="Q26" s="497">
        <v>5350</v>
      </c>
      <c r="R26" s="498"/>
      <c r="S26" s="498"/>
      <c r="T26" s="498"/>
      <c r="U26" s="498"/>
      <c r="V26" s="537"/>
      <c r="W26" s="596"/>
      <c r="X26" s="584"/>
      <c r="Y26" s="585"/>
      <c r="Z26" s="496" t="s">
        <v>170</v>
      </c>
      <c r="AA26" s="606"/>
      <c r="AB26" s="606"/>
      <c r="AC26" s="606"/>
      <c r="AD26" s="606"/>
      <c r="AE26" s="606"/>
      <c r="AF26" s="606"/>
      <c r="AG26" s="607"/>
      <c r="AH26" s="497">
        <v>3</v>
      </c>
      <c r="AI26" s="498"/>
      <c r="AJ26" s="498"/>
      <c r="AK26" s="498"/>
      <c r="AL26" s="537"/>
      <c r="AM26" s="497">
        <v>9417</v>
      </c>
      <c r="AN26" s="498"/>
      <c r="AO26" s="498"/>
      <c r="AP26" s="498"/>
      <c r="AQ26" s="498"/>
      <c r="AR26" s="537"/>
      <c r="AS26" s="497">
        <v>3139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172</v>
      </c>
      <c r="F27" s="476"/>
      <c r="G27" s="476"/>
      <c r="H27" s="476"/>
      <c r="I27" s="476"/>
      <c r="J27" s="476"/>
      <c r="K27" s="477"/>
      <c r="L27" s="497">
        <v>1</v>
      </c>
      <c r="M27" s="498"/>
      <c r="N27" s="498"/>
      <c r="O27" s="498"/>
      <c r="P27" s="537"/>
      <c r="Q27" s="497">
        <v>3030</v>
      </c>
      <c r="R27" s="498"/>
      <c r="S27" s="498"/>
      <c r="T27" s="498"/>
      <c r="U27" s="498"/>
      <c r="V27" s="537"/>
      <c r="W27" s="596"/>
      <c r="X27" s="584"/>
      <c r="Y27" s="585"/>
      <c r="Z27" s="496" t="s">
        <v>173</v>
      </c>
      <c r="AA27" s="476"/>
      <c r="AB27" s="476"/>
      <c r="AC27" s="476"/>
      <c r="AD27" s="476"/>
      <c r="AE27" s="476"/>
      <c r="AF27" s="476"/>
      <c r="AG27" s="477"/>
      <c r="AH27" s="497">
        <v>2</v>
      </c>
      <c r="AI27" s="498"/>
      <c r="AJ27" s="498"/>
      <c r="AK27" s="498"/>
      <c r="AL27" s="537"/>
      <c r="AM27" s="497" t="s">
        <v>174</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193846</v>
      </c>
      <c r="BO27" s="620"/>
      <c r="BP27" s="620"/>
      <c r="BQ27" s="620"/>
      <c r="BR27" s="620"/>
      <c r="BS27" s="620"/>
      <c r="BT27" s="620"/>
      <c r="BU27" s="621"/>
      <c r="BV27" s="619">
        <v>193812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176</v>
      </c>
      <c r="F28" s="476"/>
      <c r="G28" s="476"/>
      <c r="H28" s="476"/>
      <c r="I28" s="476"/>
      <c r="J28" s="476"/>
      <c r="K28" s="477"/>
      <c r="L28" s="497">
        <v>1</v>
      </c>
      <c r="M28" s="498"/>
      <c r="N28" s="498"/>
      <c r="O28" s="498"/>
      <c r="P28" s="537"/>
      <c r="Q28" s="497">
        <v>2270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1007012</v>
      </c>
      <c r="BO28" s="410"/>
      <c r="BP28" s="410"/>
      <c r="BQ28" s="410"/>
      <c r="BR28" s="410"/>
      <c r="BS28" s="410"/>
      <c r="BT28" s="410"/>
      <c r="BU28" s="411"/>
      <c r="BV28" s="409">
        <v>1006882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179</v>
      </c>
      <c r="F29" s="476"/>
      <c r="G29" s="476"/>
      <c r="H29" s="476"/>
      <c r="I29" s="476"/>
      <c r="J29" s="476"/>
      <c r="K29" s="477"/>
      <c r="L29" s="497">
        <v>12</v>
      </c>
      <c r="M29" s="498"/>
      <c r="N29" s="498"/>
      <c r="O29" s="498"/>
      <c r="P29" s="537"/>
      <c r="Q29" s="497">
        <v>2110</v>
      </c>
      <c r="R29" s="498"/>
      <c r="S29" s="498"/>
      <c r="T29" s="498"/>
      <c r="U29" s="498"/>
      <c r="V29" s="537"/>
      <c r="W29" s="597"/>
      <c r="X29" s="598"/>
      <c r="Y29" s="599"/>
      <c r="Z29" s="496" t="s">
        <v>180</v>
      </c>
      <c r="AA29" s="476"/>
      <c r="AB29" s="476"/>
      <c r="AC29" s="476"/>
      <c r="AD29" s="476"/>
      <c r="AE29" s="476"/>
      <c r="AF29" s="476"/>
      <c r="AG29" s="477"/>
      <c r="AH29" s="497">
        <v>132</v>
      </c>
      <c r="AI29" s="498"/>
      <c r="AJ29" s="498"/>
      <c r="AK29" s="498"/>
      <c r="AL29" s="537"/>
      <c r="AM29" s="497">
        <v>402066</v>
      </c>
      <c r="AN29" s="498"/>
      <c r="AO29" s="498"/>
      <c r="AP29" s="498"/>
      <c r="AQ29" s="498"/>
      <c r="AR29" s="537"/>
      <c r="AS29" s="497">
        <v>3046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76981</v>
      </c>
      <c r="BO29" s="447"/>
      <c r="BP29" s="447"/>
      <c r="BQ29" s="447"/>
      <c r="BR29" s="447"/>
      <c r="BS29" s="447"/>
      <c r="BT29" s="447"/>
      <c r="BU29" s="448"/>
      <c r="BV29" s="446">
        <v>76963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1434455</v>
      </c>
      <c r="BO30" s="620"/>
      <c r="BP30" s="620"/>
      <c r="BQ30" s="620"/>
      <c r="BR30" s="620"/>
      <c r="BS30" s="620"/>
      <c r="BT30" s="620"/>
      <c r="BU30" s="621"/>
      <c r="BV30" s="619">
        <v>1199947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191</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新富町国民健康保険特別会計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新富町水道事業</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宮崎県東児湯消防組合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新富町土地開発公社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西都児湯情報公開・個人情報保護審査会会計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新富町介護保険特別会計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西都児湯環境整備事務組合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宮崎県環境整備公社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新富町後期高齢者医療特別会計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宮崎県自治会館管理組合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こゆ地域づくり推進機構</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宮崎県後期高齢者医療広域連合（一般会計）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宮崎県後期高齢者医療広域連合（後期高齢者医療特別会計）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宮崎県市町村総合事務組合（一般会計）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宮崎県市町村総合事務組合（市町村交通災害共済事業特別会計）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一ツ瀬川営農飲雑用水広域水道企業団</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201</v>
      </c>
    </row>
    <row r="50" spans="5:5" x14ac:dyDescent="0.2">
      <c r="E50" s="167" t="s">
        <v>202</v>
      </c>
    </row>
    <row r="51" spans="5:5" x14ac:dyDescent="0.2">
      <c r="E51" s="167" t="s">
        <v>203</v>
      </c>
    </row>
    <row r="52" spans="5:5" x14ac:dyDescent="0.2">
      <c r="E52" s="167" t="s">
        <v>204</v>
      </c>
    </row>
    <row r="53" spans="5:5" x14ac:dyDescent="0.2">
      <c r="E53" s="167"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u3hrN1nLDR/JFF3mdhXhIJMTMTLYJ/kkygBp9NnzRa7TdK70LsxsYy+/WgBjT4duqvkXogKDf25OFk0lOmFH3w==" saltValue="yAzDm2Z3q9EmlRcnUlRn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2" sqref="A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23" t="s">
        <v>561</v>
      </c>
      <c r="D34" s="1223"/>
      <c r="E34" s="1224"/>
      <c r="F34" s="32">
        <v>14.47</v>
      </c>
      <c r="G34" s="33">
        <v>14.26</v>
      </c>
      <c r="H34" s="33">
        <v>13.63</v>
      </c>
      <c r="I34" s="33">
        <v>14.18</v>
      </c>
      <c r="J34" s="34">
        <v>15.56</v>
      </c>
      <c r="K34" s="22"/>
      <c r="L34" s="22"/>
      <c r="M34" s="22"/>
      <c r="N34" s="22"/>
      <c r="O34" s="22"/>
      <c r="P34" s="22"/>
    </row>
    <row r="35" spans="1:16" ht="39" customHeight="1" x14ac:dyDescent="0.2">
      <c r="A35" s="22"/>
      <c r="B35" s="35"/>
      <c r="C35" s="1217" t="s">
        <v>562</v>
      </c>
      <c r="D35" s="1218"/>
      <c r="E35" s="1219"/>
      <c r="F35" s="36">
        <v>5.81</v>
      </c>
      <c r="G35" s="37">
        <v>6.94</v>
      </c>
      <c r="H35" s="37">
        <v>10.8</v>
      </c>
      <c r="I35" s="37">
        <v>7.86</v>
      </c>
      <c r="J35" s="38">
        <v>7.54</v>
      </c>
      <c r="K35" s="22"/>
      <c r="L35" s="22"/>
      <c r="M35" s="22"/>
      <c r="N35" s="22"/>
      <c r="O35" s="22"/>
      <c r="P35" s="22"/>
    </row>
    <row r="36" spans="1:16" ht="39" customHeight="1" x14ac:dyDescent="0.2">
      <c r="A36" s="22"/>
      <c r="B36" s="35"/>
      <c r="C36" s="1217" t="s">
        <v>563</v>
      </c>
      <c r="D36" s="1218"/>
      <c r="E36" s="1219"/>
      <c r="F36" s="36">
        <v>3.94</v>
      </c>
      <c r="G36" s="37">
        <v>4.76</v>
      </c>
      <c r="H36" s="37">
        <v>3.43</v>
      </c>
      <c r="I36" s="37">
        <v>4.8899999999999997</v>
      </c>
      <c r="J36" s="38">
        <v>5.56</v>
      </c>
      <c r="K36" s="22"/>
      <c r="L36" s="22"/>
      <c r="M36" s="22"/>
      <c r="N36" s="22"/>
      <c r="O36" s="22"/>
      <c r="P36" s="22"/>
    </row>
    <row r="37" spans="1:16" ht="39" customHeight="1" x14ac:dyDescent="0.2">
      <c r="A37" s="22"/>
      <c r="B37" s="35"/>
      <c r="C37" s="1217" t="s">
        <v>564</v>
      </c>
      <c r="D37" s="1218"/>
      <c r="E37" s="1219"/>
      <c r="F37" s="36">
        <v>2.02</v>
      </c>
      <c r="G37" s="37">
        <v>2.5299999999999998</v>
      </c>
      <c r="H37" s="37">
        <v>2.65</v>
      </c>
      <c r="I37" s="37">
        <v>3.4</v>
      </c>
      <c r="J37" s="38">
        <v>3.36</v>
      </c>
      <c r="K37" s="22"/>
      <c r="L37" s="22"/>
      <c r="M37" s="22"/>
      <c r="N37" s="22"/>
      <c r="O37" s="22"/>
      <c r="P37" s="22"/>
    </row>
    <row r="38" spans="1:16" ht="39" customHeight="1" x14ac:dyDescent="0.2">
      <c r="A38" s="22"/>
      <c r="B38" s="35"/>
      <c r="C38" s="1217" t="s">
        <v>565</v>
      </c>
      <c r="D38" s="1218"/>
      <c r="E38" s="1219"/>
      <c r="F38" s="36">
        <v>0.01</v>
      </c>
      <c r="G38" s="37">
        <v>0.02</v>
      </c>
      <c r="H38" s="37">
        <v>0.02</v>
      </c>
      <c r="I38" s="37">
        <v>0.02</v>
      </c>
      <c r="J38" s="38">
        <v>0.03</v>
      </c>
      <c r="K38" s="22"/>
      <c r="L38" s="22"/>
      <c r="M38" s="22"/>
      <c r="N38" s="22"/>
      <c r="O38" s="22"/>
      <c r="P38" s="22"/>
    </row>
    <row r="39" spans="1:16" ht="39" customHeight="1" x14ac:dyDescent="0.2">
      <c r="A39" s="22"/>
      <c r="B39" s="35"/>
      <c r="C39" s="1217" t="s">
        <v>566</v>
      </c>
      <c r="D39" s="1218"/>
      <c r="E39" s="1219"/>
      <c r="F39" s="36" t="s">
        <v>509</v>
      </c>
      <c r="G39" s="37" t="s">
        <v>509</v>
      </c>
      <c r="H39" s="37">
        <v>0</v>
      </c>
      <c r="I39" s="37">
        <v>0</v>
      </c>
      <c r="J39" s="38">
        <v>0</v>
      </c>
      <c r="K39" s="22"/>
      <c r="L39" s="22"/>
      <c r="M39" s="22"/>
      <c r="N39" s="22"/>
      <c r="O39" s="22"/>
      <c r="P39" s="22"/>
    </row>
    <row r="40" spans="1:16" ht="39" customHeight="1" x14ac:dyDescent="0.2">
      <c r="A40" s="22"/>
      <c r="B40" s="35"/>
      <c r="C40" s="1217"/>
      <c r="D40" s="1218"/>
      <c r="E40" s="1219"/>
      <c r="F40" s="36"/>
      <c r="G40" s="37"/>
      <c r="H40" s="37"/>
      <c r="I40" s="37"/>
      <c r="J40" s="38"/>
      <c r="K40" s="22"/>
      <c r="L40" s="22"/>
      <c r="M40" s="22"/>
      <c r="N40" s="22"/>
      <c r="O40" s="22"/>
      <c r="P40" s="22"/>
    </row>
    <row r="41" spans="1:16" ht="39" customHeight="1" x14ac:dyDescent="0.2">
      <c r="A41" s="22"/>
      <c r="B41" s="35"/>
      <c r="C41" s="1217"/>
      <c r="D41" s="1218"/>
      <c r="E41" s="1219"/>
      <c r="F41" s="36"/>
      <c r="G41" s="37"/>
      <c r="H41" s="37"/>
      <c r="I41" s="37"/>
      <c r="J41" s="38"/>
      <c r="K41" s="22"/>
      <c r="L41" s="22"/>
      <c r="M41" s="22"/>
      <c r="N41" s="22"/>
      <c r="O41" s="22"/>
      <c r="P41" s="22"/>
    </row>
    <row r="42" spans="1:16" ht="39" customHeight="1" x14ac:dyDescent="0.2">
      <c r="A42" s="22"/>
      <c r="B42" s="39"/>
      <c r="C42" s="1217" t="s">
        <v>567</v>
      </c>
      <c r="D42" s="1218"/>
      <c r="E42" s="1219"/>
      <c r="F42" s="36" t="s">
        <v>509</v>
      </c>
      <c r="G42" s="37" t="s">
        <v>509</v>
      </c>
      <c r="H42" s="37" t="s">
        <v>509</v>
      </c>
      <c r="I42" s="37" t="s">
        <v>509</v>
      </c>
      <c r="J42" s="38" t="s">
        <v>509</v>
      </c>
      <c r="K42" s="22"/>
      <c r="L42" s="22"/>
      <c r="M42" s="22"/>
      <c r="N42" s="22"/>
      <c r="O42" s="22"/>
      <c r="P42" s="22"/>
    </row>
    <row r="43" spans="1:16" ht="39" customHeight="1" thickBot="1" x14ac:dyDescent="0.25">
      <c r="A43" s="22"/>
      <c r="B43" s="40"/>
      <c r="C43" s="1220" t="s">
        <v>568</v>
      </c>
      <c r="D43" s="1221"/>
      <c r="E43" s="1222"/>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kCXQtWtQT9U0fRcyX9xfZgpO6EZvv3BSCL48Y76ldieLErWJAJJAQObkICZBCCsI5k43xU+I0EKilNL1wcAwA==" saltValue="speqlZxkVN3YhhFnUeIm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33" t="s">
        <v>11</v>
      </c>
      <c r="C45" s="1234"/>
      <c r="D45" s="58"/>
      <c r="E45" s="1239" t="s">
        <v>12</v>
      </c>
      <c r="F45" s="1239"/>
      <c r="G45" s="1239"/>
      <c r="H45" s="1239"/>
      <c r="I45" s="1239"/>
      <c r="J45" s="1240"/>
      <c r="K45" s="59">
        <v>602</v>
      </c>
      <c r="L45" s="60">
        <v>578</v>
      </c>
      <c r="M45" s="60">
        <v>562</v>
      </c>
      <c r="N45" s="60">
        <v>600</v>
      </c>
      <c r="O45" s="61">
        <v>592</v>
      </c>
      <c r="P45" s="48"/>
      <c r="Q45" s="48"/>
      <c r="R45" s="48"/>
      <c r="S45" s="48"/>
      <c r="T45" s="48"/>
      <c r="U45" s="48"/>
    </row>
    <row r="46" spans="1:21" ht="30.75" customHeight="1" x14ac:dyDescent="0.2">
      <c r="A46" s="48"/>
      <c r="B46" s="1235"/>
      <c r="C46" s="1236"/>
      <c r="D46" s="62"/>
      <c r="E46" s="1227" t="s">
        <v>13</v>
      </c>
      <c r="F46" s="1227"/>
      <c r="G46" s="1227"/>
      <c r="H46" s="1227"/>
      <c r="I46" s="1227"/>
      <c r="J46" s="1228"/>
      <c r="K46" s="63" t="s">
        <v>509</v>
      </c>
      <c r="L46" s="64" t="s">
        <v>509</v>
      </c>
      <c r="M46" s="64" t="s">
        <v>509</v>
      </c>
      <c r="N46" s="64" t="s">
        <v>509</v>
      </c>
      <c r="O46" s="65" t="s">
        <v>509</v>
      </c>
      <c r="P46" s="48"/>
      <c r="Q46" s="48"/>
      <c r="R46" s="48"/>
      <c r="S46" s="48"/>
      <c r="T46" s="48"/>
      <c r="U46" s="48"/>
    </row>
    <row r="47" spans="1:21" ht="30.75" customHeight="1" x14ac:dyDescent="0.2">
      <c r="A47" s="48"/>
      <c r="B47" s="1235"/>
      <c r="C47" s="1236"/>
      <c r="D47" s="62"/>
      <c r="E47" s="1227" t="s">
        <v>14</v>
      </c>
      <c r="F47" s="1227"/>
      <c r="G47" s="1227"/>
      <c r="H47" s="1227"/>
      <c r="I47" s="1227"/>
      <c r="J47" s="1228"/>
      <c r="K47" s="63" t="s">
        <v>509</v>
      </c>
      <c r="L47" s="64" t="s">
        <v>509</v>
      </c>
      <c r="M47" s="64" t="s">
        <v>509</v>
      </c>
      <c r="N47" s="64" t="s">
        <v>509</v>
      </c>
      <c r="O47" s="65" t="s">
        <v>509</v>
      </c>
      <c r="P47" s="48"/>
      <c r="Q47" s="48"/>
      <c r="R47" s="48"/>
      <c r="S47" s="48"/>
      <c r="T47" s="48"/>
      <c r="U47" s="48"/>
    </row>
    <row r="48" spans="1:21" ht="30.75" customHeight="1" x14ac:dyDescent="0.2">
      <c r="A48" s="48"/>
      <c r="B48" s="1235"/>
      <c r="C48" s="1236"/>
      <c r="D48" s="62"/>
      <c r="E48" s="1227" t="s">
        <v>15</v>
      </c>
      <c r="F48" s="1227"/>
      <c r="G48" s="1227"/>
      <c r="H48" s="1227"/>
      <c r="I48" s="1227"/>
      <c r="J48" s="1228"/>
      <c r="K48" s="63">
        <v>3</v>
      </c>
      <c r="L48" s="64">
        <v>2</v>
      </c>
      <c r="M48" s="64">
        <v>2</v>
      </c>
      <c r="N48" s="64">
        <v>4</v>
      </c>
      <c r="O48" s="65">
        <v>1</v>
      </c>
      <c r="P48" s="48"/>
      <c r="Q48" s="48"/>
      <c r="R48" s="48"/>
      <c r="S48" s="48"/>
      <c r="T48" s="48"/>
      <c r="U48" s="48"/>
    </row>
    <row r="49" spans="1:21" ht="30.75" customHeight="1" x14ac:dyDescent="0.2">
      <c r="A49" s="48"/>
      <c r="B49" s="1235"/>
      <c r="C49" s="1236"/>
      <c r="D49" s="62"/>
      <c r="E49" s="1227" t="s">
        <v>16</v>
      </c>
      <c r="F49" s="1227"/>
      <c r="G49" s="1227"/>
      <c r="H49" s="1227"/>
      <c r="I49" s="1227"/>
      <c r="J49" s="1228"/>
      <c r="K49" s="63">
        <v>124</v>
      </c>
      <c r="L49" s="64">
        <v>113</v>
      </c>
      <c r="M49" s="64">
        <v>137</v>
      </c>
      <c r="N49" s="64">
        <v>136</v>
      </c>
      <c r="O49" s="65">
        <v>134</v>
      </c>
      <c r="P49" s="48"/>
      <c r="Q49" s="48"/>
      <c r="R49" s="48"/>
      <c r="S49" s="48"/>
      <c r="T49" s="48"/>
      <c r="U49" s="48"/>
    </row>
    <row r="50" spans="1:21" ht="30.75" customHeight="1" x14ac:dyDescent="0.2">
      <c r="A50" s="48"/>
      <c r="B50" s="1235"/>
      <c r="C50" s="1236"/>
      <c r="D50" s="62"/>
      <c r="E50" s="1227" t="s">
        <v>17</v>
      </c>
      <c r="F50" s="1227"/>
      <c r="G50" s="1227"/>
      <c r="H50" s="1227"/>
      <c r="I50" s="1227"/>
      <c r="J50" s="1228"/>
      <c r="K50" s="63">
        <v>42</v>
      </c>
      <c r="L50" s="64">
        <v>41</v>
      </c>
      <c r="M50" s="64">
        <v>39</v>
      </c>
      <c r="N50" s="64">
        <v>38</v>
      </c>
      <c r="O50" s="65">
        <v>3</v>
      </c>
      <c r="P50" s="48"/>
      <c r="Q50" s="48"/>
      <c r="R50" s="48"/>
      <c r="S50" s="48"/>
      <c r="T50" s="48"/>
      <c r="U50" s="48"/>
    </row>
    <row r="51" spans="1:21" ht="30.75" customHeight="1" x14ac:dyDescent="0.2">
      <c r="A51" s="48"/>
      <c r="B51" s="1237"/>
      <c r="C51" s="1238"/>
      <c r="D51" s="66"/>
      <c r="E51" s="1227" t="s">
        <v>18</v>
      </c>
      <c r="F51" s="1227"/>
      <c r="G51" s="1227"/>
      <c r="H51" s="1227"/>
      <c r="I51" s="1227"/>
      <c r="J51" s="1228"/>
      <c r="K51" s="63" t="s">
        <v>509</v>
      </c>
      <c r="L51" s="64" t="s">
        <v>509</v>
      </c>
      <c r="M51" s="64" t="s">
        <v>509</v>
      </c>
      <c r="N51" s="64" t="s">
        <v>509</v>
      </c>
      <c r="O51" s="65" t="s">
        <v>509</v>
      </c>
      <c r="P51" s="48"/>
      <c r="Q51" s="48"/>
      <c r="R51" s="48"/>
      <c r="S51" s="48"/>
      <c r="T51" s="48"/>
      <c r="U51" s="48"/>
    </row>
    <row r="52" spans="1:21" ht="30.75" customHeight="1" x14ac:dyDescent="0.2">
      <c r="A52" s="48"/>
      <c r="B52" s="1225" t="s">
        <v>19</v>
      </c>
      <c r="C52" s="1226"/>
      <c r="D52" s="66"/>
      <c r="E52" s="1227" t="s">
        <v>20</v>
      </c>
      <c r="F52" s="1227"/>
      <c r="G52" s="1227"/>
      <c r="H52" s="1227"/>
      <c r="I52" s="1227"/>
      <c r="J52" s="1228"/>
      <c r="K52" s="63">
        <v>471</v>
      </c>
      <c r="L52" s="64">
        <v>485</v>
      </c>
      <c r="M52" s="64">
        <v>426</v>
      </c>
      <c r="N52" s="64">
        <v>414</v>
      </c>
      <c r="O52" s="65">
        <v>415</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300</v>
      </c>
      <c r="L53" s="69">
        <v>249</v>
      </c>
      <c r="M53" s="69">
        <v>314</v>
      </c>
      <c r="N53" s="69">
        <v>364</v>
      </c>
      <c r="O53" s="70">
        <v>315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8xB7//J0JLyBtmdKSYendIdQsG+YGyT3LsS44aCT37RzCsqztW4RXxn7vZ2Fc5YUIiVftA0Qlk40sdZ0xzLg==" saltValue="aDXgXLpmdcjs9DIvt9G0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46" zoomScaleSheetLayoutView="100" workbookViewId="0">
      <selection activeCell="E42" sqref="E42:H42"/>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552</v>
      </c>
      <c r="J40" s="79" t="s">
        <v>553</v>
      </c>
      <c r="K40" s="79" t="s">
        <v>554</v>
      </c>
      <c r="L40" s="79" t="s">
        <v>555</v>
      </c>
      <c r="M40" s="80" t="s">
        <v>556</v>
      </c>
    </row>
    <row r="41" spans="2:13" ht="27.75" customHeight="1" x14ac:dyDescent="0.2">
      <c r="B41" s="1241" t="s">
        <v>24</v>
      </c>
      <c r="C41" s="1242"/>
      <c r="D41" s="81"/>
      <c r="E41" s="1247" t="s">
        <v>25</v>
      </c>
      <c r="F41" s="1247"/>
      <c r="G41" s="1247"/>
      <c r="H41" s="1248"/>
      <c r="I41" s="82">
        <v>6146</v>
      </c>
      <c r="J41" s="83">
        <v>6321</v>
      </c>
      <c r="K41" s="83">
        <v>6501</v>
      </c>
      <c r="L41" s="83">
        <v>6397</v>
      </c>
      <c r="M41" s="84">
        <v>6258</v>
      </c>
    </row>
    <row r="42" spans="2:13" ht="27.75" customHeight="1" x14ac:dyDescent="0.2">
      <c r="B42" s="1243"/>
      <c r="C42" s="1244"/>
      <c r="D42" s="85"/>
      <c r="E42" s="1249" t="s">
        <v>26</v>
      </c>
      <c r="F42" s="1249"/>
      <c r="G42" s="1249"/>
      <c r="H42" s="1250"/>
      <c r="I42" s="86">
        <v>126</v>
      </c>
      <c r="J42" s="87">
        <v>85</v>
      </c>
      <c r="K42" s="87">
        <v>46</v>
      </c>
      <c r="L42" s="87">
        <v>8</v>
      </c>
      <c r="M42" s="88">
        <v>5</v>
      </c>
    </row>
    <row r="43" spans="2:13" ht="27.75" customHeight="1" x14ac:dyDescent="0.2">
      <c r="B43" s="1243"/>
      <c r="C43" s="1244"/>
      <c r="D43" s="85"/>
      <c r="E43" s="1249" t="s">
        <v>27</v>
      </c>
      <c r="F43" s="1249"/>
      <c r="G43" s="1249"/>
      <c r="H43" s="1250"/>
      <c r="I43" s="86">
        <v>28</v>
      </c>
      <c r="J43" s="87">
        <v>34</v>
      </c>
      <c r="K43" s="87">
        <v>36</v>
      </c>
      <c r="L43" s="87">
        <v>36</v>
      </c>
      <c r="M43" s="88">
        <v>30</v>
      </c>
    </row>
    <row r="44" spans="2:13" ht="27.75" customHeight="1" x14ac:dyDescent="0.2">
      <c r="B44" s="1243"/>
      <c r="C44" s="1244"/>
      <c r="D44" s="85"/>
      <c r="E44" s="1249" t="s">
        <v>28</v>
      </c>
      <c r="F44" s="1249"/>
      <c r="G44" s="1249"/>
      <c r="H44" s="1250"/>
      <c r="I44" s="86">
        <v>867</v>
      </c>
      <c r="J44" s="87">
        <v>940</v>
      </c>
      <c r="K44" s="87">
        <v>852</v>
      </c>
      <c r="L44" s="87">
        <v>712</v>
      </c>
      <c r="M44" s="88">
        <v>594</v>
      </c>
    </row>
    <row r="45" spans="2:13" ht="27.75" customHeight="1" x14ac:dyDescent="0.2">
      <c r="B45" s="1243"/>
      <c r="C45" s="1244"/>
      <c r="D45" s="85"/>
      <c r="E45" s="1249" t="s">
        <v>29</v>
      </c>
      <c r="F45" s="1249"/>
      <c r="G45" s="1249"/>
      <c r="H45" s="1250"/>
      <c r="I45" s="86">
        <v>1409</v>
      </c>
      <c r="J45" s="87">
        <v>1312</v>
      </c>
      <c r="K45" s="87">
        <v>1235</v>
      </c>
      <c r="L45" s="87">
        <v>1243</v>
      </c>
      <c r="M45" s="88">
        <v>1227</v>
      </c>
    </row>
    <row r="46" spans="2:13" ht="27.75" customHeight="1" x14ac:dyDescent="0.2">
      <c r="B46" s="1243"/>
      <c r="C46" s="1244"/>
      <c r="D46" s="89"/>
      <c r="E46" s="1249" t="s">
        <v>30</v>
      </c>
      <c r="F46" s="1249"/>
      <c r="G46" s="1249"/>
      <c r="H46" s="1250"/>
      <c r="I46" s="86" t="s">
        <v>509</v>
      </c>
      <c r="J46" s="87" t="s">
        <v>509</v>
      </c>
      <c r="K46" s="87" t="s">
        <v>509</v>
      </c>
      <c r="L46" s="87">
        <v>7</v>
      </c>
      <c r="M46" s="88">
        <v>7</v>
      </c>
    </row>
    <row r="47" spans="2:13" ht="27.75" customHeight="1" x14ac:dyDescent="0.2">
      <c r="B47" s="1243"/>
      <c r="C47" s="1244"/>
      <c r="D47" s="90"/>
      <c r="E47" s="1251" t="s">
        <v>31</v>
      </c>
      <c r="F47" s="1252"/>
      <c r="G47" s="1252"/>
      <c r="H47" s="1253"/>
      <c r="I47" s="86" t="s">
        <v>509</v>
      </c>
      <c r="J47" s="87" t="s">
        <v>509</v>
      </c>
      <c r="K47" s="87" t="s">
        <v>509</v>
      </c>
      <c r="L47" s="87" t="s">
        <v>509</v>
      </c>
      <c r="M47" s="88" t="s">
        <v>509</v>
      </c>
    </row>
    <row r="48" spans="2:13" ht="27.75" customHeight="1" x14ac:dyDescent="0.2">
      <c r="B48" s="1243"/>
      <c r="C48" s="1244"/>
      <c r="D48" s="85"/>
      <c r="E48" s="1249" t="s">
        <v>32</v>
      </c>
      <c r="F48" s="1249"/>
      <c r="G48" s="1249"/>
      <c r="H48" s="1250"/>
      <c r="I48" s="86" t="s">
        <v>509</v>
      </c>
      <c r="J48" s="87" t="s">
        <v>509</v>
      </c>
      <c r="K48" s="87" t="s">
        <v>509</v>
      </c>
      <c r="L48" s="87" t="s">
        <v>509</v>
      </c>
      <c r="M48" s="88" t="s">
        <v>509</v>
      </c>
    </row>
    <row r="49" spans="2:13" ht="27.75" customHeight="1" x14ac:dyDescent="0.2">
      <c r="B49" s="1245"/>
      <c r="C49" s="1246"/>
      <c r="D49" s="85"/>
      <c r="E49" s="1249" t="s">
        <v>33</v>
      </c>
      <c r="F49" s="1249"/>
      <c r="G49" s="1249"/>
      <c r="H49" s="1250"/>
      <c r="I49" s="86" t="s">
        <v>509</v>
      </c>
      <c r="J49" s="87" t="s">
        <v>509</v>
      </c>
      <c r="K49" s="87" t="s">
        <v>509</v>
      </c>
      <c r="L49" s="87" t="s">
        <v>509</v>
      </c>
      <c r="M49" s="88" t="s">
        <v>509</v>
      </c>
    </row>
    <row r="50" spans="2:13" ht="27.75" customHeight="1" x14ac:dyDescent="0.2">
      <c r="B50" s="1254" t="s">
        <v>34</v>
      </c>
      <c r="C50" s="1255"/>
      <c r="D50" s="91"/>
      <c r="E50" s="1249" t="s">
        <v>35</v>
      </c>
      <c r="F50" s="1249"/>
      <c r="G50" s="1249"/>
      <c r="H50" s="1250"/>
      <c r="I50" s="86">
        <v>2840</v>
      </c>
      <c r="J50" s="87">
        <v>2611</v>
      </c>
      <c r="K50" s="87">
        <v>2386</v>
      </c>
      <c r="L50" s="87">
        <v>2613</v>
      </c>
      <c r="M50" s="88">
        <v>2917</v>
      </c>
    </row>
    <row r="51" spans="2:13" ht="27.75" customHeight="1" x14ac:dyDescent="0.2">
      <c r="B51" s="1243"/>
      <c r="C51" s="1244"/>
      <c r="D51" s="85"/>
      <c r="E51" s="1249" t="s">
        <v>36</v>
      </c>
      <c r="F51" s="1249"/>
      <c r="G51" s="1249"/>
      <c r="H51" s="1250"/>
      <c r="I51" s="86">
        <v>148</v>
      </c>
      <c r="J51" s="87">
        <v>138</v>
      </c>
      <c r="K51" s="87">
        <v>167</v>
      </c>
      <c r="L51" s="87">
        <v>185</v>
      </c>
      <c r="M51" s="88">
        <v>181</v>
      </c>
    </row>
    <row r="52" spans="2:13" ht="27.75" customHeight="1" x14ac:dyDescent="0.2">
      <c r="B52" s="1245"/>
      <c r="C52" s="1246"/>
      <c r="D52" s="85"/>
      <c r="E52" s="1249" t="s">
        <v>37</v>
      </c>
      <c r="F52" s="1249"/>
      <c r="G52" s="1249"/>
      <c r="H52" s="1250"/>
      <c r="I52" s="86">
        <v>4400</v>
      </c>
      <c r="J52" s="87">
        <v>4295</v>
      </c>
      <c r="K52" s="87">
        <v>4192</v>
      </c>
      <c r="L52" s="87">
        <v>4074</v>
      </c>
      <c r="M52" s="88">
        <v>3926</v>
      </c>
    </row>
    <row r="53" spans="2:13" ht="27.75" customHeight="1" thickBot="1" x14ac:dyDescent="0.25">
      <c r="B53" s="1256" t="s">
        <v>38</v>
      </c>
      <c r="C53" s="1257"/>
      <c r="D53" s="92"/>
      <c r="E53" s="1258" t="s">
        <v>39</v>
      </c>
      <c r="F53" s="1258"/>
      <c r="G53" s="1258"/>
      <c r="H53" s="1259"/>
      <c r="I53" s="93">
        <v>1188</v>
      </c>
      <c r="J53" s="94">
        <v>1648</v>
      </c>
      <c r="K53" s="94">
        <v>1926</v>
      </c>
      <c r="L53" s="94">
        <v>1530</v>
      </c>
      <c r="M53" s="95">
        <v>1097</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OBvqTNJbsdpIAwXA2S2vW656CKy20VrOtvhkkmOMB/PPp3thKAwLkIxXCOh1N6dN42pQIQEux+w1FAPisA6ng==" saltValue="SOsmNIJylvcIGMgc2QeU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554</v>
      </c>
      <c r="G54" s="104" t="s">
        <v>555</v>
      </c>
      <c r="H54" s="105" t="s">
        <v>556</v>
      </c>
    </row>
    <row r="55" spans="2:8" ht="52.5" customHeight="1" x14ac:dyDescent="0.2">
      <c r="B55" s="106"/>
      <c r="C55" s="1268" t="s">
        <v>42</v>
      </c>
      <c r="D55" s="1268"/>
      <c r="E55" s="1269"/>
      <c r="F55" s="107">
        <v>967</v>
      </c>
      <c r="G55" s="107">
        <v>1007</v>
      </c>
      <c r="H55" s="108">
        <v>1007</v>
      </c>
    </row>
    <row r="56" spans="2:8" ht="52.5" customHeight="1" x14ac:dyDescent="0.2">
      <c r="B56" s="109"/>
      <c r="C56" s="1270" t="s">
        <v>43</v>
      </c>
      <c r="D56" s="1270"/>
      <c r="E56" s="1271"/>
      <c r="F56" s="110">
        <v>77</v>
      </c>
      <c r="G56" s="110">
        <v>77</v>
      </c>
      <c r="H56" s="111">
        <v>77</v>
      </c>
    </row>
    <row r="57" spans="2:8" ht="53.25" customHeight="1" x14ac:dyDescent="0.2">
      <c r="B57" s="109"/>
      <c r="C57" s="1272" t="s">
        <v>44</v>
      </c>
      <c r="D57" s="1272"/>
      <c r="E57" s="1273"/>
      <c r="F57" s="112">
        <v>1058</v>
      </c>
      <c r="G57" s="112">
        <v>1200</v>
      </c>
      <c r="H57" s="113">
        <v>1434</v>
      </c>
    </row>
    <row r="58" spans="2:8" ht="45.75" customHeight="1" x14ac:dyDescent="0.2">
      <c r="B58" s="114"/>
      <c r="C58" s="1260" t="s">
        <v>582</v>
      </c>
      <c r="D58" s="1261"/>
      <c r="E58" s="1262"/>
      <c r="F58" s="115">
        <v>20</v>
      </c>
      <c r="G58" s="115">
        <v>179</v>
      </c>
      <c r="H58" s="116">
        <v>464</v>
      </c>
    </row>
    <row r="59" spans="2:8" ht="45.75" customHeight="1" x14ac:dyDescent="0.2">
      <c r="B59" s="114"/>
      <c r="C59" s="1260" t="s">
        <v>583</v>
      </c>
      <c r="D59" s="1261"/>
      <c r="E59" s="1262"/>
      <c r="F59" s="115">
        <v>305</v>
      </c>
      <c r="G59" s="115">
        <v>288</v>
      </c>
      <c r="H59" s="116">
        <v>251</v>
      </c>
    </row>
    <row r="60" spans="2:8" ht="45.75" customHeight="1" x14ac:dyDescent="0.2">
      <c r="B60" s="114"/>
      <c r="C60" s="1260" t="s">
        <v>584</v>
      </c>
      <c r="D60" s="1261"/>
      <c r="E60" s="1262"/>
      <c r="F60" s="115">
        <v>232</v>
      </c>
      <c r="G60" s="115">
        <v>174</v>
      </c>
      <c r="H60" s="116">
        <v>200</v>
      </c>
    </row>
    <row r="61" spans="2:8" ht="45.75" customHeight="1" x14ac:dyDescent="0.2">
      <c r="B61" s="114"/>
      <c r="C61" s="1260" t="s">
        <v>585</v>
      </c>
      <c r="D61" s="1261"/>
      <c r="E61" s="1262"/>
      <c r="F61" s="115">
        <v>187</v>
      </c>
      <c r="G61" s="115">
        <v>158</v>
      </c>
      <c r="H61" s="116">
        <v>125</v>
      </c>
    </row>
    <row r="62" spans="2:8" ht="45.75" customHeight="1" thickBot="1" x14ac:dyDescent="0.25">
      <c r="B62" s="117"/>
      <c r="C62" s="1263" t="s">
        <v>586</v>
      </c>
      <c r="D62" s="1264"/>
      <c r="E62" s="1265"/>
      <c r="F62" s="118">
        <v>150</v>
      </c>
      <c r="G62" s="118">
        <v>142</v>
      </c>
      <c r="H62" s="119">
        <v>108</v>
      </c>
    </row>
    <row r="63" spans="2:8" ht="52.5" customHeight="1" thickBot="1" x14ac:dyDescent="0.25">
      <c r="B63" s="120"/>
      <c r="C63" s="1266" t="s">
        <v>45</v>
      </c>
      <c r="D63" s="1266"/>
      <c r="E63" s="1267"/>
      <c r="F63" s="121">
        <v>2102</v>
      </c>
      <c r="G63" s="121">
        <v>2284</v>
      </c>
      <c r="H63" s="122">
        <v>2518</v>
      </c>
    </row>
    <row r="64" spans="2:8" ht="15" customHeight="1" x14ac:dyDescent="0.2"/>
    <row r="65" ht="0" hidden="1" customHeight="1" x14ac:dyDescent="0.2"/>
    <row r="66" ht="0" hidden="1" customHeight="1" x14ac:dyDescent="0.2"/>
  </sheetData>
  <sheetProtection algorithmName="SHA-512" hashValue="8NPrOQENQBvJ8T9hZAAinJYV6Lq42CXrorebqnRWZS3QTGTtqNU+Hrs22UDAouAMclvTgrUVn7jc0C56XnNQzw==" saltValue="C2ymWWuD+q3oqB0Zqiur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595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592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87" t="s">
        <v>598</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2" x14ac:dyDescent="0.2">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2" x14ac:dyDescent="0.2">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2" x14ac:dyDescent="0.2">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2" x14ac:dyDescent="0.2">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591</v>
      </c>
    </row>
    <row r="50" spans="1:109" ht="13.2" x14ac:dyDescent="0.2">
      <c r="B50" s="366"/>
      <c r="G50" s="1274"/>
      <c r="H50" s="1274"/>
      <c r="I50" s="1274"/>
      <c r="J50" s="1274"/>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552</v>
      </c>
      <c r="BQ50" s="1277"/>
      <c r="BR50" s="1277"/>
      <c r="BS50" s="1277"/>
      <c r="BT50" s="1277"/>
      <c r="BU50" s="1277"/>
      <c r="BV50" s="1277"/>
      <c r="BW50" s="1277"/>
      <c r="BX50" s="1277" t="s">
        <v>553</v>
      </c>
      <c r="BY50" s="1277"/>
      <c r="BZ50" s="1277"/>
      <c r="CA50" s="1277"/>
      <c r="CB50" s="1277"/>
      <c r="CC50" s="1277"/>
      <c r="CD50" s="1277"/>
      <c r="CE50" s="1277"/>
      <c r="CF50" s="1277" t="s">
        <v>554</v>
      </c>
      <c r="CG50" s="1277"/>
      <c r="CH50" s="1277"/>
      <c r="CI50" s="1277"/>
      <c r="CJ50" s="1277"/>
      <c r="CK50" s="1277"/>
      <c r="CL50" s="1277"/>
      <c r="CM50" s="1277"/>
      <c r="CN50" s="1277" t="s">
        <v>555</v>
      </c>
      <c r="CO50" s="1277"/>
      <c r="CP50" s="1277"/>
      <c r="CQ50" s="1277"/>
      <c r="CR50" s="1277"/>
      <c r="CS50" s="1277"/>
      <c r="CT50" s="1277"/>
      <c r="CU50" s="1277"/>
      <c r="CV50" s="1277" t="s">
        <v>556</v>
      </c>
      <c r="CW50" s="1277"/>
      <c r="CX50" s="1277"/>
      <c r="CY50" s="1277"/>
      <c r="CZ50" s="1277"/>
      <c r="DA50" s="1277"/>
      <c r="DB50" s="1277"/>
      <c r="DC50" s="1277"/>
    </row>
    <row r="51" spans="1:109" ht="13.5" customHeight="1" x14ac:dyDescent="0.2">
      <c r="B51" s="366"/>
      <c r="G51" s="1286"/>
      <c r="H51" s="1286"/>
      <c r="I51" s="1296"/>
      <c r="J51" s="1296"/>
      <c r="K51" s="1279"/>
      <c r="L51" s="1279"/>
      <c r="M51" s="1279"/>
      <c r="N51" s="1279"/>
      <c r="AM51" s="373"/>
      <c r="AN51" s="1278" t="s">
        <v>590</v>
      </c>
      <c r="AO51" s="1278"/>
      <c r="AP51" s="1278"/>
      <c r="AQ51" s="1278"/>
      <c r="AR51" s="1278"/>
      <c r="AS51" s="1278"/>
      <c r="AT51" s="1278"/>
      <c r="AU51" s="1278"/>
      <c r="AV51" s="1278"/>
      <c r="AW51" s="1278"/>
      <c r="AX51" s="1278"/>
      <c r="AY51" s="1278"/>
      <c r="AZ51" s="1278"/>
      <c r="BA51" s="1278"/>
      <c r="BB51" s="1278" t="s">
        <v>588</v>
      </c>
      <c r="BC51" s="1278"/>
      <c r="BD51" s="1278"/>
      <c r="BE51" s="1278"/>
      <c r="BF51" s="1278"/>
      <c r="BG51" s="1278"/>
      <c r="BH51" s="1278"/>
      <c r="BI51" s="1278"/>
      <c r="BJ51" s="1278"/>
      <c r="BK51" s="1278"/>
      <c r="BL51" s="1278"/>
      <c r="BM51" s="1278"/>
      <c r="BN51" s="1278"/>
      <c r="BO51" s="1278"/>
      <c r="BP51" s="1282"/>
      <c r="BQ51" s="1276"/>
      <c r="BR51" s="1276"/>
      <c r="BS51" s="1276"/>
      <c r="BT51" s="1276"/>
      <c r="BU51" s="1276"/>
      <c r="BV51" s="1276"/>
      <c r="BW51" s="1276"/>
      <c r="BX51" s="1282"/>
      <c r="BY51" s="1276"/>
      <c r="BZ51" s="1276"/>
      <c r="CA51" s="1276"/>
      <c r="CB51" s="1276"/>
      <c r="CC51" s="1276"/>
      <c r="CD51" s="1276"/>
      <c r="CE51" s="1276"/>
      <c r="CF51" s="1282"/>
      <c r="CG51" s="1276"/>
      <c r="CH51" s="1276"/>
      <c r="CI51" s="1276"/>
      <c r="CJ51" s="1276"/>
      <c r="CK51" s="1276"/>
      <c r="CL51" s="1276"/>
      <c r="CM51" s="1276"/>
      <c r="CN51" s="1276">
        <v>42.4</v>
      </c>
      <c r="CO51" s="1276"/>
      <c r="CP51" s="1276"/>
      <c r="CQ51" s="1276"/>
      <c r="CR51" s="1276"/>
      <c r="CS51" s="1276"/>
      <c r="CT51" s="1276"/>
      <c r="CU51" s="1276"/>
      <c r="CV51" s="1276">
        <v>30.5</v>
      </c>
      <c r="CW51" s="1276"/>
      <c r="CX51" s="1276"/>
      <c r="CY51" s="1276"/>
      <c r="CZ51" s="1276"/>
      <c r="DA51" s="1276"/>
      <c r="DB51" s="1276"/>
      <c r="DC51" s="1276"/>
    </row>
    <row r="52" spans="1:109" ht="13.2" x14ac:dyDescent="0.2">
      <c r="B52" s="366"/>
      <c r="G52" s="1286"/>
      <c r="H52" s="1286"/>
      <c r="I52" s="1296"/>
      <c r="J52" s="1296"/>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1"/>
      <c r="B53" s="366"/>
      <c r="G53" s="1286"/>
      <c r="H53" s="1286"/>
      <c r="I53" s="1274"/>
      <c r="J53" s="1274"/>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594</v>
      </c>
      <c r="BC53" s="1278"/>
      <c r="BD53" s="1278"/>
      <c r="BE53" s="1278"/>
      <c r="BF53" s="1278"/>
      <c r="BG53" s="1278"/>
      <c r="BH53" s="1278"/>
      <c r="BI53" s="1278"/>
      <c r="BJ53" s="1278"/>
      <c r="BK53" s="1278"/>
      <c r="BL53" s="1278"/>
      <c r="BM53" s="1278"/>
      <c r="BN53" s="1278"/>
      <c r="BO53" s="1278"/>
      <c r="BP53" s="1282"/>
      <c r="BQ53" s="1276"/>
      <c r="BR53" s="1276"/>
      <c r="BS53" s="1276"/>
      <c r="BT53" s="1276"/>
      <c r="BU53" s="1276"/>
      <c r="BV53" s="1276"/>
      <c r="BW53" s="1276"/>
      <c r="BX53" s="1282"/>
      <c r="BY53" s="1276"/>
      <c r="BZ53" s="1276"/>
      <c r="CA53" s="1276"/>
      <c r="CB53" s="1276"/>
      <c r="CC53" s="1276"/>
      <c r="CD53" s="1276"/>
      <c r="CE53" s="1276"/>
      <c r="CF53" s="1282"/>
      <c r="CG53" s="1276"/>
      <c r="CH53" s="1276"/>
      <c r="CI53" s="1276"/>
      <c r="CJ53" s="1276"/>
      <c r="CK53" s="1276"/>
      <c r="CL53" s="1276"/>
      <c r="CM53" s="1276"/>
      <c r="CN53" s="1276">
        <v>53</v>
      </c>
      <c r="CO53" s="1276"/>
      <c r="CP53" s="1276"/>
      <c r="CQ53" s="1276"/>
      <c r="CR53" s="1276"/>
      <c r="CS53" s="1276"/>
      <c r="CT53" s="1276"/>
      <c r="CU53" s="1276"/>
      <c r="CV53" s="1276">
        <v>49.6</v>
      </c>
      <c r="CW53" s="1276"/>
      <c r="CX53" s="1276"/>
      <c r="CY53" s="1276"/>
      <c r="CZ53" s="1276"/>
      <c r="DA53" s="1276"/>
      <c r="DB53" s="1276"/>
      <c r="DC53" s="1276"/>
    </row>
    <row r="54" spans="1:109" ht="13.2" x14ac:dyDescent="0.2">
      <c r="A54" s="381"/>
      <c r="B54" s="366"/>
      <c r="G54" s="1286"/>
      <c r="H54" s="1286"/>
      <c r="I54" s="1274"/>
      <c r="J54" s="1274"/>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1"/>
      <c r="B55" s="366"/>
      <c r="G55" s="1274"/>
      <c r="H55" s="1274"/>
      <c r="I55" s="1274"/>
      <c r="J55" s="1274"/>
      <c r="K55" s="1279"/>
      <c r="L55" s="1279"/>
      <c r="M55" s="1279"/>
      <c r="N55" s="1279"/>
      <c r="AN55" s="1277" t="s">
        <v>589</v>
      </c>
      <c r="AO55" s="1277"/>
      <c r="AP55" s="1277"/>
      <c r="AQ55" s="1277"/>
      <c r="AR55" s="1277"/>
      <c r="AS55" s="1277"/>
      <c r="AT55" s="1277"/>
      <c r="AU55" s="1277"/>
      <c r="AV55" s="1277"/>
      <c r="AW55" s="1277"/>
      <c r="AX55" s="1277"/>
      <c r="AY55" s="1277"/>
      <c r="AZ55" s="1277"/>
      <c r="BA55" s="1277"/>
      <c r="BB55" s="1278" t="s">
        <v>588</v>
      </c>
      <c r="BC55" s="1278"/>
      <c r="BD55" s="1278"/>
      <c r="BE55" s="1278"/>
      <c r="BF55" s="1278"/>
      <c r="BG55" s="1278"/>
      <c r="BH55" s="1278"/>
      <c r="BI55" s="1278"/>
      <c r="BJ55" s="1278"/>
      <c r="BK55" s="1278"/>
      <c r="BL55" s="1278"/>
      <c r="BM55" s="1278"/>
      <c r="BN55" s="1278"/>
      <c r="BO55" s="1278"/>
      <c r="BP55" s="1282"/>
      <c r="BQ55" s="1276"/>
      <c r="BR55" s="1276"/>
      <c r="BS55" s="1276"/>
      <c r="BT55" s="1276"/>
      <c r="BU55" s="1276"/>
      <c r="BV55" s="1276"/>
      <c r="BW55" s="1276"/>
      <c r="BX55" s="1282"/>
      <c r="BY55" s="1276"/>
      <c r="BZ55" s="1276"/>
      <c r="CA55" s="1276"/>
      <c r="CB55" s="1276"/>
      <c r="CC55" s="1276"/>
      <c r="CD55" s="1276"/>
      <c r="CE55" s="1276"/>
      <c r="CF55" s="1282"/>
      <c r="CG55" s="1276"/>
      <c r="CH55" s="1276"/>
      <c r="CI55" s="1276"/>
      <c r="CJ55" s="1276"/>
      <c r="CK55" s="1276"/>
      <c r="CL55" s="1276"/>
      <c r="CM55" s="1276"/>
      <c r="CN55" s="1276">
        <v>32.9</v>
      </c>
      <c r="CO55" s="1276"/>
      <c r="CP55" s="1276"/>
      <c r="CQ55" s="1276"/>
      <c r="CR55" s="1276"/>
      <c r="CS55" s="1276"/>
      <c r="CT55" s="1276"/>
      <c r="CU55" s="1276"/>
      <c r="CV55" s="1276">
        <v>28.5</v>
      </c>
      <c r="CW55" s="1276"/>
      <c r="CX55" s="1276"/>
      <c r="CY55" s="1276"/>
      <c r="CZ55" s="1276"/>
      <c r="DA55" s="1276"/>
      <c r="DB55" s="1276"/>
      <c r="DC55" s="1276"/>
    </row>
    <row r="56" spans="1:109" ht="13.2" x14ac:dyDescent="0.2">
      <c r="A56" s="381"/>
      <c r="B56" s="366"/>
      <c r="G56" s="1274"/>
      <c r="H56" s="1274"/>
      <c r="I56" s="1274"/>
      <c r="J56" s="1274"/>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2" x14ac:dyDescent="0.2">
      <c r="B57" s="387"/>
      <c r="G57" s="1274"/>
      <c r="H57" s="1274"/>
      <c r="I57" s="1280"/>
      <c r="J57" s="1280"/>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594</v>
      </c>
      <c r="BC57" s="1278"/>
      <c r="BD57" s="1278"/>
      <c r="BE57" s="1278"/>
      <c r="BF57" s="1278"/>
      <c r="BG57" s="1278"/>
      <c r="BH57" s="1278"/>
      <c r="BI57" s="1278"/>
      <c r="BJ57" s="1278"/>
      <c r="BK57" s="1278"/>
      <c r="BL57" s="1278"/>
      <c r="BM57" s="1278"/>
      <c r="BN57" s="1278"/>
      <c r="BO57" s="1278"/>
      <c r="BP57" s="1282"/>
      <c r="BQ57" s="1276"/>
      <c r="BR57" s="1276"/>
      <c r="BS57" s="1276"/>
      <c r="BT57" s="1276"/>
      <c r="BU57" s="1276"/>
      <c r="BV57" s="1276"/>
      <c r="BW57" s="1276"/>
      <c r="BX57" s="1282"/>
      <c r="BY57" s="1276"/>
      <c r="BZ57" s="1276"/>
      <c r="CA57" s="1276"/>
      <c r="CB57" s="1276"/>
      <c r="CC57" s="1276"/>
      <c r="CD57" s="1276"/>
      <c r="CE57" s="1276"/>
      <c r="CF57" s="1282"/>
      <c r="CG57" s="1276"/>
      <c r="CH57" s="1276"/>
      <c r="CI57" s="1276"/>
      <c r="CJ57" s="1276"/>
      <c r="CK57" s="1276"/>
      <c r="CL57" s="1276"/>
      <c r="CM57" s="1276"/>
      <c r="CN57" s="1276">
        <v>57</v>
      </c>
      <c r="CO57" s="1276"/>
      <c r="CP57" s="1276"/>
      <c r="CQ57" s="1276"/>
      <c r="CR57" s="1276"/>
      <c r="CS57" s="1276"/>
      <c r="CT57" s="1276"/>
      <c r="CU57" s="1276"/>
      <c r="CV57" s="1276">
        <v>56.7</v>
      </c>
      <c r="CW57" s="1276"/>
      <c r="CX57" s="1276"/>
      <c r="CY57" s="1276"/>
      <c r="CZ57" s="1276"/>
      <c r="DA57" s="1276"/>
      <c r="DB57" s="1276"/>
      <c r="DC57" s="1276"/>
      <c r="DD57" s="392"/>
      <c r="DE57" s="387"/>
    </row>
    <row r="58" spans="1:109" s="381" customFormat="1" ht="13.2" x14ac:dyDescent="0.2">
      <c r="A58" s="365"/>
      <c r="B58" s="387"/>
      <c r="G58" s="1274"/>
      <c r="H58" s="1274"/>
      <c r="I58" s="1280"/>
      <c r="J58" s="1280"/>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593</v>
      </c>
    </row>
    <row r="64" spans="1:109" ht="13.2" x14ac:dyDescent="0.2">
      <c r="B64" s="366"/>
      <c r="G64" s="382"/>
      <c r="I64" s="384"/>
      <c r="J64" s="384"/>
      <c r="K64" s="384"/>
      <c r="L64" s="384"/>
      <c r="M64" s="384"/>
      <c r="N64" s="383"/>
      <c r="AM64" s="382"/>
      <c r="AN64" s="382" t="s">
        <v>592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87" t="s">
        <v>599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2" x14ac:dyDescent="0.2">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2" x14ac:dyDescent="0.2">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2" x14ac:dyDescent="0.2">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2" x14ac:dyDescent="0.2">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591</v>
      </c>
    </row>
    <row r="72" spans="2:107" ht="13.2" x14ac:dyDescent="0.2">
      <c r="B72" s="366"/>
      <c r="G72" s="1274"/>
      <c r="H72" s="1274"/>
      <c r="I72" s="1274"/>
      <c r="J72" s="1274"/>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552</v>
      </c>
      <c r="BQ72" s="1277"/>
      <c r="BR72" s="1277"/>
      <c r="BS72" s="1277"/>
      <c r="BT72" s="1277"/>
      <c r="BU72" s="1277"/>
      <c r="BV72" s="1277"/>
      <c r="BW72" s="1277"/>
      <c r="BX72" s="1277" t="s">
        <v>553</v>
      </c>
      <c r="BY72" s="1277"/>
      <c r="BZ72" s="1277"/>
      <c r="CA72" s="1277"/>
      <c r="CB72" s="1277"/>
      <c r="CC72" s="1277"/>
      <c r="CD72" s="1277"/>
      <c r="CE72" s="1277"/>
      <c r="CF72" s="1277" t="s">
        <v>554</v>
      </c>
      <c r="CG72" s="1277"/>
      <c r="CH72" s="1277"/>
      <c r="CI72" s="1277"/>
      <c r="CJ72" s="1277"/>
      <c r="CK72" s="1277"/>
      <c r="CL72" s="1277"/>
      <c r="CM72" s="1277"/>
      <c r="CN72" s="1277" t="s">
        <v>555</v>
      </c>
      <c r="CO72" s="1277"/>
      <c r="CP72" s="1277"/>
      <c r="CQ72" s="1277"/>
      <c r="CR72" s="1277"/>
      <c r="CS72" s="1277"/>
      <c r="CT72" s="1277"/>
      <c r="CU72" s="1277"/>
      <c r="CV72" s="1277" t="s">
        <v>556</v>
      </c>
      <c r="CW72" s="1277"/>
      <c r="CX72" s="1277"/>
      <c r="CY72" s="1277"/>
      <c r="CZ72" s="1277"/>
      <c r="DA72" s="1277"/>
      <c r="DB72" s="1277"/>
      <c r="DC72" s="1277"/>
    </row>
    <row r="73" spans="2:107" ht="13.2" x14ac:dyDescent="0.2">
      <c r="B73" s="366"/>
      <c r="G73" s="1286"/>
      <c r="H73" s="1286"/>
      <c r="I73" s="1286"/>
      <c r="J73" s="1286"/>
      <c r="K73" s="1275"/>
      <c r="L73" s="1275"/>
      <c r="M73" s="1275"/>
      <c r="N73" s="1275"/>
      <c r="AM73" s="373"/>
      <c r="AN73" s="1278" t="s">
        <v>590</v>
      </c>
      <c r="AO73" s="1278"/>
      <c r="AP73" s="1278"/>
      <c r="AQ73" s="1278"/>
      <c r="AR73" s="1278"/>
      <c r="AS73" s="1278"/>
      <c r="AT73" s="1278"/>
      <c r="AU73" s="1278"/>
      <c r="AV73" s="1278"/>
      <c r="AW73" s="1278"/>
      <c r="AX73" s="1278"/>
      <c r="AY73" s="1278"/>
      <c r="AZ73" s="1278"/>
      <c r="BA73" s="1278"/>
      <c r="BB73" s="1278" t="s">
        <v>588</v>
      </c>
      <c r="BC73" s="1278"/>
      <c r="BD73" s="1278"/>
      <c r="BE73" s="1278"/>
      <c r="BF73" s="1278"/>
      <c r="BG73" s="1278"/>
      <c r="BH73" s="1278"/>
      <c r="BI73" s="1278"/>
      <c r="BJ73" s="1278"/>
      <c r="BK73" s="1278"/>
      <c r="BL73" s="1278"/>
      <c r="BM73" s="1278"/>
      <c r="BN73" s="1278"/>
      <c r="BO73" s="1278"/>
      <c r="BP73" s="1276">
        <v>32.700000000000003</v>
      </c>
      <c r="BQ73" s="1276"/>
      <c r="BR73" s="1276"/>
      <c r="BS73" s="1276"/>
      <c r="BT73" s="1276"/>
      <c r="BU73" s="1276"/>
      <c r="BV73" s="1276"/>
      <c r="BW73" s="1276"/>
      <c r="BX73" s="1276">
        <v>46</v>
      </c>
      <c r="BY73" s="1276"/>
      <c r="BZ73" s="1276"/>
      <c r="CA73" s="1276"/>
      <c r="CB73" s="1276"/>
      <c r="CC73" s="1276"/>
      <c r="CD73" s="1276"/>
      <c r="CE73" s="1276"/>
      <c r="CF73" s="1276">
        <v>52.9</v>
      </c>
      <c r="CG73" s="1276"/>
      <c r="CH73" s="1276"/>
      <c r="CI73" s="1276"/>
      <c r="CJ73" s="1276"/>
      <c r="CK73" s="1276"/>
      <c r="CL73" s="1276"/>
      <c r="CM73" s="1276"/>
      <c r="CN73" s="1276">
        <v>42.4</v>
      </c>
      <c r="CO73" s="1276"/>
      <c r="CP73" s="1276"/>
      <c r="CQ73" s="1276"/>
      <c r="CR73" s="1276"/>
      <c r="CS73" s="1276"/>
      <c r="CT73" s="1276"/>
      <c r="CU73" s="1276"/>
      <c r="CV73" s="1276">
        <v>30.5</v>
      </c>
      <c r="CW73" s="1276"/>
      <c r="CX73" s="1276"/>
      <c r="CY73" s="1276"/>
      <c r="CZ73" s="1276"/>
      <c r="DA73" s="1276"/>
      <c r="DB73" s="1276"/>
      <c r="DC73" s="1276"/>
    </row>
    <row r="74" spans="2:107" ht="13.2" x14ac:dyDescent="0.2">
      <c r="B74" s="366"/>
      <c r="G74" s="1286"/>
      <c r="H74" s="1286"/>
      <c r="I74" s="1286"/>
      <c r="J74" s="1286"/>
      <c r="K74" s="1275"/>
      <c r="L74" s="1275"/>
      <c r="M74" s="1275"/>
      <c r="N74" s="1275"/>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6"/>
      <c r="G75" s="1286"/>
      <c r="H75" s="1286"/>
      <c r="I75" s="1274"/>
      <c r="J75" s="1274"/>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587</v>
      </c>
      <c r="BC75" s="1278"/>
      <c r="BD75" s="1278"/>
      <c r="BE75" s="1278"/>
      <c r="BF75" s="1278"/>
      <c r="BG75" s="1278"/>
      <c r="BH75" s="1278"/>
      <c r="BI75" s="1278"/>
      <c r="BJ75" s="1278"/>
      <c r="BK75" s="1278"/>
      <c r="BL75" s="1278"/>
      <c r="BM75" s="1278"/>
      <c r="BN75" s="1278"/>
      <c r="BO75" s="1278"/>
      <c r="BP75" s="1276">
        <v>9.1999999999999993</v>
      </c>
      <c r="BQ75" s="1276"/>
      <c r="BR75" s="1276"/>
      <c r="BS75" s="1276"/>
      <c r="BT75" s="1276"/>
      <c r="BU75" s="1276"/>
      <c r="BV75" s="1276"/>
      <c r="BW75" s="1276"/>
      <c r="BX75" s="1276">
        <v>8.1</v>
      </c>
      <c r="BY75" s="1276"/>
      <c r="BZ75" s="1276"/>
      <c r="CA75" s="1276"/>
      <c r="CB75" s="1276"/>
      <c r="CC75" s="1276"/>
      <c r="CD75" s="1276"/>
      <c r="CE75" s="1276"/>
      <c r="CF75" s="1276">
        <v>7.9</v>
      </c>
      <c r="CG75" s="1276"/>
      <c r="CH75" s="1276"/>
      <c r="CI75" s="1276"/>
      <c r="CJ75" s="1276"/>
      <c r="CK75" s="1276"/>
      <c r="CL75" s="1276"/>
      <c r="CM75" s="1276"/>
      <c r="CN75" s="1276">
        <v>8.5</v>
      </c>
      <c r="CO75" s="1276"/>
      <c r="CP75" s="1276"/>
      <c r="CQ75" s="1276"/>
      <c r="CR75" s="1276"/>
      <c r="CS75" s="1276"/>
      <c r="CT75" s="1276"/>
      <c r="CU75" s="1276"/>
      <c r="CV75" s="1276">
        <v>9.1</v>
      </c>
      <c r="CW75" s="1276"/>
      <c r="CX75" s="1276"/>
      <c r="CY75" s="1276"/>
      <c r="CZ75" s="1276"/>
      <c r="DA75" s="1276"/>
      <c r="DB75" s="1276"/>
      <c r="DC75" s="1276"/>
    </row>
    <row r="76" spans="2:107" ht="13.2" x14ac:dyDescent="0.2">
      <c r="B76" s="366"/>
      <c r="G76" s="1286"/>
      <c r="H76" s="1286"/>
      <c r="I76" s="1274"/>
      <c r="J76" s="1274"/>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6"/>
      <c r="G77" s="1274"/>
      <c r="H77" s="1274"/>
      <c r="I77" s="1274"/>
      <c r="J77" s="1274"/>
      <c r="K77" s="1275"/>
      <c r="L77" s="1275"/>
      <c r="M77" s="1275"/>
      <c r="N77" s="1275"/>
      <c r="AN77" s="1277" t="s">
        <v>589</v>
      </c>
      <c r="AO77" s="1277"/>
      <c r="AP77" s="1277"/>
      <c r="AQ77" s="1277"/>
      <c r="AR77" s="1277"/>
      <c r="AS77" s="1277"/>
      <c r="AT77" s="1277"/>
      <c r="AU77" s="1277"/>
      <c r="AV77" s="1277"/>
      <c r="AW77" s="1277"/>
      <c r="AX77" s="1277"/>
      <c r="AY77" s="1277"/>
      <c r="AZ77" s="1277"/>
      <c r="BA77" s="1277"/>
      <c r="BB77" s="1278" t="s">
        <v>588</v>
      </c>
      <c r="BC77" s="1278"/>
      <c r="BD77" s="1278"/>
      <c r="BE77" s="1278"/>
      <c r="BF77" s="1278"/>
      <c r="BG77" s="1278"/>
      <c r="BH77" s="1278"/>
      <c r="BI77" s="1278"/>
      <c r="BJ77" s="1278"/>
      <c r="BK77" s="1278"/>
      <c r="BL77" s="1278"/>
      <c r="BM77" s="1278"/>
      <c r="BN77" s="1278"/>
      <c r="BO77" s="1278"/>
      <c r="BP77" s="1276">
        <v>54.6</v>
      </c>
      <c r="BQ77" s="1276"/>
      <c r="BR77" s="1276"/>
      <c r="BS77" s="1276"/>
      <c r="BT77" s="1276"/>
      <c r="BU77" s="1276"/>
      <c r="BV77" s="1276"/>
      <c r="BW77" s="1276"/>
      <c r="BX77" s="1276">
        <v>48.7</v>
      </c>
      <c r="BY77" s="1276"/>
      <c r="BZ77" s="1276"/>
      <c r="CA77" s="1276"/>
      <c r="CB77" s="1276"/>
      <c r="CC77" s="1276"/>
      <c r="CD77" s="1276"/>
      <c r="CE77" s="1276"/>
      <c r="CF77" s="1276">
        <v>44.9</v>
      </c>
      <c r="CG77" s="1276"/>
      <c r="CH77" s="1276"/>
      <c r="CI77" s="1276"/>
      <c r="CJ77" s="1276"/>
      <c r="CK77" s="1276"/>
      <c r="CL77" s="1276"/>
      <c r="CM77" s="1276"/>
      <c r="CN77" s="1276">
        <v>32.9</v>
      </c>
      <c r="CO77" s="1276"/>
      <c r="CP77" s="1276"/>
      <c r="CQ77" s="1276"/>
      <c r="CR77" s="1276"/>
      <c r="CS77" s="1276"/>
      <c r="CT77" s="1276"/>
      <c r="CU77" s="1276"/>
      <c r="CV77" s="1276">
        <v>28.5</v>
      </c>
      <c r="CW77" s="1276"/>
      <c r="CX77" s="1276"/>
      <c r="CY77" s="1276"/>
      <c r="CZ77" s="1276"/>
      <c r="DA77" s="1276"/>
      <c r="DB77" s="1276"/>
      <c r="DC77" s="1276"/>
    </row>
    <row r="78" spans="2:107" ht="13.2" x14ac:dyDescent="0.2">
      <c r="B78" s="366"/>
      <c r="G78" s="1274"/>
      <c r="H78" s="1274"/>
      <c r="I78" s="1274"/>
      <c r="J78" s="1274"/>
      <c r="K78" s="1275"/>
      <c r="L78" s="1275"/>
      <c r="M78" s="1275"/>
      <c r="N78" s="1275"/>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6"/>
      <c r="G79" s="1274"/>
      <c r="H79" s="1274"/>
      <c r="I79" s="1280"/>
      <c r="J79" s="1280"/>
      <c r="K79" s="1281"/>
      <c r="L79" s="1281"/>
      <c r="M79" s="1281"/>
      <c r="N79" s="1281"/>
      <c r="AN79" s="1277"/>
      <c r="AO79" s="1277"/>
      <c r="AP79" s="1277"/>
      <c r="AQ79" s="1277"/>
      <c r="AR79" s="1277"/>
      <c r="AS79" s="1277"/>
      <c r="AT79" s="1277"/>
      <c r="AU79" s="1277"/>
      <c r="AV79" s="1277"/>
      <c r="AW79" s="1277"/>
      <c r="AX79" s="1277"/>
      <c r="AY79" s="1277"/>
      <c r="AZ79" s="1277"/>
      <c r="BA79" s="1277"/>
      <c r="BB79" s="1278" t="s">
        <v>587</v>
      </c>
      <c r="BC79" s="1278"/>
      <c r="BD79" s="1278"/>
      <c r="BE79" s="1278"/>
      <c r="BF79" s="1278"/>
      <c r="BG79" s="1278"/>
      <c r="BH79" s="1278"/>
      <c r="BI79" s="1278"/>
      <c r="BJ79" s="1278"/>
      <c r="BK79" s="1278"/>
      <c r="BL79" s="1278"/>
      <c r="BM79" s="1278"/>
      <c r="BN79" s="1278"/>
      <c r="BO79" s="1278"/>
      <c r="BP79" s="1276">
        <v>11.2</v>
      </c>
      <c r="BQ79" s="1276"/>
      <c r="BR79" s="1276"/>
      <c r="BS79" s="1276"/>
      <c r="BT79" s="1276"/>
      <c r="BU79" s="1276"/>
      <c r="BV79" s="1276"/>
      <c r="BW79" s="1276"/>
      <c r="BX79" s="1276">
        <v>10.4</v>
      </c>
      <c r="BY79" s="1276"/>
      <c r="BZ79" s="1276"/>
      <c r="CA79" s="1276"/>
      <c r="CB79" s="1276"/>
      <c r="CC79" s="1276"/>
      <c r="CD79" s="1276"/>
      <c r="CE79" s="1276"/>
      <c r="CF79" s="1276">
        <v>8.5</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ht="13.2" x14ac:dyDescent="0.2">
      <c r="B80" s="366"/>
      <c r="G80" s="1274"/>
      <c r="H80" s="1274"/>
      <c r="I80" s="1280"/>
      <c r="J80" s="1280"/>
      <c r="K80" s="1281"/>
      <c r="L80" s="1281"/>
      <c r="M80" s="1281"/>
      <c r="N80" s="1281"/>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3fyAIIhIeOSbJefUJ8Xh9CtdmfJuCsbM4pkpg9VwXlbDKqxKQrVZbbpqNGLrAjNvWJGFbS3SAmWdkHLZ6hD9Hg==" saltValue="xv+VbTD2IV921jinotO6/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90" zoomScaleNormal="9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e1ZBWyxW7dpVQ3CwjKDiCN+6DcwHjBLV+gjZ0cBE06D/rTNOcS4iXO+bpNntWZUk/v5ZQdTl6PeZvnR2ccX1A==" saltValue="4sUgYoYBIOJpBigK6hXR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lzMGgYygZb/zpfn50tFkCXiZ4IZKr0WPY2rZL6Oxjlcuuh7zCUuC1u1bZ+NjAMYXj6KBhPG1v1YJtZWIIHQIw==" saltValue="LMi+FJxbp2ponqniEQ6n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549</v>
      </c>
      <c r="G2" s="136"/>
      <c r="H2" s="137"/>
    </row>
    <row r="3" spans="1:8" x14ac:dyDescent="0.2">
      <c r="A3" s="133" t="s">
        <v>542</v>
      </c>
      <c r="B3" s="138"/>
      <c r="C3" s="139"/>
      <c r="D3" s="140">
        <v>218408</v>
      </c>
      <c r="E3" s="141"/>
      <c r="F3" s="142">
        <v>74444</v>
      </c>
      <c r="G3" s="143"/>
      <c r="H3" s="144"/>
    </row>
    <row r="4" spans="1:8" x14ac:dyDescent="0.2">
      <c r="A4" s="145"/>
      <c r="B4" s="146"/>
      <c r="C4" s="147"/>
      <c r="D4" s="148">
        <v>69483</v>
      </c>
      <c r="E4" s="149"/>
      <c r="F4" s="150">
        <v>34175</v>
      </c>
      <c r="G4" s="151"/>
      <c r="H4" s="152"/>
    </row>
    <row r="5" spans="1:8" x14ac:dyDescent="0.2">
      <c r="A5" s="133" t="s">
        <v>544</v>
      </c>
      <c r="B5" s="138"/>
      <c r="C5" s="139"/>
      <c r="D5" s="140">
        <v>122282</v>
      </c>
      <c r="E5" s="141"/>
      <c r="F5" s="142">
        <v>85205</v>
      </c>
      <c r="G5" s="143"/>
      <c r="H5" s="144"/>
    </row>
    <row r="6" spans="1:8" x14ac:dyDescent="0.2">
      <c r="A6" s="145"/>
      <c r="B6" s="146"/>
      <c r="C6" s="147"/>
      <c r="D6" s="148">
        <v>51982</v>
      </c>
      <c r="E6" s="149"/>
      <c r="F6" s="150">
        <v>38847</v>
      </c>
      <c r="G6" s="151"/>
      <c r="H6" s="152"/>
    </row>
    <row r="7" spans="1:8" x14ac:dyDescent="0.2">
      <c r="A7" s="133" t="s">
        <v>545</v>
      </c>
      <c r="B7" s="138"/>
      <c r="C7" s="139"/>
      <c r="D7" s="140">
        <v>131572</v>
      </c>
      <c r="E7" s="141"/>
      <c r="F7" s="142">
        <v>77577</v>
      </c>
      <c r="G7" s="143"/>
      <c r="H7" s="144"/>
    </row>
    <row r="8" spans="1:8" x14ac:dyDescent="0.2">
      <c r="A8" s="145"/>
      <c r="B8" s="146"/>
      <c r="C8" s="147"/>
      <c r="D8" s="148">
        <v>45153</v>
      </c>
      <c r="E8" s="149"/>
      <c r="F8" s="150">
        <v>40870</v>
      </c>
      <c r="G8" s="151"/>
      <c r="H8" s="152"/>
    </row>
    <row r="9" spans="1:8" x14ac:dyDescent="0.2">
      <c r="A9" s="133" t="s">
        <v>546</v>
      </c>
      <c r="B9" s="138"/>
      <c r="C9" s="139"/>
      <c r="D9" s="140">
        <v>77920</v>
      </c>
      <c r="E9" s="141"/>
      <c r="F9" s="142">
        <v>67293</v>
      </c>
      <c r="G9" s="143"/>
      <c r="H9" s="144"/>
    </row>
    <row r="10" spans="1:8" x14ac:dyDescent="0.2">
      <c r="A10" s="145"/>
      <c r="B10" s="146"/>
      <c r="C10" s="147"/>
      <c r="D10" s="148">
        <v>31660</v>
      </c>
      <c r="E10" s="149"/>
      <c r="F10" s="150">
        <v>35076</v>
      </c>
      <c r="G10" s="151"/>
      <c r="H10" s="152"/>
    </row>
    <row r="11" spans="1:8" x14ac:dyDescent="0.2">
      <c r="A11" s="133" t="s">
        <v>547</v>
      </c>
      <c r="B11" s="138"/>
      <c r="C11" s="139"/>
      <c r="D11" s="140">
        <v>92378</v>
      </c>
      <c r="E11" s="141"/>
      <c r="F11" s="142">
        <v>67343</v>
      </c>
      <c r="G11" s="143"/>
      <c r="H11" s="144"/>
    </row>
    <row r="12" spans="1:8" x14ac:dyDescent="0.2">
      <c r="A12" s="145"/>
      <c r="B12" s="146"/>
      <c r="C12" s="153"/>
      <c r="D12" s="148">
        <v>43358</v>
      </c>
      <c r="E12" s="149"/>
      <c r="F12" s="150">
        <v>32865</v>
      </c>
      <c r="G12" s="151"/>
      <c r="H12" s="152"/>
    </row>
    <row r="13" spans="1:8" x14ac:dyDescent="0.2">
      <c r="A13" s="133"/>
      <c r="B13" s="138"/>
      <c r="C13" s="154"/>
      <c r="D13" s="155">
        <v>128512</v>
      </c>
      <c r="E13" s="156"/>
      <c r="F13" s="157">
        <v>74372</v>
      </c>
      <c r="G13" s="158"/>
      <c r="H13" s="144"/>
    </row>
    <row r="14" spans="1:8" x14ac:dyDescent="0.2">
      <c r="A14" s="145"/>
      <c r="B14" s="146"/>
      <c r="C14" s="147"/>
      <c r="D14" s="148">
        <v>48327</v>
      </c>
      <c r="E14" s="149"/>
      <c r="F14" s="150">
        <v>36367</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5.82</v>
      </c>
      <c r="C19" s="159">
        <f>ROUND(VALUE(SUBSTITUTE(実質収支比率等に係る経年分析!G$48,"▲","-")),2)</f>
        <v>6.95</v>
      </c>
      <c r="D19" s="159">
        <f>ROUND(VALUE(SUBSTITUTE(実質収支比率等に係る経年分析!H$48,"▲","-")),2)</f>
        <v>10.8</v>
      </c>
      <c r="E19" s="159">
        <f>ROUND(VALUE(SUBSTITUTE(実質収支比率等に係る経年分析!I$48,"▲","-")),2)</f>
        <v>7.87</v>
      </c>
      <c r="F19" s="159">
        <f>ROUND(VALUE(SUBSTITUTE(実質収支比率等に係る経年分析!J$48,"▲","-")),2)</f>
        <v>7.55</v>
      </c>
    </row>
    <row r="20" spans="1:11" x14ac:dyDescent="0.2">
      <c r="A20" s="159" t="s">
        <v>49</v>
      </c>
      <c r="B20" s="159">
        <f>ROUND(VALUE(SUBSTITUTE(実質収支比率等に係る経年分析!F$47,"▲","-")),2)</f>
        <v>27.76</v>
      </c>
      <c r="C20" s="159">
        <f>ROUND(VALUE(SUBSTITUTE(実質収支比率等に係る経年分析!G$47,"▲","-")),2)</f>
        <v>26.54</v>
      </c>
      <c r="D20" s="159">
        <f>ROUND(VALUE(SUBSTITUTE(実質収支比率等に係る経年分析!H$47,"▲","-")),2)</f>
        <v>23.83</v>
      </c>
      <c r="E20" s="159">
        <f>ROUND(VALUE(SUBSTITUTE(実質収支比率等に係る経年分析!I$47,"▲","-")),2)</f>
        <v>25.11</v>
      </c>
      <c r="F20" s="159">
        <f>ROUND(VALUE(SUBSTITUTE(実質収支比率等に係る経年分析!J$47,"▲","-")),2)</f>
        <v>25.26</v>
      </c>
    </row>
    <row r="21" spans="1:11" x14ac:dyDescent="0.2">
      <c r="A21" s="159" t="s">
        <v>50</v>
      </c>
      <c r="B21" s="159">
        <f>IF(ISNUMBER(VALUE(SUBSTITUTE(実質収支比率等に係る経年分析!F$49,"▲","-"))),ROUND(VALUE(SUBSTITUTE(実質収支比率等に係る経年分析!F$49,"▲","-")),2),NA())</f>
        <v>-1.47</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1.1499999999999999</v>
      </c>
      <c r="E21" s="159">
        <f>IF(ISNUMBER(VALUE(SUBSTITUTE(実質収支比率等に係る経年分析!I$49,"▲","-"))),ROUND(VALUE(SUBSTITUTE(実質収支比率等に係る経年分析!I$49,"▲","-")),2),NA())</f>
        <v>-2.06</v>
      </c>
      <c r="F21" s="159">
        <f>IF(ISNUMBER(VALUE(SUBSTITUTE(実質収支比率等に係る経年分析!J$49,"▲","-"))),ROUND(VALUE(SUBSTITUTE(実質収支比率等に係る経年分析!J$49,"▲","-")),2),NA())</f>
        <v>-0.36</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str">
        <f>IF(連結実質赤字比率に係る赤字・黒字の構成分析!C$39="",NA(),連結実質赤字比率に係る赤字・黒字の構成分析!C$39)</f>
        <v>西都児湯情報公開・個人情報保護審査会会計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新富町後期高齢者医療特別会計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2">
      <c r="A33" s="160" t="str">
        <f>IF(連結実質赤字比率に係る赤字・黒字の構成分析!C$37="",NA(),連結実質赤字比率に係る赤字・黒字の構成分析!C$37)</f>
        <v>新富町介護保険特別会計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2.5299999999999998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3.36</v>
      </c>
    </row>
    <row r="34" spans="1:16" x14ac:dyDescent="0.2">
      <c r="A34" s="160" t="str">
        <f>IF(連結実質赤字比率に係る赤字・黒字の構成分析!C$36="",NA(),連結実質赤字比率に係る赤字・黒字の構成分析!C$36)</f>
        <v>新富町国民健康保険特別会計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4.8899999999999997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5.56</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7.54</v>
      </c>
    </row>
    <row r="36" spans="1:16" x14ac:dyDescent="0.2">
      <c r="A36" s="160" t="str">
        <f>IF(連結実質赤字比率に係る赤字・黒字の構成分析!C$34="",NA(),連結実質赤字比率に係る赤字・黒字の構成分析!C$34)</f>
        <v>新富町水道事業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15.56</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471</v>
      </c>
      <c r="E42" s="161"/>
      <c r="F42" s="161"/>
      <c r="G42" s="161">
        <f>'実質公債費比率（分子）の構造'!L$52</f>
        <v>485</v>
      </c>
      <c r="H42" s="161"/>
      <c r="I42" s="161"/>
      <c r="J42" s="161">
        <f>'実質公債費比率（分子）の構造'!M$52</f>
        <v>426</v>
      </c>
      <c r="K42" s="161"/>
      <c r="L42" s="161"/>
      <c r="M42" s="161">
        <f>'実質公債費比率（分子）の構造'!N$52</f>
        <v>414</v>
      </c>
      <c r="N42" s="161"/>
      <c r="O42" s="161"/>
      <c r="P42" s="161">
        <f>'実質公債費比率（分子）の構造'!O$52</f>
        <v>415</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42</v>
      </c>
      <c r="C44" s="161"/>
      <c r="D44" s="161"/>
      <c r="E44" s="161">
        <f>'実質公債費比率（分子）の構造'!L$50</f>
        <v>41</v>
      </c>
      <c r="F44" s="161"/>
      <c r="G44" s="161"/>
      <c r="H44" s="161">
        <f>'実質公債費比率（分子）の構造'!M$50</f>
        <v>39</v>
      </c>
      <c r="I44" s="161"/>
      <c r="J44" s="161"/>
      <c r="K44" s="161">
        <f>'実質公債費比率（分子）の構造'!N$50</f>
        <v>38</v>
      </c>
      <c r="L44" s="161"/>
      <c r="M44" s="161"/>
      <c r="N44" s="161">
        <f>'実質公債費比率（分子）の構造'!O$50</f>
        <v>3</v>
      </c>
      <c r="O44" s="161"/>
      <c r="P44" s="161"/>
    </row>
    <row r="45" spans="1:16" x14ac:dyDescent="0.2">
      <c r="A45" s="161" t="s">
        <v>60</v>
      </c>
      <c r="B45" s="161">
        <f>'実質公債費比率（分子）の構造'!K$49</f>
        <v>124</v>
      </c>
      <c r="C45" s="161"/>
      <c r="D45" s="161"/>
      <c r="E45" s="161">
        <f>'実質公債費比率（分子）の構造'!L$49</f>
        <v>113</v>
      </c>
      <c r="F45" s="161"/>
      <c r="G45" s="161"/>
      <c r="H45" s="161">
        <f>'実質公債費比率（分子）の構造'!M$49</f>
        <v>137</v>
      </c>
      <c r="I45" s="161"/>
      <c r="J45" s="161"/>
      <c r="K45" s="161">
        <f>'実質公債費比率（分子）の構造'!N$49</f>
        <v>136</v>
      </c>
      <c r="L45" s="161"/>
      <c r="M45" s="161"/>
      <c r="N45" s="161">
        <f>'実質公債費比率（分子）の構造'!O$49</f>
        <v>134</v>
      </c>
      <c r="O45" s="161"/>
      <c r="P45" s="161"/>
    </row>
    <row r="46" spans="1:16" x14ac:dyDescent="0.2">
      <c r="A46" s="161" t="s">
        <v>61</v>
      </c>
      <c r="B46" s="161">
        <f>'実質公債費比率（分子）の構造'!K$48</f>
        <v>3</v>
      </c>
      <c r="C46" s="161"/>
      <c r="D46" s="161"/>
      <c r="E46" s="161">
        <f>'実質公債費比率（分子）の構造'!L$48</f>
        <v>2</v>
      </c>
      <c r="F46" s="161"/>
      <c r="G46" s="161"/>
      <c r="H46" s="161">
        <f>'実質公債費比率（分子）の構造'!M$48</f>
        <v>2</v>
      </c>
      <c r="I46" s="161"/>
      <c r="J46" s="161"/>
      <c r="K46" s="161">
        <f>'実質公債費比率（分子）の構造'!N$48</f>
        <v>4</v>
      </c>
      <c r="L46" s="161"/>
      <c r="M46" s="161"/>
      <c r="N46" s="161">
        <f>'実質公債費比率（分子）の構造'!O$48</f>
        <v>1</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602</v>
      </c>
      <c r="C49" s="161"/>
      <c r="D49" s="161"/>
      <c r="E49" s="161">
        <f>'実質公債費比率（分子）の構造'!L$45</f>
        <v>578</v>
      </c>
      <c r="F49" s="161"/>
      <c r="G49" s="161"/>
      <c r="H49" s="161">
        <f>'実質公債費比率（分子）の構造'!M$45</f>
        <v>562</v>
      </c>
      <c r="I49" s="161"/>
      <c r="J49" s="161"/>
      <c r="K49" s="161">
        <f>'実質公債費比率（分子）の構造'!N$45</f>
        <v>600</v>
      </c>
      <c r="L49" s="161"/>
      <c r="M49" s="161"/>
      <c r="N49" s="161">
        <f>'実質公債費比率（分子）の構造'!O$45</f>
        <v>592</v>
      </c>
      <c r="O49" s="161"/>
      <c r="P49" s="161"/>
    </row>
    <row r="50" spans="1:16" x14ac:dyDescent="0.2">
      <c r="A50" s="161" t="s">
        <v>65</v>
      </c>
      <c r="B50" s="161" t="e">
        <f>NA()</f>
        <v>#N/A</v>
      </c>
      <c r="C50" s="161">
        <f>IF(ISNUMBER('実質公債費比率（分子）の構造'!K$53),'実質公債費比率（分子）の構造'!K$53,NA())</f>
        <v>300</v>
      </c>
      <c r="D50" s="161" t="e">
        <f>NA()</f>
        <v>#N/A</v>
      </c>
      <c r="E50" s="161" t="e">
        <f>NA()</f>
        <v>#N/A</v>
      </c>
      <c r="F50" s="161">
        <f>IF(ISNUMBER('実質公債費比率（分子）の構造'!L$53),'実質公債費比率（分子）の構造'!L$53,NA())</f>
        <v>249</v>
      </c>
      <c r="G50" s="161" t="e">
        <f>NA()</f>
        <v>#N/A</v>
      </c>
      <c r="H50" s="161" t="e">
        <f>NA()</f>
        <v>#N/A</v>
      </c>
      <c r="I50" s="161">
        <f>IF(ISNUMBER('実質公債費比率（分子）の構造'!M$53),'実質公債費比率（分子）の構造'!M$53,NA())</f>
        <v>314</v>
      </c>
      <c r="J50" s="161" t="e">
        <f>NA()</f>
        <v>#N/A</v>
      </c>
      <c r="K50" s="161" t="e">
        <f>NA()</f>
        <v>#N/A</v>
      </c>
      <c r="L50" s="161">
        <f>IF(ISNUMBER('実質公債費比率（分子）の構造'!N$53),'実質公債費比率（分子）の構造'!N$53,NA())</f>
        <v>364</v>
      </c>
      <c r="M50" s="161" t="e">
        <f>NA()</f>
        <v>#N/A</v>
      </c>
      <c r="N50" s="161" t="e">
        <f>NA()</f>
        <v>#N/A</v>
      </c>
      <c r="O50" s="161">
        <f>IF(ISNUMBER('実質公債費比率（分子）の構造'!O$53),'実質公債費比率（分子）の構造'!O$53,NA())</f>
        <v>315</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4400</v>
      </c>
      <c r="E56" s="160"/>
      <c r="F56" s="160"/>
      <c r="G56" s="160">
        <f>'将来負担比率（分子）の構造'!J$52</f>
        <v>4295</v>
      </c>
      <c r="H56" s="160"/>
      <c r="I56" s="160"/>
      <c r="J56" s="160">
        <f>'将来負担比率（分子）の構造'!K$52</f>
        <v>4192</v>
      </c>
      <c r="K56" s="160"/>
      <c r="L56" s="160"/>
      <c r="M56" s="160">
        <f>'将来負担比率（分子）の構造'!L$52</f>
        <v>4074</v>
      </c>
      <c r="N56" s="160"/>
      <c r="O56" s="160"/>
      <c r="P56" s="160">
        <f>'将来負担比率（分子）の構造'!M$52</f>
        <v>3926</v>
      </c>
    </row>
    <row r="57" spans="1:16" x14ac:dyDescent="0.2">
      <c r="A57" s="160" t="s">
        <v>36</v>
      </c>
      <c r="B57" s="160"/>
      <c r="C57" s="160"/>
      <c r="D57" s="160">
        <f>'将来負担比率（分子）の構造'!I$51</f>
        <v>148</v>
      </c>
      <c r="E57" s="160"/>
      <c r="F57" s="160"/>
      <c r="G57" s="160">
        <f>'将来負担比率（分子）の構造'!J$51</f>
        <v>138</v>
      </c>
      <c r="H57" s="160"/>
      <c r="I57" s="160"/>
      <c r="J57" s="160">
        <f>'将来負担比率（分子）の構造'!K$51</f>
        <v>167</v>
      </c>
      <c r="K57" s="160"/>
      <c r="L57" s="160"/>
      <c r="M57" s="160">
        <f>'将来負担比率（分子）の構造'!L$51</f>
        <v>185</v>
      </c>
      <c r="N57" s="160"/>
      <c r="O57" s="160"/>
      <c r="P57" s="160">
        <f>'将来負担比率（分子）の構造'!M$51</f>
        <v>181</v>
      </c>
    </row>
    <row r="58" spans="1:16" x14ac:dyDescent="0.2">
      <c r="A58" s="160" t="s">
        <v>35</v>
      </c>
      <c r="B58" s="160"/>
      <c r="C58" s="160"/>
      <c r="D58" s="160">
        <f>'将来負担比率（分子）の構造'!I$50</f>
        <v>2840</v>
      </c>
      <c r="E58" s="160"/>
      <c r="F58" s="160"/>
      <c r="G58" s="160">
        <f>'将来負担比率（分子）の構造'!J$50</f>
        <v>2611</v>
      </c>
      <c r="H58" s="160"/>
      <c r="I58" s="160"/>
      <c r="J58" s="160">
        <f>'将来負担比率（分子）の構造'!K$50</f>
        <v>2386</v>
      </c>
      <c r="K58" s="160"/>
      <c r="L58" s="160"/>
      <c r="M58" s="160">
        <f>'将来負担比率（分子）の構造'!L$50</f>
        <v>2613</v>
      </c>
      <c r="N58" s="160"/>
      <c r="O58" s="160"/>
      <c r="P58" s="160">
        <f>'将来負担比率（分子）の構造'!M$50</f>
        <v>2917</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7</v>
      </c>
      <c r="L61" s="160"/>
      <c r="M61" s="160"/>
      <c r="N61" s="160">
        <f>'将来負担比率（分子）の構造'!M$46</f>
        <v>7</v>
      </c>
      <c r="O61" s="160"/>
      <c r="P61" s="160"/>
    </row>
    <row r="62" spans="1:16" x14ac:dyDescent="0.2">
      <c r="A62" s="160" t="s">
        <v>29</v>
      </c>
      <c r="B62" s="160">
        <f>'将来負担比率（分子）の構造'!I$45</f>
        <v>1409</v>
      </c>
      <c r="C62" s="160"/>
      <c r="D62" s="160"/>
      <c r="E62" s="160">
        <f>'将来負担比率（分子）の構造'!J$45</f>
        <v>1312</v>
      </c>
      <c r="F62" s="160"/>
      <c r="G62" s="160"/>
      <c r="H62" s="160">
        <f>'将来負担比率（分子）の構造'!K$45</f>
        <v>1235</v>
      </c>
      <c r="I62" s="160"/>
      <c r="J62" s="160"/>
      <c r="K62" s="160">
        <f>'将来負担比率（分子）の構造'!L$45</f>
        <v>1243</v>
      </c>
      <c r="L62" s="160"/>
      <c r="M62" s="160"/>
      <c r="N62" s="160">
        <f>'将来負担比率（分子）の構造'!M$45</f>
        <v>1227</v>
      </c>
      <c r="O62" s="160"/>
      <c r="P62" s="160"/>
    </row>
    <row r="63" spans="1:16" x14ac:dyDescent="0.2">
      <c r="A63" s="160" t="s">
        <v>28</v>
      </c>
      <c r="B63" s="160">
        <f>'将来負担比率（分子）の構造'!I$44</f>
        <v>867</v>
      </c>
      <c r="C63" s="160"/>
      <c r="D63" s="160"/>
      <c r="E63" s="160">
        <f>'将来負担比率（分子）の構造'!J$44</f>
        <v>940</v>
      </c>
      <c r="F63" s="160"/>
      <c r="G63" s="160"/>
      <c r="H63" s="160">
        <f>'将来負担比率（分子）の構造'!K$44</f>
        <v>852</v>
      </c>
      <c r="I63" s="160"/>
      <c r="J63" s="160"/>
      <c r="K63" s="160">
        <f>'将来負担比率（分子）の構造'!L$44</f>
        <v>712</v>
      </c>
      <c r="L63" s="160"/>
      <c r="M63" s="160"/>
      <c r="N63" s="160">
        <f>'将来負担比率（分子）の構造'!M$44</f>
        <v>594</v>
      </c>
      <c r="O63" s="160"/>
      <c r="P63" s="160"/>
    </row>
    <row r="64" spans="1:16" x14ac:dyDescent="0.2">
      <c r="A64" s="160" t="s">
        <v>27</v>
      </c>
      <c r="B64" s="160">
        <f>'将来負担比率（分子）の構造'!I$43</f>
        <v>28</v>
      </c>
      <c r="C64" s="160"/>
      <c r="D64" s="160"/>
      <c r="E64" s="160">
        <f>'将来負担比率（分子）の構造'!J$43</f>
        <v>34</v>
      </c>
      <c r="F64" s="160"/>
      <c r="G64" s="160"/>
      <c r="H64" s="160">
        <f>'将来負担比率（分子）の構造'!K$43</f>
        <v>36</v>
      </c>
      <c r="I64" s="160"/>
      <c r="J64" s="160"/>
      <c r="K64" s="160">
        <f>'将来負担比率（分子）の構造'!L$43</f>
        <v>36</v>
      </c>
      <c r="L64" s="160"/>
      <c r="M64" s="160"/>
      <c r="N64" s="160">
        <f>'将来負担比率（分子）の構造'!M$43</f>
        <v>30</v>
      </c>
      <c r="O64" s="160"/>
      <c r="P64" s="160"/>
    </row>
    <row r="65" spans="1:16" x14ac:dyDescent="0.2">
      <c r="A65" s="160" t="s">
        <v>26</v>
      </c>
      <c r="B65" s="160">
        <f>'将来負担比率（分子）の構造'!I$42</f>
        <v>126</v>
      </c>
      <c r="C65" s="160"/>
      <c r="D65" s="160"/>
      <c r="E65" s="160">
        <f>'将来負担比率（分子）の構造'!J$42</f>
        <v>85</v>
      </c>
      <c r="F65" s="160"/>
      <c r="G65" s="160"/>
      <c r="H65" s="160">
        <f>'将来負担比率（分子）の構造'!K$42</f>
        <v>46</v>
      </c>
      <c r="I65" s="160"/>
      <c r="J65" s="160"/>
      <c r="K65" s="160">
        <f>'将来負担比率（分子）の構造'!L$42</f>
        <v>8</v>
      </c>
      <c r="L65" s="160"/>
      <c r="M65" s="160"/>
      <c r="N65" s="160">
        <f>'将来負担比率（分子）の構造'!M$42</f>
        <v>5</v>
      </c>
      <c r="O65" s="160"/>
      <c r="P65" s="160"/>
    </row>
    <row r="66" spans="1:16" x14ac:dyDescent="0.2">
      <c r="A66" s="160" t="s">
        <v>25</v>
      </c>
      <c r="B66" s="160">
        <f>'将来負担比率（分子）の構造'!I$41</f>
        <v>6146</v>
      </c>
      <c r="C66" s="160"/>
      <c r="D66" s="160"/>
      <c r="E66" s="160">
        <f>'将来負担比率（分子）の構造'!J$41</f>
        <v>6321</v>
      </c>
      <c r="F66" s="160"/>
      <c r="G66" s="160"/>
      <c r="H66" s="160">
        <f>'将来負担比率（分子）の構造'!K$41</f>
        <v>6501</v>
      </c>
      <c r="I66" s="160"/>
      <c r="J66" s="160"/>
      <c r="K66" s="160">
        <f>'将来負担比率（分子）の構造'!L$41</f>
        <v>6397</v>
      </c>
      <c r="L66" s="160"/>
      <c r="M66" s="160"/>
      <c r="N66" s="160">
        <f>'将来負担比率（分子）の構造'!M$41</f>
        <v>6258</v>
      </c>
      <c r="O66" s="160"/>
      <c r="P66" s="160"/>
    </row>
    <row r="67" spans="1:16" x14ac:dyDescent="0.2">
      <c r="A67" s="160" t="s">
        <v>69</v>
      </c>
      <c r="B67" s="160" t="e">
        <f>NA()</f>
        <v>#N/A</v>
      </c>
      <c r="C67" s="160">
        <f>IF(ISNUMBER('将来負担比率（分子）の構造'!I$53), IF('将来負担比率（分子）の構造'!I$53 &lt; 0, 0, '将来負担比率（分子）の構造'!I$53), NA())</f>
        <v>1188</v>
      </c>
      <c r="D67" s="160" t="e">
        <f>NA()</f>
        <v>#N/A</v>
      </c>
      <c r="E67" s="160" t="e">
        <f>NA()</f>
        <v>#N/A</v>
      </c>
      <c r="F67" s="160">
        <f>IF(ISNUMBER('将来負担比率（分子）の構造'!J$53), IF('将来負担比率（分子）の構造'!J$53 &lt; 0, 0, '将来負担比率（分子）の構造'!J$53), NA())</f>
        <v>1648</v>
      </c>
      <c r="G67" s="160" t="e">
        <f>NA()</f>
        <v>#N/A</v>
      </c>
      <c r="H67" s="160" t="e">
        <f>NA()</f>
        <v>#N/A</v>
      </c>
      <c r="I67" s="160">
        <f>IF(ISNUMBER('将来負担比率（分子）の構造'!K$53), IF('将来負担比率（分子）の構造'!K$53 &lt; 0, 0, '将来負担比率（分子）の構造'!K$53), NA())</f>
        <v>1926</v>
      </c>
      <c r="J67" s="160" t="e">
        <f>NA()</f>
        <v>#N/A</v>
      </c>
      <c r="K67" s="160" t="e">
        <f>NA()</f>
        <v>#N/A</v>
      </c>
      <c r="L67" s="160">
        <f>IF(ISNUMBER('将来負担比率（分子）の構造'!L$53), IF('将来負担比率（分子）の構造'!L$53 &lt; 0, 0, '将来負担比率（分子）の構造'!L$53), NA())</f>
        <v>1530</v>
      </c>
      <c r="M67" s="160" t="e">
        <f>NA()</f>
        <v>#N/A</v>
      </c>
      <c r="N67" s="160" t="e">
        <f>NA()</f>
        <v>#N/A</v>
      </c>
      <c r="O67" s="160">
        <f>IF(ISNUMBER('将来負担比率（分子）の構造'!M$53), IF('将来負担比率（分子）の構造'!M$53 &lt; 0, 0, '将来負担比率（分子）の構造'!M$53), NA())</f>
        <v>1097</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967</v>
      </c>
      <c r="C72" s="164">
        <f>基金残高に係る経年分析!G55</f>
        <v>1007</v>
      </c>
      <c r="D72" s="164">
        <f>基金残高に係る経年分析!H55</f>
        <v>1007</v>
      </c>
    </row>
    <row r="73" spans="1:16" x14ac:dyDescent="0.2">
      <c r="A73" s="163" t="s">
        <v>72</v>
      </c>
      <c r="B73" s="164">
        <f>基金残高に係る経年分析!F56</f>
        <v>77</v>
      </c>
      <c r="C73" s="164">
        <f>基金残高に係る経年分析!G56</f>
        <v>77</v>
      </c>
      <c r="D73" s="164">
        <f>基金残高に係る経年分析!H56</f>
        <v>77</v>
      </c>
    </row>
    <row r="74" spans="1:16" x14ac:dyDescent="0.2">
      <c r="A74" s="163" t="s">
        <v>73</v>
      </c>
      <c r="B74" s="164">
        <f>基金残高に係る経年分析!F57</f>
        <v>1058</v>
      </c>
      <c r="C74" s="164">
        <f>基金残高に係る経年分析!G57</f>
        <v>1200</v>
      </c>
      <c r="D74" s="164">
        <f>基金残高に係る経年分析!H57</f>
        <v>1434</v>
      </c>
    </row>
  </sheetData>
  <sheetProtection algorithmName="SHA-512" hashValue="/rPXYa+1cLMK1mz+5DxuirzjxQ2v3cbY5fY00IsHsX0iGS2kCsGoJilaJfaUv1lj9txO6gSkU7jEiCnrKBQxJw==" saltValue="KsKv/yZ9wW9dSNHBFi7x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219</v>
      </c>
      <c r="C5" s="646"/>
      <c r="D5" s="646"/>
      <c r="E5" s="646"/>
      <c r="F5" s="646"/>
      <c r="G5" s="646"/>
      <c r="H5" s="646"/>
      <c r="I5" s="646"/>
      <c r="J5" s="646"/>
      <c r="K5" s="646"/>
      <c r="L5" s="646"/>
      <c r="M5" s="646"/>
      <c r="N5" s="646"/>
      <c r="O5" s="646"/>
      <c r="P5" s="646"/>
      <c r="Q5" s="647"/>
      <c r="R5" s="648">
        <v>1523699</v>
      </c>
      <c r="S5" s="649"/>
      <c r="T5" s="649"/>
      <c r="U5" s="649"/>
      <c r="V5" s="649"/>
      <c r="W5" s="649"/>
      <c r="X5" s="649"/>
      <c r="Y5" s="650"/>
      <c r="Z5" s="651">
        <v>14.8</v>
      </c>
      <c r="AA5" s="651"/>
      <c r="AB5" s="651"/>
      <c r="AC5" s="651"/>
      <c r="AD5" s="652">
        <v>1523699</v>
      </c>
      <c r="AE5" s="652"/>
      <c r="AF5" s="652"/>
      <c r="AG5" s="652"/>
      <c r="AH5" s="652"/>
      <c r="AI5" s="652"/>
      <c r="AJ5" s="652"/>
      <c r="AK5" s="652"/>
      <c r="AL5" s="653">
        <v>38.4</v>
      </c>
      <c r="AM5" s="654"/>
      <c r="AN5" s="654"/>
      <c r="AO5" s="655"/>
      <c r="AP5" s="645" t="s">
        <v>220</v>
      </c>
      <c r="AQ5" s="646"/>
      <c r="AR5" s="646"/>
      <c r="AS5" s="646"/>
      <c r="AT5" s="646"/>
      <c r="AU5" s="646"/>
      <c r="AV5" s="646"/>
      <c r="AW5" s="646"/>
      <c r="AX5" s="646"/>
      <c r="AY5" s="646"/>
      <c r="AZ5" s="646"/>
      <c r="BA5" s="646"/>
      <c r="BB5" s="646"/>
      <c r="BC5" s="646"/>
      <c r="BD5" s="646"/>
      <c r="BE5" s="646"/>
      <c r="BF5" s="647"/>
      <c r="BG5" s="659">
        <v>1523699</v>
      </c>
      <c r="BH5" s="660"/>
      <c r="BI5" s="660"/>
      <c r="BJ5" s="660"/>
      <c r="BK5" s="660"/>
      <c r="BL5" s="660"/>
      <c r="BM5" s="660"/>
      <c r="BN5" s="661"/>
      <c r="BO5" s="662">
        <v>100</v>
      </c>
      <c r="BP5" s="662"/>
      <c r="BQ5" s="662"/>
      <c r="BR5" s="662"/>
      <c r="BS5" s="663">
        <v>9167</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2">
      <c r="B6" s="656" t="s">
        <v>224</v>
      </c>
      <c r="C6" s="657"/>
      <c r="D6" s="657"/>
      <c r="E6" s="657"/>
      <c r="F6" s="657"/>
      <c r="G6" s="657"/>
      <c r="H6" s="657"/>
      <c r="I6" s="657"/>
      <c r="J6" s="657"/>
      <c r="K6" s="657"/>
      <c r="L6" s="657"/>
      <c r="M6" s="657"/>
      <c r="N6" s="657"/>
      <c r="O6" s="657"/>
      <c r="P6" s="657"/>
      <c r="Q6" s="658"/>
      <c r="R6" s="659">
        <v>82205</v>
      </c>
      <c r="S6" s="660"/>
      <c r="T6" s="660"/>
      <c r="U6" s="660"/>
      <c r="V6" s="660"/>
      <c r="W6" s="660"/>
      <c r="X6" s="660"/>
      <c r="Y6" s="661"/>
      <c r="Z6" s="662">
        <v>0.8</v>
      </c>
      <c r="AA6" s="662"/>
      <c r="AB6" s="662"/>
      <c r="AC6" s="662"/>
      <c r="AD6" s="663">
        <v>82205</v>
      </c>
      <c r="AE6" s="663"/>
      <c r="AF6" s="663"/>
      <c r="AG6" s="663"/>
      <c r="AH6" s="663"/>
      <c r="AI6" s="663"/>
      <c r="AJ6" s="663"/>
      <c r="AK6" s="663"/>
      <c r="AL6" s="664">
        <v>2.1</v>
      </c>
      <c r="AM6" s="665"/>
      <c r="AN6" s="665"/>
      <c r="AO6" s="666"/>
      <c r="AP6" s="656" t="s">
        <v>225</v>
      </c>
      <c r="AQ6" s="657"/>
      <c r="AR6" s="657"/>
      <c r="AS6" s="657"/>
      <c r="AT6" s="657"/>
      <c r="AU6" s="657"/>
      <c r="AV6" s="657"/>
      <c r="AW6" s="657"/>
      <c r="AX6" s="657"/>
      <c r="AY6" s="657"/>
      <c r="AZ6" s="657"/>
      <c r="BA6" s="657"/>
      <c r="BB6" s="657"/>
      <c r="BC6" s="657"/>
      <c r="BD6" s="657"/>
      <c r="BE6" s="657"/>
      <c r="BF6" s="658"/>
      <c r="BG6" s="659">
        <v>1523699</v>
      </c>
      <c r="BH6" s="660"/>
      <c r="BI6" s="660"/>
      <c r="BJ6" s="660"/>
      <c r="BK6" s="660"/>
      <c r="BL6" s="660"/>
      <c r="BM6" s="660"/>
      <c r="BN6" s="661"/>
      <c r="BO6" s="662">
        <v>100</v>
      </c>
      <c r="BP6" s="662"/>
      <c r="BQ6" s="662"/>
      <c r="BR6" s="662"/>
      <c r="BS6" s="663">
        <v>9167</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98451</v>
      </c>
      <c r="CS6" s="660"/>
      <c r="CT6" s="660"/>
      <c r="CU6" s="660"/>
      <c r="CV6" s="660"/>
      <c r="CW6" s="660"/>
      <c r="CX6" s="660"/>
      <c r="CY6" s="661"/>
      <c r="CZ6" s="653">
        <v>1</v>
      </c>
      <c r="DA6" s="654"/>
      <c r="DB6" s="654"/>
      <c r="DC6" s="673"/>
      <c r="DD6" s="668" t="s">
        <v>227</v>
      </c>
      <c r="DE6" s="660"/>
      <c r="DF6" s="660"/>
      <c r="DG6" s="660"/>
      <c r="DH6" s="660"/>
      <c r="DI6" s="660"/>
      <c r="DJ6" s="660"/>
      <c r="DK6" s="660"/>
      <c r="DL6" s="660"/>
      <c r="DM6" s="660"/>
      <c r="DN6" s="660"/>
      <c r="DO6" s="660"/>
      <c r="DP6" s="661"/>
      <c r="DQ6" s="668">
        <v>98451</v>
      </c>
      <c r="DR6" s="660"/>
      <c r="DS6" s="660"/>
      <c r="DT6" s="660"/>
      <c r="DU6" s="660"/>
      <c r="DV6" s="660"/>
      <c r="DW6" s="660"/>
      <c r="DX6" s="660"/>
      <c r="DY6" s="660"/>
      <c r="DZ6" s="660"/>
      <c r="EA6" s="660"/>
      <c r="EB6" s="660"/>
      <c r="EC6" s="669"/>
    </row>
    <row r="7" spans="2:143" ht="11.25" customHeight="1" x14ac:dyDescent="0.2">
      <c r="B7" s="656" t="s">
        <v>228</v>
      </c>
      <c r="C7" s="657"/>
      <c r="D7" s="657"/>
      <c r="E7" s="657"/>
      <c r="F7" s="657"/>
      <c r="G7" s="657"/>
      <c r="H7" s="657"/>
      <c r="I7" s="657"/>
      <c r="J7" s="657"/>
      <c r="K7" s="657"/>
      <c r="L7" s="657"/>
      <c r="M7" s="657"/>
      <c r="N7" s="657"/>
      <c r="O7" s="657"/>
      <c r="P7" s="657"/>
      <c r="Q7" s="658"/>
      <c r="R7" s="659">
        <v>2184</v>
      </c>
      <c r="S7" s="660"/>
      <c r="T7" s="660"/>
      <c r="U7" s="660"/>
      <c r="V7" s="660"/>
      <c r="W7" s="660"/>
      <c r="X7" s="660"/>
      <c r="Y7" s="661"/>
      <c r="Z7" s="662">
        <v>0</v>
      </c>
      <c r="AA7" s="662"/>
      <c r="AB7" s="662"/>
      <c r="AC7" s="662"/>
      <c r="AD7" s="663">
        <v>2184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711595</v>
      </c>
      <c r="BH7" s="660"/>
      <c r="BI7" s="660"/>
      <c r="BJ7" s="660"/>
      <c r="BK7" s="660"/>
      <c r="BL7" s="660"/>
      <c r="BM7" s="660"/>
      <c r="BN7" s="661"/>
      <c r="BO7" s="662">
        <v>46.7</v>
      </c>
      <c r="BP7" s="662"/>
      <c r="BQ7" s="662"/>
      <c r="BR7" s="662"/>
      <c r="BS7" s="663">
        <v>9167</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2047041</v>
      </c>
      <c r="CS7" s="660"/>
      <c r="CT7" s="660"/>
      <c r="CU7" s="660"/>
      <c r="CV7" s="660"/>
      <c r="CW7" s="660"/>
      <c r="CX7" s="660"/>
      <c r="CY7" s="661"/>
      <c r="CZ7" s="662">
        <v>20.6</v>
      </c>
      <c r="DA7" s="662"/>
      <c r="DB7" s="662"/>
      <c r="DC7" s="662"/>
      <c r="DD7" s="668">
        <v>44421</v>
      </c>
      <c r="DE7" s="660"/>
      <c r="DF7" s="660"/>
      <c r="DG7" s="660"/>
      <c r="DH7" s="660"/>
      <c r="DI7" s="660"/>
      <c r="DJ7" s="660"/>
      <c r="DK7" s="660"/>
      <c r="DL7" s="660"/>
      <c r="DM7" s="660"/>
      <c r="DN7" s="660"/>
      <c r="DO7" s="660"/>
      <c r="DP7" s="661"/>
      <c r="DQ7" s="668">
        <v>1869438</v>
      </c>
      <c r="DR7" s="660"/>
      <c r="DS7" s="660"/>
      <c r="DT7" s="660"/>
      <c r="DU7" s="660"/>
      <c r="DV7" s="660"/>
      <c r="DW7" s="660"/>
      <c r="DX7" s="660"/>
      <c r="DY7" s="660"/>
      <c r="DZ7" s="660"/>
      <c r="EA7" s="660"/>
      <c r="EB7" s="660"/>
      <c r="EC7" s="669"/>
    </row>
    <row r="8" spans="2:143" ht="11.25" customHeight="1" x14ac:dyDescent="0.2">
      <c r="B8" s="656" t="s">
        <v>231</v>
      </c>
      <c r="C8" s="657"/>
      <c r="D8" s="657"/>
      <c r="E8" s="657"/>
      <c r="F8" s="657"/>
      <c r="G8" s="657"/>
      <c r="H8" s="657"/>
      <c r="I8" s="657"/>
      <c r="J8" s="657"/>
      <c r="K8" s="657"/>
      <c r="L8" s="657"/>
      <c r="M8" s="657"/>
      <c r="N8" s="657"/>
      <c r="O8" s="657"/>
      <c r="P8" s="657"/>
      <c r="Q8" s="658"/>
      <c r="R8" s="659">
        <v>4342</v>
      </c>
      <c r="S8" s="660"/>
      <c r="T8" s="660"/>
      <c r="U8" s="660"/>
      <c r="V8" s="660"/>
      <c r="W8" s="660"/>
      <c r="X8" s="660"/>
      <c r="Y8" s="661"/>
      <c r="Z8" s="662">
        <v>0</v>
      </c>
      <c r="AA8" s="662"/>
      <c r="AB8" s="662"/>
      <c r="AC8" s="662"/>
      <c r="AD8" s="663">
        <v>4342</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28703</v>
      </c>
      <c r="BH8" s="660"/>
      <c r="BI8" s="660"/>
      <c r="BJ8" s="660"/>
      <c r="BK8" s="660"/>
      <c r="BL8" s="660"/>
      <c r="BM8" s="660"/>
      <c r="BN8" s="661"/>
      <c r="BO8" s="662">
        <v>1.9</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2863792</v>
      </c>
      <c r="CS8" s="660"/>
      <c r="CT8" s="660"/>
      <c r="CU8" s="660"/>
      <c r="CV8" s="660"/>
      <c r="CW8" s="660"/>
      <c r="CX8" s="660"/>
      <c r="CY8" s="661"/>
      <c r="CZ8" s="662">
        <v>28.8</v>
      </c>
      <c r="DA8" s="662"/>
      <c r="DB8" s="662"/>
      <c r="DC8" s="662"/>
      <c r="DD8" s="668">
        <v>4081</v>
      </c>
      <c r="DE8" s="660"/>
      <c r="DF8" s="660"/>
      <c r="DG8" s="660"/>
      <c r="DH8" s="660"/>
      <c r="DI8" s="660"/>
      <c r="DJ8" s="660"/>
      <c r="DK8" s="660"/>
      <c r="DL8" s="660"/>
      <c r="DM8" s="660"/>
      <c r="DN8" s="660"/>
      <c r="DO8" s="660"/>
      <c r="DP8" s="661"/>
      <c r="DQ8" s="668">
        <v>1242289</v>
      </c>
      <c r="DR8" s="660"/>
      <c r="DS8" s="660"/>
      <c r="DT8" s="660"/>
      <c r="DU8" s="660"/>
      <c r="DV8" s="660"/>
      <c r="DW8" s="660"/>
      <c r="DX8" s="660"/>
      <c r="DY8" s="660"/>
      <c r="DZ8" s="660"/>
      <c r="EA8" s="660"/>
      <c r="EB8" s="660"/>
      <c r="EC8" s="669"/>
    </row>
    <row r="9" spans="2:143" ht="11.25" customHeight="1" x14ac:dyDescent="0.2">
      <c r="B9" s="656" t="s">
        <v>234</v>
      </c>
      <c r="C9" s="657"/>
      <c r="D9" s="657"/>
      <c r="E9" s="657"/>
      <c r="F9" s="657"/>
      <c r="G9" s="657"/>
      <c r="H9" s="657"/>
      <c r="I9" s="657"/>
      <c r="J9" s="657"/>
      <c r="K9" s="657"/>
      <c r="L9" s="657"/>
      <c r="M9" s="657"/>
      <c r="N9" s="657"/>
      <c r="O9" s="657"/>
      <c r="P9" s="657"/>
      <c r="Q9" s="658"/>
      <c r="R9" s="659">
        <v>4181</v>
      </c>
      <c r="S9" s="660"/>
      <c r="T9" s="660"/>
      <c r="U9" s="660"/>
      <c r="V9" s="660"/>
      <c r="W9" s="660"/>
      <c r="X9" s="660"/>
      <c r="Y9" s="661"/>
      <c r="Z9" s="662">
        <v>0</v>
      </c>
      <c r="AA9" s="662"/>
      <c r="AB9" s="662"/>
      <c r="AC9" s="662"/>
      <c r="AD9" s="663">
        <v>4181</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607430</v>
      </c>
      <c r="BH9" s="660"/>
      <c r="BI9" s="660"/>
      <c r="BJ9" s="660"/>
      <c r="BK9" s="660"/>
      <c r="BL9" s="660"/>
      <c r="BM9" s="660"/>
      <c r="BN9" s="661"/>
      <c r="BO9" s="662">
        <v>39.9</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679565</v>
      </c>
      <c r="CS9" s="660"/>
      <c r="CT9" s="660"/>
      <c r="CU9" s="660"/>
      <c r="CV9" s="660"/>
      <c r="CW9" s="660"/>
      <c r="CX9" s="660"/>
      <c r="CY9" s="661"/>
      <c r="CZ9" s="662">
        <v>6.8</v>
      </c>
      <c r="DA9" s="662"/>
      <c r="DB9" s="662"/>
      <c r="DC9" s="662"/>
      <c r="DD9" s="668">
        <v>64308</v>
      </c>
      <c r="DE9" s="660"/>
      <c r="DF9" s="660"/>
      <c r="DG9" s="660"/>
      <c r="DH9" s="660"/>
      <c r="DI9" s="660"/>
      <c r="DJ9" s="660"/>
      <c r="DK9" s="660"/>
      <c r="DL9" s="660"/>
      <c r="DM9" s="660"/>
      <c r="DN9" s="660"/>
      <c r="DO9" s="660"/>
      <c r="DP9" s="661"/>
      <c r="DQ9" s="668">
        <v>576945</v>
      </c>
      <c r="DR9" s="660"/>
      <c r="DS9" s="660"/>
      <c r="DT9" s="660"/>
      <c r="DU9" s="660"/>
      <c r="DV9" s="660"/>
      <c r="DW9" s="660"/>
      <c r="DX9" s="660"/>
      <c r="DY9" s="660"/>
      <c r="DZ9" s="660"/>
      <c r="EA9" s="660"/>
      <c r="EB9" s="660"/>
      <c r="EC9" s="669"/>
    </row>
    <row r="10" spans="2:143" ht="11.25" customHeight="1" x14ac:dyDescent="0.2">
      <c r="B10" s="656" t="s">
        <v>237</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28591</v>
      </c>
      <c r="BH10" s="660"/>
      <c r="BI10" s="660"/>
      <c r="BJ10" s="660"/>
      <c r="BK10" s="660"/>
      <c r="BL10" s="660"/>
      <c r="BM10" s="660"/>
      <c r="BN10" s="661"/>
      <c r="BO10" s="662">
        <v>1.9</v>
      </c>
      <c r="BP10" s="662"/>
      <c r="BQ10" s="662"/>
      <c r="BR10" s="662"/>
      <c r="BS10" s="668" t="s">
        <v>227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227</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2">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46871</v>
      </c>
      <c r="BH11" s="660"/>
      <c r="BI11" s="660"/>
      <c r="BJ11" s="660"/>
      <c r="BK11" s="660"/>
      <c r="BL11" s="660"/>
      <c r="BM11" s="660"/>
      <c r="BN11" s="661"/>
      <c r="BO11" s="662">
        <v>3.1</v>
      </c>
      <c r="BP11" s="662"/>
      <c r="BQ11" s="662"/>
      <c r="BR11" s="662"/>
      <c r="BS11" s="668">
        <v>9167</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584474</v>
      </c>
      <c r="CS11" s="660"/>
      <c r="CT11" s="660"/>
      <c r="CU11" s="660"/>
      <c r="CV11" s="660"/>
      <c r="CW11" s="660"/>
      <c r="CX11" s="660"/>
      <c r="CY11" s="661"/>
      <c r="CZ11" s="662">
        <v>5.9</v>
      </c>
      <c r="DA11" s="662"/>
      <c r="DB11" s="662"/>
      <c r="DC11" s="662"/>
      <c r="DD11" s="668">
        <v>101652</v>
      </c>
      <c r="DE11" s="660"/>
      <c r="DF11" s="660"/>
      <c r="DG11" s="660"/>
      <c r="DH11" s="660"/>
      <c r="DI11" s="660"/>
      <c r="DJ11" s="660"/>
      <c r="DK11" s="660"/>
      <c r="DL11" s="660"/>
      <c r="DM11" s="660"/>
      <c r="DN11" s="660"/>
      <c r="DO11" s="660"/>
      <c r="DP11" s="661"/>
      <c r="DQ11" s="668">
        <v>189911</v>
      </c>
      <c r="DR11" s="660"/>
      <c r="DS11" s="660"/>
      <c r="DT11" s="660"/>
      <c r="DU11" s="660"/>
      <c r="DV11" s="660"/>
      <c r="DW11" s="660"/>
      <c r="DX11" s="660"/>
      <c r="DY11" s="660"/>
      <c r="DZ11" s="660"/>
      <c r="EA11" s="660"/>
      <c r="EB11" s="660"/>
      <c r="EC11" s="669"/>
    </row>
    <row r="12" spans="2:143" ht="11.25" customHeight="1" x14ac:dyDescent="0.2">
      <c r="B12" s="656" t="s">
        <v>243</v>
      </c>
      <c r="C12" s="657"/>
      <c r="D12" s="657"/>
      <c r="E12" s="657"/>
      <c r="F12" s="657"/>
      <c r="G12" s="657"/>
      <c r="H12" s="657"/>
      <c r="I12" s="657"/>
      <c r="J12" s="657"/>
      <c r="K12" s="657"/>
      <c r="L12" s="657"/>
      <c r="M12" s="657"/>
      <c r="N12" s="657"/>
      <c r="O12" s="657"/>
      <c r="P12" s="657"/>
      <c r="Q12" s="658"/>
      <c r="R12" s="659">
        <v>316742</v>
      </c>
      <c r="S12" s="660"/>
      <c r="T12" s="660"/>
      <c r="U12" s="660"/>
      <c r="V12" s="660"/>
      <c r="W12" s="660"/>
      <c r="X12" s="660"/>
      <c r="Y12" s="661"/>
      <c r="Z12" s="662">
        <v>3.1</v>
      </c>
      <c r="AA12" s="662"/>
      <c r="AB12" s="662"/>
      <c r="AC12" s="662"/>
      <c r="AD12" s="663">
        <v>316742</v>
      </c>
      <c r="AE12" s="663"/>
      <c r="AF12" s="663"/>
      <c r="AG12" s="663"/>
      <c r="AH12" s="663"/>
      <c r="AI12" s="663"/>
      <c r="AJ12" s="663"/>
      <c r="AK12" s="663"/>
      <c r="AL12" s="664">
        <v>8</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658810</v>
      </c>
      <c r="BH12" s="660"/>
      <c r="BI12" s="660"/>
      <c r="BJ12" s="660"/>
      <c r="BK12" s="660"/>
      <c r="BL12" s="660"/>
      <c r="BM12" s="660"/>
      <c r="BN12" s="661"/>
      <c r="BO12" s="662">
        <v>43.2</v>
      </c>
      <c r="BP12" s="662"/>
      <c r="BQ12" s="662"/>
      <c r="BR12" s="662"/>
      <c r="BS12" s="668" t="s">
        <v>121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732615</v>
      </c>
      <c r="CS12" s="660"/>
      <c r="CT12" s="660"/>
      <c r="CU12" s="660"/>
      <c r="CV12" s="660"/>
      <c r="CW12" s="660"/>
      <c r="CX12" s="660"/>
      <c r="CY12" s="661"/>
      <c r="CZ12" s="662">
        <v>7.4</v>
      </c>
      <c r="DA12" s="662"/>
      <c r="DB12" s="662"/>
      <c r="DC12" s="662"/>
      <c r="DD12" s="668">
        <v>187</v>
      </c>
      <c r="DE12" s="660"/>
      <c r="DF12" s="660"/>
      <c r="DG12" s="660"/>
      <c r="DH12" s="660"/>
      <c r="DI12" s="660"/>
      <c r="DJ12" s="660"/>
      <c r="DK12" s="660"/>
      <c r="DL12" s="660"/>
      <c r="DM12" s="660"/>
      <c r="DN12" s="660"/>
      <c r="DO12" s="660"/>
      <c r="DP12" s="661"/>
      <c r="DQ12" s="668">
        <v>56087</v>
      </c>
      <c r="DR12" s="660"/>
      <c r="DS12" s="660"/>
      <c r="DT12" s="660"/>
      <c r="DU12" s="660"/>
      <c r="DV12" s="660"/>
      <c r="DW12" s="660"/>
      <c r="DX12" s="660"/>
      <c r="DY12" s="660"/>
      <c r="DZ12" s="660"/>
      <c r="EA12" s="660"/>
      <c r="EB12" s="660"/>
      <c r="EC12" s="669"/>
    </row>
    <row r="13" spans="2:143" ht="11.25" customHeight="1" x14ac:dyDescent="0.2">
      <c r="B13" s="656" t="s">
        <v>246</v>
      </c>
      <c r="C13" s="657"/>
      <c r="D13" s="657"/>
      <c r="E13" s="657"/>
      <c r="F13" s="657"/>
      <c r="G13" s="657"/>
      <c r="H13" s="657"/>
      <c r="I13" s="657"/>
      <c r="J13" s="657"/>
      <c r="K13" s="657"/>
      <c r="L13" s="657"/>
      <c r="M13" s="657"/>
      <c r="N13" s="657"/>
      <c r="O13" s="657"/>
      <c r="P13" s="657"/>
      <c r="Q13" s="658"/>
      <c r="R13" s="659">
        <v>13089</v>
      </c>
      <c r="S13" s="660"/>
      <c r="T13" s="660"/>
      <c r="U13" s="660"/>
      <c r="V13" s="660"/>
      <c r="W13" s="660"/>
      <c r="X13" s="660"/>
      <c r="Y13" s="661"/>
      <c r="Z13" s="662">
        <v>0.1</v>
      </c>
      <c r="AA13" s="662"/>
      <c r="AB13" s="662"/>
      <c r="AC13" s="662"/>
      <c r="AD13" s="663">
        <v>13089</v>
      </c>
      <c r="AE13" s="663"/>
      <c r="AF13" s="663"/>
      <c r="AG13" s="663"/>
      <c r="AH13" s="663"/>
      <c r="AI13" s="663"/>
      <c r="AJ13" s="663"/>
      <c r="AK13" s="663"/>
      <c r="AL13" s="664">
        <v>0.3</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650256</v>
      </c>
      <c r="BH13" s="660"/>
      <c r="BI13" s="660"/>
      <c r="BJ13" s="660"/>
      <c r="BK13" s="660"/>
      <c r="BL13" s="660"/>
      <c r="BM13" s="660"/>
      <c r="BN13" s="661"/>
      <c r="BO13" s="662">
        <v>42.7</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729708</v>
      </c>
      <c r="CS13" s="660"/>
      <c r="CT13" s="660"/>
      <c r="CU13" s="660"/>
      <c r="CV13" s="660"/>
      <c r="CW13" s="660"/>
      <c r="CX13" s="660"/>
      <c r="CY13" s="661"/>
      <c r="CZ13" s="662">
        <v>7.3</v>
      </c>
      <c r="DA13" s="662"/>
      <c r="DB13" s="662"/>
      <c r="DC13" s="662"/>
      <c r="DD13" s="668">
        <v>628935</v>
      </c>
      <c r="DE13" s="660"/>
      <c r="DF13" s="660"/>
      <c r="DG13" s="660"/>
      <c r="DH13" s="660"/>
      <c r="DI13" s="660"/>
      <c r="DJ13" s="660"/>
      <c r="DK13" s="660"/>
      <c r="DL13" s="660"/>
      <c r="DM13" s="660"/>
      <c r="DN13" s="660"/>
      <c r="DO13" s="660"/>
      <c r="DP13" s="661"/>
      <c r="DQ13" s="668">
        <v>428935</v>
      </c>
      <c r="DR13" s="660"/>
      <c r="DS13" s="660"/>
      <c r="DT13" s="660"/>
      <c r="DU13" s="660"/>
      <c r="DV13" s="660"/>
      <c r="DW13" s="660"/>
      <c r="DX13" s="660"/>
      <c r="DY13" s="660"/>
      <c r="DZ13" s="660"/>
      <c r="EA13" s="660"/>
      <c r="EB13" s="660"/>
      <c r="EC13" s="669"/>
    </row>
    <row r="14" spans="2:143" ht="11.25" customHeight="1" x14ac:dyDescent="0.2">
      <c r="B14" s="656" t="s">
        <v>249</v>
      </c>
      <c r="C14" s="657"/>
      <c r="D14" s="657"/>
      <c r="E14" s="657"/>
      <c r="F14" s="657"/>
      <c r="G14" s="657"/>
      <c r="H14" s="657"/>
      <c r="I14" s="657"/>
      <c r="J14" s="657"/>
      <c r="K14" s="657"/>
      <c r="L14" s="657"/>
      <c r="M14" s="657"/>
      <c r="N14" s="657"/>
      <c r="O14" s="657"/>
      <c r="P14" s="657"/>
      <c r="Q14" s="658"/>
      <c r="R14" s="659" t="s">
        <v>227</v>
      </c>
      <c r="S14" s="660"/>
      <c r="T14" s="660"/>
      <c r="U14" s="660"/>
      <c r="V14" s="660"/>
      <c r="W14" s="660"/>
      <c r="X14" s="660"/>
      <c r="Y14" s="661"/>
      <c r="Z14" s="662" t="s">
        <v>227</v>
      </c>
      <c r="AA14" s="662"/>
      <c r="AB14" s="662"/>
      <c r="AC14" s="662"/>
      <c r="AD14" s="663" t="s">
        <v>121</v>
      </c>
      <c r="AE14" s="663"/>
      <c r="AF14" s="663"/>
      <c r="AG14" s="663"/>
      <c r="AH14" s="663"/>
      <c r="AI14" s="663"/>
      <c r="AJ14" s="663"/>
      <c r="AK14" s="663"/>
      <c r="AL14" s="664" t="s">
        <v>227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68527</v>
      </c>
      <c r="BH14" s="660"/>
      <c r="BI14" s="660"/>
      <c r="BJ14" s="660"/>
      <c r="BK14" s="660"/>
      <c r="BL14" s="660"/>
      <c r="BM14" s="660"/>
      <c r="BN14" s="661"/>
      <c r="BO14" s="662">
        <v>4.5</v>
      </c>
      <c r="BP14" s="662"/>
      <c r="BQ14" s="662"/>
      <c r="BR14" s="662"/>
      <c r="BS14" s="668" t="s">
        <v>121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317920</v>
      </c>
      <c r="CS14" s="660"/>
      <c r="CT14" s="660"/>
      <c r="CU14" s="660"/>
      <c r="CV14" s="660"/>
      <c r="CW14" s="660"/>
      <c r="CX14" s="660"/>
      <c r="CY14" s="661"/>
      <c r="CZ14" s="662">
        <v>3.2</v>
      </c>
      <c r="DA14" s="662"/>
      <c r="DB14" s="662"/>
      <c r="DC14" s="662"/>
      <c r="DD14" s="668">
        <v>61652</v>
      </c>
      <c r="DE14" s="660"/>
      <c r="DF14" s="660"/>
      <c r="DG14" s="660"/>
      <c r="DH14" s="660"/>
      <c r="DI14" s="660"/>
      <c r="DJ14" s="660"/>
      <c r="DK14" s="660"/>
      <c r="DL14" s="660"/>
      <c r="DM14" s="660"/>
      <c r="DN14" s="660"/>
      <c r="DO14" s="660"/>
      <c r="DP14" s="661"/>
      <c r="DQ14" s="668">
        <v>306145</v>
      </c>
      <c r="DR14" s="660"/>
      <c r="DS14" s="660"/>
      <c r="DT14" s="660"/>
      <c r="DU14" s="660"/>
      <c r="DV14" s="660"/>
      <c r="DW14" s="660"/>
      <c r="DX14" s="660"/>
      <c r="DY14" s="660"/>
      <c r="DZ14" s="660"/>
      <c r="EA14" s="660"/>
      <c r="EB14" s="660"/>
      <c r="EC14" s="669"/>
    </row>
    <row r="15" spans="2:143" ht="11.25" customHeight="1" x14ac:dyDescent="0.2">
      <c r="B15" s="656" t="s">
        <v>252</v>
      </c>
      <c r="C15" s="657"/>
      <c r="D15" s="657"/>
      <c r="E15" s="657"/>
      <c r="F15" s="657"/>
      <c r="G15" s="657"/>
      <c r="H15" s="657"/>
      <c r="I15" s="657"/>
      <c r="J15" s="657"/>
      <c r="K15" s="657"/>
      <c r="L15" s="657"/>
      <c r="M15" s="657"/>
      <c r="N15" s="657"/>
      <c r="O15" s="657"/>
      <c r="P15" s="657"/>
      <c r="Q15" s="658"/>
      <c r="R15" s="659">
        <v>15439</v>
      </c>
      <c r="S15" s="660"/>
      <c r="T15" s="660"/>
      <c r="U15" s="660"/>
      <c r="V15" s="660"/>
      <c r="W15" s="660"/>
      <c r="X15" s="660"/>
      <c r="Y15" s="661"/>
      <c r="Z15" s="662">
        <v>0.2</v>
      </c>
      <c r="AA15" s="662"/>
      <c r="AB15" s="662"/>
      <c r="AC15" s="662"/>
      <c r="AD15" s="663">
        <v>15439</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84767</v>
      </c>
      <c r="BH15" s="660"/>
      <c r="BI15" s="660"/>
      <c r="BJ15" s="660"/>
      <c r="BK15" s="660"/>
      <c r="BL15" s="660"/>
      <c r="BM15" s="660"/>
      <c r="BN15" s="661"/>
      <c r="BO15" s="662">
        <v>5.6</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1305829</v>
      </c>
      <c r="CS15" s="660"/>
      <c r="CT15" s="660"/>
      <c r="CU15" s="660"/>
      <c r="CV15" s="660"/>
      <c r="CW15" s="660"/>
      <c r="CX15" s="660"/>
      <c r="CY15" s="661"/>
      <c r="CZ15" s="662">
        <v>13.1</v>
      </c>
      <c r="DA15" s="662"/>
      <c r="DB15" s="662"/>
      <c r="DC15" s="662"/>
      <c r="DD15" s="668">
        <v>720150</v>
      </c>
      <c r="DE15" s="660"/>
      <c r="DF15" s="660"/>
      <c r="DG15" s="660"/>
      <c r="DH15" s="660"/>
      <c r="DI15" s="660"/>
      <c r="DJ15" s="660"/>
      <c r="DK15" s="660"/>
      <c r="DL15" s="660"/>
      <c r="DM15" s="660"/>
      <c r="DN15" s="660"/>
      <c r="DO15" s="660"/>
      <c r="DP15" s="661"/>
      <c r="DQ15" s="668">
        <v>752962</v>
      </c>
      <c r="DR15" s="660"/>
      <c r="DS15" s="660"/>
      <c r="DT15" s="660"/>
      <c r="DU15" s="660"/>
      <c r="DV15" s="660"/>
      <c r="DW15" s="660"/>
      <c r="DX15" s="660"/>
      <c r="DY15" s="660"/>
      <c r="DZ15" s="660"/>
      <c r="EA15" s="660"/>
      <c r="EB15" s="660"/>
      <c r="EC15" s="669"/>
    </row>
    <row r="16" spans="2:143" ht="11.25" customHeight="1" x14ac:dyDescent="0.2">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227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227</v>
      </c>
      <c r="BP16" s="662"/>
      <c r="BQ16" s="662"/>
      <c r="BR16" s="662"/>
      <c r="BS16" s="668" t="s">
        <v>121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5527</v>
      </c>
      <c r="CS16" s="660"/>
      <c r="CT16" s="660"/>
      <c r="CU16" s="660"/>
      <c r="CV16" s="660"/>
      <c r="CW16" s="660"/>
      <c r="CX16" s="660"/>
      <c r="CY16" s="661"/>
      <c r="CZ16" s="662">
        <v>0.1</v>
      </c>
      <c r="DA16" s="662"/>
      <c r="DB16" s="662"/>
      <c r="DC16" s="662"/>
      <c r="DD16" s="668" t="s">
        <v>121</v>
      </c>
      <c r="DE16" s="660"/>
      <c r="DF16" s="660"/>
      <c r="DG16" s="660"/>
      <c r="DH16" s="660"/>
      <c r="DI16" s="660"/>
      <c r="DJ16" s="660"/>
      <c r="DK16" s="660"/>
      <c r="DL16" s="660"/>
      <c r="DM16" s="660"/>
      <c r="DN16" s="660"/>
      <c r="DO16" s="660"/>
      <c r="DP16" s="661"/>
      <c r="DQ16" s="668">
        <v>2523</v>
      </c>
      <c r="DR16" s="660"/>
      <c r="DS16" s="660"/>
      <c r="DT16" s="660"/>
      <c r="DU16" s="660"/>
      <c r="DV16" s="660"/>
      <c r="DW16" s="660"/>
      <c r="DX16" s="660"/>
      <c r="DY16" s="660"/>
      <c r="DZ16" s="660"/>
      <c r="EA16" s="660"/>
      <c r="EB16" s="660"/>
      <c r="EC16" s="669"/>
    </row>
    <row r="17" spans="2:133" ht="11.25" customHeight="1" x14ac:dyDescent="0.2">
      <c r="B17" s="656" t="s">
        <v>258</v>
      </c>
      <c r="C17" s="657"/>
      <c r="D17" s="657"/>
      <c r="E17" s="657"/>
      <c r="F17" s="657"/>
      <c r="G17" s="657"/>
      <c r="H17" s="657"/>
      <c r="I17" s="657"/>
      <c r="J17" s="657"/>
      <c r="K17" s="657"/>
      <c r="L17" s="657"/>
      <c r="M17" s="657"/>
      <c r="N17" s="657"/>
      <c r="O17" s="657"/>
      <c r="P17" s="657"/>
      <c r="Q17" s="658"/>
      <c r="R17" s="659">
        <v>6566</v>
      </c>
      <c r="S17" s="660"/>
      <c r="T17" s="660"/>
      <c r="U17" s="660"/>
      <c r="V17" s="660"/>
      <c r="W17" s="660"/>
      <c r="X17" s="660"/>
      <c r="Y17" s="661"/>
      <c r="Z17" s="662">
        <v>0.1</v>
      </c>
      <c r="AA17" s="662"/>
      <c r="AB17" s="662"/>
      <c r="AC17" s="662"/>
      <c r="AD17" s="663">
        <v>6566</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591871</v>
      </c>
      <c r="CS17" s="660"/>
      <c r="CT17" s="660"/>
      <c r="CU17" s="660"/>
      <c r="CV17" s="660"/>
      <c r="CW17" s="660"/>
      <c r="CX17" s="660"/>
      <c r="CY17" s="661"/>
      <c r="CZ17" s="662">
        <v>5.9</v>
      </c>
      <c r="DA17" s="662"/>
      <c r="DB17" s="662"/>
      <c r="DC17" s="662"/>
      <c r="DD17" s="668" t="s">
        <v>121</v>
      </c>
      <c r="DE17" s="660"/>
      <c r="DF17" s="660"/>
      <c r="DG17" s="660"/>
      <c r="DH17" s="660"/>
      <c r="DI17" s="660"/>
      <c r="DJ17" s="660"/>
      <c r="DK17" s="660"/>
      <c r="DL17" s="660"/>
      <c r="DM17" s="660"/>
      <c r="DN17" s="660"/>
      <c r="DO17" s="660"/>
      <c r="DP17" s="661"/>
      <c r="DQ17" s="668">
        <v>578497</v>
      </c>
      <c r="DR17" s="660"/>
      <c r="DS17" s="660"/>
      <c r="DT17" s="660"/>
      <c r="DU17" s="660"/>
      <c r="DV17" s="660"/>
      <c r="DW17" s="660"/>
      <c r="DX17" s="660"/>
      <c r="DY17" s="660"/>
      <c r="DZ17" s="660"/>
      <c r="EA17" s="660"/>
      <c r="EB17" s="660"/>
      <c r="EC17" s="669"/>
    </row>
    <row r="18" spans="2:133" ht="11.25" customHeight="1" x14ac:dyDescent="0.2">
      <c r="B18" s="656" t="s">
        <v>261</v>
      </c>
      <c r="C18" s="657"/>
      <c r="D18" s="657"/>
      <c r="E18" s="657"/>
      <c r="F18" s="657"/>
      <c r="G18" s="657"/>
      <c r="H18" s="657"/>
      <c r="I18" s="657"/>
      <c r="J18" s="657"/>
      <c r="K18" s="657"/>
      <c r="L18" s="657"/>
      <c r="M18" s="657"/>
      <c r="N18" s="657"/>
      <c r="O18" s="657"/>
      <c r="P18" s="657"/>
      <c r="Q18" s="658"/>
      <c r="R18" s="659">
        <v>2047387</v>
      </c>
      <c r="S18" s="660"/>
      <c r="T18" s="660"/>
      <c r="U18" s="660"/>
      <c r="V18" s="660"/>
      <c r="W18" s="660"/>
      <c r="X18" s="660"/>
      <c r="Y18" s="661"/>
      <c r="Z18" s="662">
        <v>19.899999999999999</v>
      </c>
      <c r="AA18" s="662"/>
      <c r="AB18" s="662"/>
      <c r="AC18" s="662"/>
      <c r="AD18" s="663">
        <v>1848838</v>
      </c>
      <c r="AE18" s="663"/>
      <c r="AF18" s="663"/>
      <c r="AG18" s="663"/>
      <c r="AH18" s="663"/>
      <c r="AI18" s="663"/>
      <c r="AJ18" s="663"/>
      <c r="AK18" s="663"/>
      <c r="AL18" s="664">
        <v>46.6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227</v>
      </c>
      <c r="BH18" s="660"/>
      <c r="BI18" s="660"/>
      <c r="BJ18" s="660"/>
      <c r="BK18" s="660"/>
      <c r="BL18" s="660"/>
      <c r="BM18" s="660"/>
      <c r="BN18" s="661"/>
      <c r="BO18" s="662" t="s">
        <v>121</v>
      </c>
      <c r="BP18" s="662"/>
      <c r="BQ18" s="662"/>
      <c r="BR18" s="662"/>
      <c r="BS18" s="668" t="s">
        <v>227</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227</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2">
      <c r="B19" s="656" t="s">
        <v>264</v>
      </c>
      <c r="C19" s="657"/>
      <c r="D19" s="657"/>
      <c r="E19" s="657"/>
      <c r="F19" s="657"/>
      <c r="G19" s="657"/>
      <c r="H19" s="657"/>
      <c r="I19" s="657"/>
      <c r="J19" s="657"/>
      <c r="K19" s="657"/>
      <c r="L19" s="657"/>
      <c r="M19" s="657"/>
      <c r="N19" s="657"/>
      <c r="O19" s="657"/>
      <c r="P19" s="657"/>
      <c r="Q19" s="658"/>
      <c r="R19" s="659">
        <v>1848838</v>
      </c>
      <c r="S19" s="660"/>
      <c r="T19" s="660"/>
      <c r="U19" s="660"/>
      <c r="V19" s="660"/>
      <c r="W19" s="660"/>
      <c r="X19" s="660"/>
      <c r="Y19" s="661"/>
      <c r="Z19" s="662">
        <v>18</v>
      </c>
      <c r="AA19" s="662"/>
      <c r="AB19" s="662"/>
      <c r="AC19" s="662"/>
      <c r="AD19" s="663">
        <v>1848838</v>
      </c>
      <c r="AE19" s="663"/>
      <c r="AF19" s="663"/>
      <c r="AG19" s="663"/>
      <c r="AH19" s="663"/>
      <c r="AI19" s="663"/>
      <c r="AJ19" s="663"/>
      <c r="AK19" s="663"/>
      <c r="AL19" s="664">
        <v>46.6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121</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2">
      <c r="B20" s="656" t="s">
        <v>267</v>
      </c>
      <c r="C20" s="657"/>
      <c r="D20" s="657"/>
      <c r="E20" s="657"/>
      <c r="F20" s="657"/>
      <c r="G20" s="657"/>
      <c r="H20" s="657"/>
      <c r="I20" s="657"/>
      <c r="J20" s="657"/>
      <c r="K20" s="657"/>
      <c r="L20" s="657"/>
      <c r="M20" s="657"/>
      <c r="N20" s="657"/>
      <c r="O20" s="657"/>
      <c r="P20" s="657"/>
      <c r="Q20" s="658"/>
      <c r="R20" s="659">
        <v>198549</v>
      </c>
      <c r="S20" s="660"/>
      <c r="T20" s="660"/>
      <c r="U20" s="660"/>
      <c r="V20" s="660"/>
      <c r="W20" s="660"/>
      <c r="X20" s="660"/>
      <c r="Y20" s="661"/>
      <c r="Z20" s="662">
        <v>1.9</v>
      </c>
      <c r="AA20" s="662"/>
      <c r="AB20" s="662"/>
      <c r="AC20" s="662"/>
      <c r="AD20" s="663" t="s">
        <v>121</v>
      </c>
      <c r="AE20" s="663"/>
      <c r="AF20" s="663"/>
      <c r="AG20" s="663"/>
      <c r="AH20" s="663"/>
      <c r="AI20" s="663"/>
      <c r="AJ20" s="663"/>
      <c r="AK20" s="663"/>
      <c r="AL20" s="664" t="s">
        <v>121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121</v>
      </c>
      <c r="BP20" s="662"/>
      <c r="BQ20" s="662"/>
      <c r="BR20" s="662"/>
      <c r="BS20" s="668" t="s">
        <v>227</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9956793</v>
      </c>
      <c r="CS20" s="660"/>
      <c r="CT20" s="660"/>
      <c r="CU20" s="660"/>
      <c r="CV20" s="660"/>
      <c r="CW20" s="660"/>
      <c r="CX20" s="660"/>
      <c r="CY20" s="661"/>
      <c r="CZ20" s="662">
        <v>100</v>
      </c>
      <c r="DA20" s="662"/>
      <c r="DB20" s="662"/>
      <c r="DC20" s="662"/>
      <c r="DD20" s="668">
        <v>1625386</v>
      </c>
      <c r="DE20" s="660"/>
      <c r="DF20" s="660"/>
      <c r="DG20" s="660"/>
      <c r="DH20" s="660"/>
      <c r="DI20" s="660"/>
      <c r="DJ20" s="660"/>
      <c r="DK20" s="660"/>
      <c r="DL20" s="660"/>
      <c r="DM20" s="660"/>
      <c r="DN20" s="660"/>
      <c r="DO20" s="660"/>
      <c r="DP20" s="661"/>
      <c r="DQ20" s="668">
        <v>6102183</v>
      </c>
      <c r="DR20" s="660"/>
      <c r="DS20" s="660"/>
      <c r="DT20" s="660"/>
      <c r="DU20" s="660"/>
      <c r="DV20" s="660"/>
      <c r="DW20" s="660"/>
      <c r="DX20" s="660"/>
      <c r="DY20" s="660"/>
      <c r="DZ20" s="660"/>
      <c r="EA20" s="660"/>
      <c r="EB20" s="660"/>
      <c r="EC20" s="669"/>
    </row>
    <row r="21" spans="2:133" ht="11.25" customHeight="1" x14ac:dyDescent="0.2">
      <c r="B21" s="656" t="s">
        <v>270</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227</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272</v>
      </c>
      <c r="C22" s="657"/>
      <c r="D22" s="657"/>
      <c r="E22" s="657"/>
      <c r="F22" s="657"/>
      <c r="G22" s="657"/>
      <c r="H22" s="657"/>
      <c r="I22" s="657"/>
      <c r="J22" s="657"/>
      <c r="K22" s="657"/>
      <c r="L22" s="657"/>
      <c r="M22" s="657"/>
      <c r="N22" s="657"/>
      <c r="O22" s="657"/>
      <c r="P22" s="657"/>
      <c r="Q22" s="658"/>
      <c r="R22" s="659">
        <v>4015834</v>
      </c>
      <c r="S22" s="660"/>
      <c r="T22" s="660"/>
      <c r="U22" s="660"/>
      <c r="V22" s="660"/>
      <c r="W22" s="660"/>
      <c r="X22" s="660"/>
      <c r="Y22" s="661"/>
      <c r="Z22" s="662">
        <v>39.1</v>
      </c>
      <c r="AA22" s="662"/>
      <c r="AB22" s="662"/>
      <c r="AC22" s="662"/>
      <c r="AD22" s="663">
        <v>3817285</v>
      </c>
      <c r="AE22" s="663"/>
      <c r="AF22" s="663"/>
      <c r="AG22" s="663"/>
      <c r="AH22" s="663"/>
      <c r="AI22" s="663"/>
      <c r="AJ22" s="663"/>
      <c r="AK22" s="663"/>
      <c r="AL22" s="664">
        <v>96.2</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227</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275</v>
      </c>
      <c r="C23" s="657"/>
      <c r="D23" s="657"/>
      <c r="E23" s="657"/>
      <c r="F23" s="657"/>
      <c r="G23" s="657"/>
      <c r="H23" s="657"/>
      <c r="I23" s="657"/>
      <c r="J23" s="657"/>
      <c r="K23" s="657"/>
      <c r="L23" s="657"/>
      <c r="M23" s="657"/>
      <c r="N23" s="657"/>
      <c r="O23" s="657"/>
      <c r="P23" s="657"/>
      <c r="Q23" s="658"/>
      <c r="R23" s="659">
        <v>3155</v>
      </c>
      <c r="S23" s="660"/>
      <c r="T23" s="660"/>
      <c r="U23" s="660"/>
      <c r="V23" s="660"/>
      <c r="W23" s="660"/>
      <c r="X23" s="660"/>
      <c r="Y23" s="661"/>
      <c r="Z23" s="662">
        <v>0</v>
      </c>
      <c r="AA23" s="662"/>
      <c r="AB23" s="662"/>
      <c r="AC23" s="662"/>
      <c r="AD23" s="663">
        <v>3155</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227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2">
      <c r="B24" s="656" t="s">
        <v>282</v>
      </c>
      <c r="C24" s="657"/>
      <c r="D24" s="657"/>
      <c r="E24" s="657"/>
      <c r="F24" s="657"/>
      <c r="G24" s="657"/>
      <c r="H24" s="657"/>
      <c r="I24" s="657"/>
      <c r="J24" s="657"/>
      <c r="K24" s="657"/>
      <c r="L24" s="657"/>
      <c r="M24" s="657"/>
      <c r="N24" s="657"/>
      <c r="O24" s="657"/>
      <c r="P24" s="657"/>
      <c r="Q24" s="658"/>
      <c r="R24" s="659">
        <v>150918</v>
      </c>
      <c r="S24" s="660"/>
      <c r="T24" s="660"/>
      <c r="U24" s="660"/>
      <c r="V24" s="660"/>
      <c r="W24" s="660"/>
      <c r="X24" s="660"/>
      <c r="Y24" s="661"/>
      <c r="Z24" s="662">
        <v>1.5</v>
      </c>
      <c r="AA24" s="662"/>
      <c r="AB24" s="662"/>
      <c r="AC24" s="662"/>
      <c r="AD24" s="663" t="s">
        <v>227</v>
      </c>
      <c r="AE24" s="663"/>
      <c r="AF24" s="663"/>
      <c r="AG24" s="663"/>
      <c r="AH24" s="663"/>
      <c r="AI24" s="663"/>
      <c r="AJ24" s="663"/>
      <c r="AK24" s="663"/>
      <c r="AL24" s="664" t="s">
        <v>227</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3566014</v>
      </c>
      <c r="CS24" s="649"/>
      <c r="CT24" s="649"/>
      <c r="CU24" s="649"/>
      <c r="CV24" s="649"/>
      <c r="CW24" s="649"/>
      <c r="CX24" s="649"/>
      <c r="CY24" s="650"/>
      <c r="CZ24" s="653">
        <v>35.799999999999997</v>
      </c>
      <c r="DA24" s="654"/>
      <c r="DB24" s="654"/>
      <c r="DC24" s="673"/>
      <c r="DD24" s="692">
        <v>2102885</v>
      </c>
      <c r="DE24" s="649"/>
      <c r="DF24" s="649"/>
      <c r="DG24" s="649"/>
      <c r="DH24" s="649"/>
      <c r="DI24" s="649"/>
      <c r="DJ24" s="649"/>
      <c r="DK24" s="650"/>
      <c r="DL24" s="692">
        <v>2050955</v>
      </c>
      <c r="DM24" s="649"/>
      <c r="DN24" s="649"/>
      <c r="DO24" s="649"/>
      <c r="DP24" s="649"/>
      <c r="DQ24" s="649"/>
      <c r="DR24" s="649"/>
      <c r="DS24" s="649"/>
      <c r="DT24" s="649"/>
      <c r="DU24" s="649"/>
      <c r="DV24" s="650"/>
      <c r="DW24" s="653">
        <v>49.3</v>
      </c>
      <c r="DX24" s="654"/>
      <c r="DY24" s="654"/>
      <c r="DZ24" s="654"/>
      <c r="EA24" s="654"/>
      <c r="EB24" s="654"/>
      <c r="EC24" s="655"/>
    </row>
    <row r="25" spans="2:133" ht="11.25" customHeight="1" x14ac:dyDescent="0.2">
      <c r="B25" s="656" t="s">
        <v>285</v>
      </c>
      <c r="C25" s="657"/>
      <c r="D25" s="657"/>
      <c r="E25" s="657"/>
      <c r="F25" s="657"/>
      <c r="G25" s="657"/>
      <c r="H25" s="657"/>
      <c r="I25" s="657"/>
      <c r="J25" s="657"/>
      <c r="K25" s="657"/>
      <c r="L25" s="657"/>
      <c r="M25" s="657"/>
      <c r="N25" s="657"/>
      <c r="O25" s="657"/>
      <c r="P25" s="657"/>
      <c r="Q25" s="658"/>
      <c r="R25" s="659">
        <v>89031</v>
      </c>
      <c r="S25" s="660"/>
      <c r="T25" s="660"/>
      <c r="U25" s="660"/>
      <c r="V25" s="660"/>
      <c r="W25" s="660"/>
      <c r="X25" s="660"/>
      <c r="Y25" s="661"/>
      <c r="Z25" s="662">
        <v>0.9</v>
      </c>
      <c r="AA25" s="662"/>
      <c r="AB25" s="662"/>
      <c r="AC25" s="662"/>
      <c r="AD25" s="663">
        <v>3088</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1115298</v>
      </c>
      <c r="CS25" s="695"/>
      <c r="CT25" s="695"/>
      <c r="CU25" s="695"/>
      <c r="CV25" s="695"/>
      <c r="CW25" s="695"/>
      <c r="CX25" s="695"/>
      <c r="CY25" s="696"/>
      <c r="CZ25" s="664">
        <v>11.2</v>
      </c>
      <c r="DA25" s="693"/>
      <c r="DB25" s="693"/>
      <c r="DC25" s="697"/>
      <c r="DD25" s="668">
        <v>1050143</v>
      </c>
      <c r="DE25" s="695"/>
      <c r="DF25" s="695"/>
      <c r="DG25" s="695"/>
      <c r="DH25" s="695"/>
      <c r="DI25" s="695"/>
      <c r="DJ25" s="695"/>
      <c r="DK25" s="696"/>
      <c r="DL25" s="668">
        <v>1010985</v>
      </c>
      <c r="DM25" s="695"/>
      <c r="DN25" s="695"/>
      <c r="DO25" s="695"/>
      <c r="DP25" s="695"/>
      <c r="DQ25" s="695"/>
      <c r="DR25" s="695"/>
      <c r="DS25" s="695"/>
      <c r="DT25" s="695"/>
      <c r="DU25" s="695"/>
      <c r="DV25" s="696"/>
      <c r="DW25" s="664">
        <v>24.3</v>
      </c>
      <c r="DX25" s="693"/>
      <c r="DY25" s="693"/>
      <c r="DZ25" s="693"/>
      <c r="EA25" s="693"/>
      <c r="EB25" s="693"/>
      <c r="EC25" s="694"/>
    </row>
    <row r="26" spans="2:133" ht="11.25" customHeight="1" x14ac:dyDescent="0.2">
      <c r="B26" s="656" t="s">
        <v>288</v>
      </c>
      <c r="C26" s="657"/>
      <c r="D26" s="657"/>
      <c r="E26" s="657"/>
      <c r="F26" s="657"/>
      <c r="G26" s="657"/>
      <c r="H26" s="657"/>
      <c r="I26" s="657"/>
      <c r="J26" s="657"/>
      <c r="K26" s="657"/>
      <c r="L26" s="657"/>
      <c r="M26" s="657"/>
      <c r="N26" s="657"/>
      <c r="O26" s="657"/>
      <c r="P26" s="657"/>
      <c r="Q26" s="658"/>
      <c r="R26" s="659">
        <v>43884</v>
      </c>
      <c r="S26" s="660"/>
      <c r="T26" s="660"/>
      <c r="U26" s="660"/>
      <c r="V26" s="660"/>
      <c r="W26" s="660"/>
      <c r="X26" s="660"/>
      <c r="Y26" s="661"/>
      <c r="Z26" s="662">
        <v>0.4</v>
      </c>
      <c r="AA26" s="662"/>
      <c r="AB26" s="662"/>
      <c r="AC26" s="662"/>
      <c r="AD26" s="663" t="s">
        <v>121</v>
      </c>
      <c r="AE26" s="663"/>
      <c r="AF26" s="663"/>
      <c r="AG26" s="663"/>
      <c r="AH26" s="663"/>
      <c r="AI26" s="663"/>
      <c r="AJ26" s="663"/>
      <c r="AK26" s="663"/>
      <c r="AL26" s="664" t="s">
        <v>227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121</v>
      </c>
      <c r="BP26" s="662"/>
      <c r="BQ26" s="662"/>
      <c r="BR26" s="662"/>
      <c r="BS26" s="668" t="s">
        <v>227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695762</v>
      </c>
      <c r="CS26" s="660"/>
      <c r="CT26" s="660"/>
      <c r="CU26" s="660"/>
      <c r="CV26" s="660"/>
      <c r="CW26" s="660"/>
      <c r="CX26" s="660"/>
      <c r="CY26" s="661"/>
      <c r="CZ26" s="664">
        <v>7</v>
      </c>
      <c r="DA26" s="693"/>
      <c r="DB26" s="693"/>
      <c r="DC26" s="697"/>
      <c r="DD26" s="668">
        <v>647690</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2">
      <c r="B27" s="656" t="s">
        <v>291</v>
      </c>
      <c r="C27" s="657"/>
      <c r="D27" s="657"/>
      <c r="E27" s="657"/>
      <c r="F27" s="657"/>
      <c r="G27" s="657"/>
      <c r="H27" s="657"/>
      <c r="I27" s="657"/>
      <c r="J27" s="657"/>
      <c r="K27" s="657"/>
      <c r="L27" s="657"/>
      <c r="M27" s="657"/>
      <c r="N27" s="657"/>
      <c r="O27" s="657"/>
      <c r="P27" s="657"/>
      <c r="Q27" s="658"/>
      <c r="R27" s="659">
        <v>2227478</v>
      </c>
      <c r="S27" s="660"/>
      <c r="T27" s="660"/>
      <c r="U27" s="660"/>
      <c r="V27" s="660"/>
      <c r="W27" s="660"/>
      <c r="X27" s="660"/>
      <c r="Y27" s="661"/>
      <c r="Z27" s="662">
        <v>21.7</v>
      </c>
      <c r="AA27" s="662"/>
      <c r="AB27" s="662"/>
      <c r="AC27" s="662"/>
      <c r="AD27" s="663" t="s">
        <v>121</v>
      </c>
      <c r="AE27" s="663"/>
      <c r="AF27" s="663"/>
      <c r="AG27" s="663"/>
      <c r="AH27" s="663"/>
      <c r="AI27" s="663"/>
      <c r="AJ27" s="663"/>
      <c r="AK27" s="663"/>
      <c r="AL27" s="664" t="s">
        <v>227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1523699</v>
      </c>
      <c r="BH27" s="660"/>
      <c r="BI27" s="660"/>
      <c r="BJ27" s="660"/>
      <c r="BK27" s="660"/>
      <c r="BL27" s="660"/>
      <c r="BM27" s="660"/>
      <c r="BN27" s="661"/>
      <c r="BO27" s="662">
        <v>100</v>
      </c>
      <c r="BP27" s="662"/>
      <c r="BQ27" s="662"/>
      <c r="BR27" s="662"/>
      <c r="BS27" s="668">
        <v>9167</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1858845</v>
      </c>
      <c r="CS27" s="695"/>
      <c r="CT27" s="695"/>
      <c r="CU27" s="695"/>
      <c r="CV27" s="695"/>
      <c r="CW27" s="695"/>
      <c r="CX27" s="695"/>
      <c r="CY27" s="696"/>
      <c r="CZ27" s="664">
        <v>18.7</v>
      </c>
      <c r="DA27" s="693"/>
      <c r="DB27" s="693"/>
      <c r="DC27" s="697"/>
      <c r="DD27" s="668">
        <v>474245</v>
      </c>
      <c r="DE27" s="695"/>
      <c r="DF27" s="695"/>
      <c r="DG27" s="695"/>
      <c r="DH27" s="695"/>
      <c r="DI27" s="695"/>
      <c r="DJ27" s="695"/>
      <c r="DK27" s="696"/>
      <c r="DL27" s="668">
        <v>461473</v>
      </c>
      <c r="DM27" s="695"/>
      <c r="DN27" s="695"/>
      <c r="DO27" s="695"/>
      <c r="DP27" s="695"/>
      <c r="DQ27" s="695"/>
      <c r="DR27" s="695"/>
      <c r="DS27" s="695"/>
      <c r="DT27" s="695"/>
      <c r="DU27" s="695"/>
      <c r="DV27" s="696"/>
      <c r="DW27" s="664">
        <v>11.1</v>
      </c>
      <c r="DX27" s="693"/>
      <c r="DY27" s="693"/>
      <c r="DZ27" s="693"/>
      <c r="EA27" s="693"/>
      <c r="EB27" s="693"/>
      <c r="EC27" s="694"/>
    </row>
    <row r="28" spans="2:133" ht="11.25" customHeight="1" x14ac:dyDescent="0.2">
      <c r="B28" s="701" t="s">
        <v>294</v>
      </c>
      <c r="C28" s="702"/>
      <c r="D28" s="702"/>
      <c r="E28" s="702"/>
      <c r="F28" s="702"/>
      <c r="G28" s="702"/>
      <c r="H28" s="702"/>
      <c r="I28" s="702"/>
      <c r="J28" s="702"/>
      <c r="K28" s="702"/>
      <c r="L28" s="702"/>
      <c r="M28" s="702"/>
      <c r="N28" s="702"/>
      <c r="O28" s="702"/>
      <c r="P28" s="702"/>
      <c r="Q28" s="703"/>
      <c r="R28" s="659">
        <v>141709</v>
      </c>
      <c r="S28" s="660"/>
      <c r="T28" s="660"/>
      <c r="U28" s="660"/>
      <c r="V28" s="660"/>
      <c r="W28" s="660"/>
      <c r="X28" s="660"/>
      <c r="Y28" s="661"/>
      <c r="Z28" s="662">
        <v>1.4</v>
      </c>
      <c r="AA28" s="662"/>
      <c r="AB28" s="662"/>
      <c r="AC28" s="662"/>
      <c r="AD28" s="663">
        <v>141709</v>
      </c>
      <c r="AE28" s="663"/>
      <c r="AF28" s="663"/>
      <c r="AG28" s="663"/>
      <c r="AH28" s="663"/>
      <c r="AI28" s="663"/>
      <c r="AJ28" s="663"/>
      <c r="AK28" s="663"/>
      <c r="AL28" s="664">
        <v>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591871</v>
      </c>
      <c r="CS28" s="660"/>
      <c r="CT28" s="660"/>
      <c r="CU28" s="660"/>
      <c r="CV28" s="660"/>
      <c r="CW28" s="660"/>
      <c r="CX28" s="660"/>
      <c r="CY28" s="661"/>
      <c r="CZ28" s="664">
        <v>5.9</v>
      </c>
      <c r="DA28" s="693"/>
      <c r="DB28" s="693"/>
      <c r="DC28" s="697"/>
      <c r="DD28" s="668">
        <v>578497</v>
      </c>
      <c r="DE28" s="660"/>
      <c r="DF28" s="660"/>
      <c r="DG28" s="660"/>
      <c r="DH28" s="660"/>
      <c r="DI28" s="660"/>
      <c r="DJ28" s="660"/>
      <c r="DK28" s="661"/>
      <c r="DL28" s="668">
        <v>578497</v>
      </c>
      <c r="DM28" s="660"/>
      <c r="DN28" s="660"/>
      <c r="DO28" s="660"/>
      <c r="DP28" s="660"/>
      <c r="DQ28" s="660"/>
      <c r="DR28" s="660"/>
      <c r="DS28" s="660"/>
      <c r="DT28" s="660"/>
      <c r="DU28" s="660"/>
      <c r="DV28" s="661"/>
      <c r="DW28" s="664">
        <v>13.9</v>
      </c>
      <c r="DX28" s="693"/>
      <c r="DY28" s="693"/>
      <c r="DZ28" s="693"/>
      <c r="EA28" s="693"/>
      <c r="EB28" s="693"/>
      <c r="EC28" s="694"/>
    </row>
    <row r="29" spans="2:133" ht="11.25" customHeight="1" x14ac:dyDescent="0.2">
      <c r="B29" s="656" t="s">
        <v>296</v>
      </c>
      <c r="C29" s="657"/>
      <c r="D29" s="657"/>
      <c r="E29" s="657"/>
      <c r="F29" s="657"/>
      <c r="G29" s="657"/>
      <c r="H29" s="657"/>
      <c r="I29" s="657"/>
      <c r="J29" s="657"/>
      <c r="K29" s="657"/>
      <c r="L29" s="657"/>
      <c r="M29" s="657"/>
      <c r="N29" s="657"/>
      <c r="O29" s="657"/>
      <c r="P29" s="657"/>
      <c r="Q29" s="658"/>
      <c r="R29" s="659">
        <v>880638</v>
      </c>
      <c r="S29" s="660"/>
      <c r="T29" s="660"/>
      <c r="U29" s="660"/>
      <c r="V29" s="660"/>
      <c r="W29" s="660"/>
      <c r="X29" s="660"/>
      <c r="Y29" s="661"/>
      <c r="Z29" s="662">
        <v>8.6</v>
      </c>
      <c r="AA29" s="662"/>
      <c r="AB29" s="662"/>
      <c r="AC29" s="662"/>
      <c r="AD29" s="663" t="s">
        <v>121</v>
      </c>
      <c r="AE29" s="663"/>
      <c r="AF29" s="663"/>
      <c r="AG29" s="663"/>
      <c r="AH29" s="663"/>
      <c r="AI29" s="663"/>
      <c r="AJ29" s="663"/>
      <c r="AK29" s="663"/>
      <c r="AL29" s="664" t="s">
        <v>121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591871</v>
      </c>
      <c r="CS29" s="695"/>
      <c r="CT29" s="695"/>
      <c r="CU29" s="695"/>
      <c r="CV29" s="695"/>
      <c r="CW29" s="695"/>
      <c r="CX29" s="695"/>
      <c r="CY29" s="696"/>
      <c r="CZ29" s="664">
        <v>5.9</v>
      </c>
      <c r="DA29" s="693"/>
      <c r="DB29" s="693"/>
      <c r="DC29" s="697"/>
      <c r="DD29" s="668">
        <v>578497</v>
      </c>
      <c r="DE29" s="695"/>
      <c r="DF29" s="695"/>
      <c r="DG29" s="695"/>
      <c r="DH29" s="695"/>
      <c r="DI29" s="695"/>
      <c r="DJ29" s="695"/>
      <c r="DK29" s="696"/>
      <c r="DL29" s="668">
        <v>578497</v>
      </c>
      <c r="DM29" s="695"/>
      <c r="DN29" s="695"/>
      <c r="DO29" s="695"/>
      <c r="DP29" s="695"/>
      <c r="DQ29" s="695"/>
      <c r="DR29" s="695"/>
      <c r="DS29" s="695"/>
      <c r="DT29" s="695"/>
      <c r="DU29" s="695"/>
      <c r="DV29" s="696"/>
      <c r="DW29" s="664">
        <v>13.9</v>
      </c>
      <c r="DX29" s="693"/>
      <c r="DY29" s="693"/>
      <c r="DZ29" s="693"/>
      <c r="EA29" s="693"/>
      <c r="EB29" s="693"/>
      <c r="EC29" s="694"/>
    </row>
    <row r="30" spans="2:133" ht="11.25" customHeight="1" x14ac:dyDescent="0.2">
      <c r="B30" s="656" t="s">
        <v>301</v>
      </c>
      <c r="C30" s="657"/>
      <c r="D30" s="657"/>
      <c r="E30" s="657"/>
      <c r="F30" s="657"/>
      <c r="G30" s="657"/>
      <c r="H30" s="657"/>
      <c r="I30" s="657"/>
      <c r="J30" s="657"/>
      <c r="K30" s="657"/>
      <c r="L30" s="657"/>
      <c r="M30" s="657"/>
      <c r="N30" s="657"/>
      <c r="O30" s="657"/>
      <c r="P30" s="657"/>
      <c r="Q30" s="658"/>
      <c r="R30" s="659">
        <v>47323</v>
      </c>
      <c r="S30" s="660"/>
      <c r="T30" s="660"/>
      <c r="U30" s="660"/>
      <c r="V30" s="660"/>
      <c r="W30" s="660"/>
      <c r="X30" s="660"/>
      <c r="Y30" s="661"/>
      <c r="Z30" s="662">
        <v>0.5</v>
      </c>
      <c r="AA30" s="662"/>
      <c r="AB30" s="662"/>
      <c r="AC30" s="662"/>
      <c r="AD30" s="663">
        <v>965</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98.7</v>
      </c>
      <c r="BH30" s="720"/>
      <c r="BI30" s="720"/>
      <c r="BJ30" s="720"/>
      <c r="BK30" s="720"/>
      <c r="BL30" s="720"/>
      <c r="BM30" s="654">
        <v>96.3</v>
      </c>
      <c r="BN30" s="720"/>
      <c r="BO30" s="720"/>
      <c r="BP30" s="720"/>
      <c r="BQ30" s="721"/>
      <c r="BR30" s="719">
        <v>98.4</v>
      </c>
      <c r="BS30" s="720"/>
      <c r="BT30" s="720"/>
      <c r="BU30" s="720"/>
      <c r="BV30" s="720"/>
      <c r="BW30" s="720"/>
      <c r="BX30" s="654">
        <v>95.4</v>
      </c>
      <c r="BY30" s="720"/>
      <c r="BZ30" s="720"/>
      <c r="CA30" s="720"/>
      <c r="CB30" s="721"/>
      <c r="CD30" s="724"/>
      <c r="CE30" s="725"/>
      <c r="CF30" s="674" t="s">
        <v>304</v>
      </c>
      <c r="CG30" s="675"/>
      <c r="CH30" s="675"/>
      <c r="CI30" s="675"/>
      <c r="CJ30" s="675"/>
      <c r="CK30" s="675"/>
      <c r="CL30" s="675"/>
      <c r="CM30" s="675"/>
      <c r="CN30" s="675"/>
      <c r="CO30" s="675"/>
      <c r="CP30" s="675"/>
      <c r="CQ30" s="676"/>
      <c r="CR30" s="659">
        <v>535543</v>
      </c>
      <c r="CS30" s="660"/>
      <c r="CT30" s="660"/>
      <c r="CU30" s="660"/>
      <c r="CV30" s="660"/>
      <c r="CW30" s="660"/>
      <c r="CX30" s="660"/>
      <c r="CY30" s="661"/>
      <c r="CZ30" s="664">
        <v>5.4</v>
      </c>
      <c r="DA30" s="693"/>
      <c r="DB30" s="693"/>
      <c r="DC30" s="697"/>
      <c r="DD30" s="668">
        <v>522169</v>
      </c>
      <c r="DE30" s="660"/>
      <c r="DF30" s="660"/>
      <c r="DG30" s="660"/>
      <c r="DH30" s="660"/>
      <c r="DI30" s="660"/>
      <c r="DJ30" s="660"/>
      <c r="DK30" s="661"/>
      <c r="DL30" s="668">
        <v>522169</v>
      </c>
      <c r="DM30" s="660"/>
      <c r="DN30" s="660"/>
      <c r="DO30" s="660"/>
      <c r="DP30" s="660"/>
      <c r="DQ30" s="660"/>
      <c r="DR30" s="660"/>
      <c r="DS30" s="660"/>
      <c r="DT30" s="660"/>
      <c r="DU30" s="660"/>
      <c r="DV30" s="661"/>
      <c r="DW30" s="664">
        <v>12.5</v>
      </c>
      <c r="DX30" s="693"/>
      <c r="DY30" s="693"/>
      <c r="DZ30" s="693"/>
      <c r="EA30" s="693"/>
      <c r="EB30" s="693"/>
      <c r="EC30" s="694"/>
    </row>
    <row r="31" spans="2:133" ht="11.25" customHeight="1" x14ac:dyDescent="0.2">
      <c r="B31" s="656" t="s">
        <v>305</v>
      </c>
      <c r="C31" s="657"/>
      <c r="D31" s="657"/>
      <c r="E31" s="657"/>
      <c r="F31" s="657"/>
      <c r="G31" s="657"/>
      <c r="H31" s="657"/>
      <c r="I31" s="657"/>
      <c r="J31" s="657"/>
      <c r="K31" s="657"/>
      <c r="L31" s="657"/>
      <c r="M31" s="657"/>
      <c r="N31" s="657"/>
      <c r="O31" s="657"/>
      <c r="P31" s="657"/>
      <c r="Q31" s="658"/>
      <c r="R31" s="659">
        <v>908863</v>
      </c>
      <c r="S31" s="660"/>
      <c r="T31" s="660"/>
      <c r="U31" s="660"/>
      <c r="V31" s="660"/>
      <c r="W31" s="660"/>
      <c r="X31" s="660"/>
      <c r="Y31" s="661"/>
      <c r="Z31" s="662">
        <v>8.8000000000000007</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v>
      </c>
      <c r="BH31" s="695"/>
      <c r="BI31" s="695"/>
      <c r="BJ31" s="695"/>
      <c r="BK31" s="695"/>
      <c r="BL31" s="695"/>
      <c r="BM31" s="665">
        <v>97</v>
      </c>
      <c r="BN31" s="717"/>
      <c r="BO31" s="717"/>
      <c r="BP31" s="717"/>
      <c r="BQ31" s="718"/>
      <c r="BR31" s="716">
        <v>98.7</v>
      </c>
      <c r="BS31" s="695"/>
      <c r="BT31" s="695"/>
      <c r="BU31" s="695"/>
      <c r="BV31" s="695"/>
      <c r="BW31" s="695"/>
      <c r="BX31" s="665">
        <v>96.2</v>
      </c>
      <c r="BY31" s="717"/>
      <c r="BZ31" s="717"/>
      <c r="CA31" s="717"/>
      <c r="CB31" s="718"/>
      <c r="CD31" s="724"/>
      <c r="CE31" s="725"/>
      <c r="CF31" s="674" t="s">
        <v>308</v>
      </c>
      <c r="CG31" s="675"/>
      <c r="CH31" s="675"/>
      <c r="CI31" s="675"/>
      <c r="CJ31" s="675"/>
      <c r="CK31" s="675"/>
      <c r="CL31" s="675"/>
      <c r="CM31" s="675"/>
      <c r="CN31" s="675"/>
      <c r="CO31" s="675"/>
      <c r="CP31" s="675"/>
      <c r="CQ31" s="676"/>
      <c r="CR31" s="659">
        <v>56328</v>
      </c>
      <c r="CS31" s="695"/>
      <c r="CT31" s="695"/>
      <c r="CU31" s="695"/>
      <c r="CV31" s="695"/>
      <c r="CW31" s="695"/>
      <c r="CX31" s="695"/>
      <c r="CY31" s="696"/>
      <c r="CZ31" s="664">
        <v>0.6</v>
      </c>
      <c r="DA31" s="693"/>
      <c r="DB31" s="693"/>
      <c r="DC31" s="697"/>
      <c r="DD31" s="668">
        <v>56328</v>
      </c>
      <c r="DE31" s="695"/>
      <c r="DF31" s="695"/>
      <c r="DG31" s="695"/>
      <c r="DH31" s="695"/>
      <c r="DI31" s="695"/>
      <c r="DJ31" s="695"/>
      <c r="DK31" s="696"/>
      <c r="DL31" s="668">
        <v>56328</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2">
      <c r="B32" s="656" t="s">
        <v>309</v>
      </c>
      <c r="C32" s="657"/>
      <c r="D32" s="657"/>
      <c r="E32" s="657"/>
      <c r="F32" s="657"/>
      <c r="G32" s="657"/>
      <c r="H32" s="657"/>
      <c r="I32" s="657"/>
      <c r="J32" s="657"/>
      <c r="K32" s="657"/>
      <c r="L32" s="657"/>
      <c r="M32" s="657"/>
      <c r="N32" s="657"/>
      <c r="O32" s="657"/>
      <c r="P32" s="657"/>
      <c r="Q32" s="658"/>
      <c r="R32" s="659">
        <v>914760</v>
      </c>
      <c r="S32" s="660"/>
      <c r="T32" s="660"/>
      <c r="U32" s="660"/>
      <c r="V32" s="660"/>
      <c r="W32" s="660"/>
      <c r="X32" s="660"/>
      <c r="Y32" s="661"/>
      <c r="Z32" s="662">
        <v>8.9</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98.2</v>
      </c>
      <c r="BH32" s="729"/>
      <c r="BI32" s="729"/>
      <c r="BJ32" s="729"/>
      <c r="BK32" s="729"/>
      <c r="BL32" s="729"/>
      <c r="BM32" s="730">
        <v>94.9</v>
      </c>
      <c r="BN32" s="729"/>
      <c r="BO32" s="729"/>
      <c r="BP32" s="729"/>
      <c r="BQ32" s="731"/>
      <c r="BR32" s="728">
        <v>98</v>
      </c>
      <c r="BS32" s="729"/>
      <c r="BT32" s="729"/>
      <c r="BU32" s="729"/>
      <c r="BV32" s="729"/>
      <c r="BW32" s="729"/>
      <c r="BX32" s="730">
        <v>93.8</v>
      </c>
      <c r="BY32" s="729"/>
      <c r="BZ32" s="729"/>
      <c r="CA32" s="729"/>
      <c r="CB32" s="731"/>
      <c r="CD32" s="726"/>
      <c r="CE32" s="727"/>
      <c r="CF32" s="674" t="s">
        <v>311</v>
      </c>
      <c r="CG32" s="675"/>
      <c r="CH32" s="675"/>
      <c r="CI32" s="675"/>
      <c r="CJ32" s="675"/>
      <c r="CK32" s="675"/>
      <c r="CL32" s="675"/>
      <c r="CM32" s="675"/>
      <c r="CN32" s="675"/>
      <c r="CO32" s="675"/>
      <c r="CP32" s="675"/>
      <c r="CQ32" s="676"/>
      <c r="CR32" s="659" t="s">
        <v>227</v>
      </c>
      <c r="CS32" s="660"/>
      <c r="CT32" s="660"/>
      <c r="CU32" s="660"/>
      <c r="CV32" s="660"/>
      <c r="CW32" s="660"/>
      <c r="CX32" s="660"/>
      <c r="CY32" s="661"/>
      <c r="CZ32" s="664" t="s">
        <v>227</v>
      </c>
      <c r="DA32" s="693"/>
      <c r="DB32" s="693"/>
      <c r="DC32" s="697"/>
      <c r="DD32" s="668" t="s">
        <v>121</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2">
      <c r="B33" s="656" t="s">
        <v>312</v>
      </c>
      <c r="C33" s="657"/>
      <c r="D33" s="657"/>
      <c r="E33" s="657"/>
      <c r="F33" s="657"/>
      <c r="G33" s="657"/>
      <c r="H33" s="657"/>
      <c r="I33" s="657"/>
      <c r="J33" s="657"/>
      <c r="K33" s="657"/>
      <c r="L33" s="657"/>
      <c r="M33" s="657"/>
      <c r="N33" s="657"/>
      <c r="O33" s="657"/>
      <c r="P33" s="657"/>
      <c r="Q33" s="658"/>
      <c r="R33" s="659">
        <v>350856</v>
      </c>
      <c r="S33" s="660"/>
      <c r="T33" s="660"/>
      <c r="U33" s="660"/>
      <c r="V33" s="660"/>
      <c r="W33" s="660"/>
      <c r="X33" s="660"/>
      <c r="Y33" s="661"/>
      <c r="Z33" s="662">
        <v>3.4</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4759866</v>
      </c>
      <c r="CS33" s="695"/>
      <c r="CT33" s="695"/>
      <c r="CU33" s="695"/>
      <c r="CV33" s="695"/>
      <c r="CW33" s="695"/>
      <c r="CX33" s="695"/>
      <c r="CY33" s="696"/>
      <c r="CZ33" s="664">
        <v>47.8</v>
      </c>
      <c r="DA33" s="693"/>
      <c r="DB33" s="693"/>
      <c r="DC33" s="697"/>
      <c r="DD33" s="668">
        <v>3299117</v>
      </c>
      <c r="DE33" s="695"/>
      <c r="DF33" s="695"/>
      <c r="DG33" s="695"/>
      <c r="DH33" s="695"/>
      <c r="DI33" s="695"/>
      <c r="DJ33" s="695"/>
      <c r="DK33" s="696"/>
      <c r="DL33" s="668">
        <v>1690263</v>
      </c>
      <c r="DM33" s="695"/>
      <c r="DN33" s="695"/>
      <c r="DO33" s="695"/>
      <c r="DP33" s="695"/>
      <c r="DQ33" s="695"/>
      <c r="DR33" s="695"/>
      <c r="DS33" s="695"/>
      <c r="DT33" s="695"/>
      <c r="DU33" s="695"/>
      <c r="DV33" s="696"/>
      <c r="DW33" s="664">
        <v>40.6</v>
      </c>
      <c r="DX33" s="693"/>
      <c r="DY33" s="693"/>
      <c r="DZ33" s="693"/>
      <c r="EA33" s="693"/>
      <c r="EB33" s="693"/>
      <c r="EC33" s="694"/>
    </row>
    <row r="34" spans="2:133" ht="11.25" customHeight="1" x14ac:dyDescent="0.2">
      <c r="B34" s="656" t="s">
        <v>314</v>
      </c>
      <c r="C34" s="657"/>
      <c r="D34" s="657"/>
      <c r="E34" s="657"/>
      <c r="F34" s="657"/>
      <c r="G34" s="657"/>
      <c r="H34" s="657"/>
      <c r="I34" s="657"/>
      <c r="J34" s="657"/>
      <c r="K34" s="657"/>
      <c r="L34" s="657"/>
      <c r="M34" s="657"/>
      <c r="N34" s="657"/>
      <c r="O34" s="657"/>
      <c r="P34" s="657"/>
      <c r="Q34" s="658"/>
      <c r="R34" s="659">
        <v>108390</v>
      </c>
      <c r="S34" s="660"/>
      <c r="T34" s="660"/>
      <c r="U34" s="660"/>
      <c r="V34" s="660"/>
      <c r="W34" s="660"/>
      <c r="X34" s="660"/>
      <c r="Y34" s="661"/>
      <c r="Z34" s="662">
        <v>1.1000000000000001</v>
      </c>
      <c r="AA34" s="662"/>
      <c r="AB34" s="662"/>
      <c r="AC34" s="662"/>
      <c r="AD34" s="663">
        <v>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1081789</v>
      </c>
      <c r="CS34" s="660"/>
      <c r="CT34" s="660"/>
      <c r="CU34" s="660"/>
      <c r="CV34" s="660"/>
      <c r="CW34" s="660"/>
      <c r="CX34" s="660"/>
      <c r="CY34" s="661"/>
      <c r="CZ34" s="664">
        <v>10.9</v>
      </c>
      <c r="DA34" s="693"/>
      <c r="DB34" s="693"/>
      <c r="DC34" s="697"/>
      <c r="DD34" s="668">
        <v>854980</v>
      </c>
      <c r="DE34" s="660"/>
      <c r="DF34" s="660"/>
      <c r="DG34" s="660"/>
      <c r="DH34" s="660"/>
      <c r="DI34" s="660"/>
      <c r="DJ34" s="660"/>
      <c r="DK34" s="661"/>
      <c r="DL34" s="668">
        <v>617736</v>
      </c>
      <c r="DM34" s="660"/>
      <c r="DN34" s="660"/>
      <c r="DO34" s="660"/>
      <c r="DP34" s="660"/>
      <c r="DQ34" s="660"/>
      <c r="DR34" s="660"/>
      <c r="DS34" s="660"/>
      <c r="DT34" s="660"/>
      <c r="DU34" s="660"/>
      <c r="DV34" s="661"/>
      <c r="DW34" s="664">
        <v>14.8</v>
      </c>
      <c r="DX34" s="693"/>
      <c r="DY34" s="693"/>
      <c r="DZ34" s="693"/>
      <c r="EA34" s="693"/>
      <c r="EB34" s="693"/>
      <c r="EC34" s="694"/>
    </row>
    <row r="35" spans="2:133" ht="11.25" customHeight="1" x14ac:dyDescent="0.2">
      <c r="B35" s="656" t="s">
        <v>318</v>
      </c>
      <c r="C35" s="657"/>
      <c r="D35" s="657"/>
      <c r="E35" s="657"/>
      <c r="F35" s="657"/>
      <c r="G35" s="657"/>
      <c r="H35" s="657"/>
      <c r="I35" s="657"/>
      <c r="J35" s="657"/>
      <c r="K35" s="657"/>
      <c r="L35" s="657"/>
      <c r="M35" s="657"/>
      <c r="N35" s="657"/>
      <c r="O35" s="657"/>
      <c r="P35" s="657"/>
      <c r="Q35" s="658"/>
      <c r="R35" s="659">
        <v>396253</v>
      </c>
      <c r="S35" s="660"/>
      <c r="T35" s="660"/>
      <c r="U35" s="660"/>
      <c r="V35" s="660"/>
      <c r="W35" s="660"/>
      <c r="X35" s="660"/>
      <c r="Y35" s="661"/>
      <c r="Z35" s="662">
        <v>3.9</v>
      </c>
      <c r="AA35" s="662"/>
      <c r="AB35" s="662"/>
      <c r="AC35" s="662"/>
      <c r="AD35" s="663" t="s">
        <v>121</v>
      </c>
      <c r="AE35" s="663"/>
      <c r="AF35" s="663"/>
      <c r="AG35" s="663"/>
      <c r="AH35" s="663"/>
      <c r="AI35" s="663"/>
      <c r="AJ35" s="663"/>
      <c r="AK35" s="663"/>
      <c r="AL35" s="664" t="s">
        <v>121</v>
      </c>
      <c r="AM35" s="665"/>
      <c r="AN35" s="665"/>
      <c r="AO35" s="666"/>
      <c r="AP35" s="214"/>
      <c r="AQ35" s="732" t="s">
        <v>319</v>
      </c>
      <c r="AR35" s="733"/>
      <c r="AS35" s="733"/>
      <c r="AT35" s="733"/>
      <c r="AU35" s="733"/>
      <c r="AV35" s="733"/>
      <c r="AW35" s="733"/>
      <c r="AX35" s="733"/>
      <c r="AY35" s="734"/>
      <c r="AZ35" s="648">
        <v>706089</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222000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6123</v>
      </c>
      <c r="CS35" s="695"/>
      <c r="CT35" s="695"/>
      <c r="CU35" s="695"/>
      <c r="CV35" s="695"/>
      <c r="CW35" s="695"/>
      <c r="CX35" s="695"/>
      <c r="CY35" s="696"/>
      <c r="CZ35" s="664">
        <v>0.1</v>
      </c>
      <c r="DA35" s="693"/>
      <c r="DB35" s="693"/>
      <c r="DC35" s="697"/>
      <c r="DD35" s="668">
        <v>4893</v>
      </c>
      <c r="DE35" s="695"/>
      <c r="DF35" s="695"/>
      <c r="DG35" s="695"/>
      <c r="DH35" s="695"/>
      <c r="DI35" s="695"/>
      <c r="DJ35" s="695"/>
      <c r="DK35" s="696"/>
      <c r="DL35" s="668">
        <v>4893</v>
      </c>
      <c r="DM35" s="695"/>
      <c r="DN35" s="695"/>
      <c r="DO35" s="695"/>
      <c r="DP35" s="695"/>
      <c r="DQ35" s="695"/>
      <c r="DR35" s="695"/>
      <c r="DS35" s="695"/>
      <c r="DT35" s="695"/>
      <c r="DU35" s="695"/>
      <c r="DV35" s="696"/>
      <c r="DW35" s="664">
        <v>0.1</v>
      </c>
      <c r="DX35" s="693"/>
      <c r="DY35" s="693"/>
      <c r="DZ35" s="693"/>
      <c r="EA35" s="693"/>
      <c r="EB35" s="693"/>
      <c r="EC35" s="694"/>
    </row>
    <row r="36" spans="2:133" ht="11.25" customHeight="1" x14ac:dyDescent="0.2">
      <c r="B36" s="656" t="s">
        <v>322</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227</v>
      </c>
      <c r="AM36" s="665"/>
      <c r="AN36" s="665"/>
      <c r="AO36" s="666"/>
      <c r="AQ36" s="736" t="s">
        <v>323</v>
      </c>
      <c r="AR36" s="737"/>
      <c r="AS36" s="737"/>
      <c r="AT36" s="737"/>
      <c r="AU36" s="737"/>
      <c r="AV36" s="737"/>
      <c r="AW36" s="737"/>
      <c r="AX36" s="737"/>
      <c r="AY36" s="738"/>
      <c r="AZ36" s="659">
        <v>3573</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188887</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1794530</v>
      </c>
      <c r="CS36" s="660"/>
      <c r="CT36" s="660"/>
      <c r="CU36" s="660"/>
      <c r="CV36" s="660"/>
      <c r="CW36" s="660"/>
      <c r="CX36" s="660"/>
      <c r="CY36" s="661"/>
      <c r="CZ36" s="664">
        <v>18</v>
      </c>
      <c r="DA36" s="693"/>
      <c r="DB36" s="693"/>
      <c r="DC36" s="697"/>
      <c r="DD36" s="668">
        <v>754979</v>
      </c>
      <c r="DE36" s="660"/>
      <c r="DF36" s="660"/>
      <c r="DG36" s="660"/>
      <c r="DH36" s="660"/>
      <c r="DI36" s="660"/>
      <c r="DJ36" s="660"/>
      <c r="DK36" s="661"/>
      <c r="DL36" s="668">
        <v>551744</v>
      </c>
      <c r="DM36" s="660"/>
      <c r="DN36" s="660"/>
      <c r="DO36" s="660"/>
      <c r="DP36" s="660"/>
      <c r="DQ36" s="660"/>
      <c r="DR36" s="660"/>
      <c r="DS36" s="660"/>
      <c r="DT36" s="660"/>
      <c r="DU36" s="660"/>
      <c r="DV36" s="661"/>
      <c r="DW36" s="664">
        <v>13.3</v>
      </c>
      <c r="DX36" s="693"/>
      <c r="DY36" s="693"/>
      <c r="DZ36" s="693"/>
      <c r="EA36" s="693"/>
      <c r="EB36" s="693"/>
      <c r="EC36" s="694"/>
    </row>
    <row r="37" spans="2:133" ht="11.25" customHeight="1" x14ac:dyDescent="0.2">
      <c r="B37" s="656" t="s">
        <v>326</v>
      </c>
      <c r="C37" s="657"/>
      <c r="D37" s="657"/>
      <c r="E37" s="657"/>
      <c r="F37" s="657"/>
      <c r="G37" s="657"/>
      <c r="H37" s="657"/>
      <c r="I37" s="657"/>
      <c r="J37" s="657"/>
      <c r="K37" s="657"/>
      <c r="L37" s="657"/>
      <c r="M37" s="657"/>
      <c r="N37" s="657"/>
      <c r="O37" s="657"/>
      <c r="P37" s="657"/>
      <c r="Q37" s="658"/>
      <c r="R37" s="659">
        <v>195953</v>
      </c>
      <c r="S37" s="660"/>
      <c r="T37" s="660"/>
      <c r="U37" s="660"/>
      <c r="V37" s="660"/>
      <c r="W37" s="660"/>
      <c r="X37" s="660"/>
      <c r="Y37" s="661"/>
      <c r="Z37" s="662">
        <v>1.9</v>
      </c>
      <c r="AA37" s="662"/>
      <c r="AB37" s="662"/>
      <c r="AC37" s="662"/>
      <c r="AD37" s="663" t="s">
        <v>121</v>
      </c>
      <c r="AE37" s="663"/>
      <c r="AF37" s="663"/>
      <c r="AG37" s="663"/>
      <c r="AH37" s="663"/>
      <c r="AI37" s="663"/>
      <c r="AJ37" s="663"/>
      <c r="AK37" s="663"/>
      <c r="AL37" s="664" t="s">
        <v>227</v>
      </c>
      <c r="AM37" s="665"/>
      <c r="AN37" s="665"/>
      <c r="AO37" s="666"/>
      <c r="AQ37" s="736" t="s">
        <v>327</v>
      </c>
      <c r="AR37" s="737"/>
      <c r="AS37" s="737"/>
      <c r="AT37" s="737"/>
      <c r="AU37" s="737"/>
      <c r="AV37" s="737"/>
      <c r="AW37" s="737"/>
      <c r="AX37" s="737"/>
      <c r="AY37" s="738"/>
      <c r="AZ37" s="659" t="s">
        <v>121</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2676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433065</v>
      </c>
      <c r="CS37" s="695"/>
      <c r="CT37" s="695"/>
      <c r="CU37" s="695"/>
      <c r="CV37" s="695"/>
      <c r="CW37" s="695"/>
      <c r="CX37" s="695"/>
      <c r="CY37" s="696"/>
      <c r="CZ37" s="664">
        <v>4.3</v>
      </c>
      <c r="DA37" s="693"/>
      <c r="DB37" s="693"/>
      <c r="DC37" s="697"/>
      <c r="DD37" s="668">
        <v>433065</v>
      </c>
      <c r="DE37" s="695"/>
      <c r="DF37" s="695"/>
      <c r="DG37" s="695"/>
      <c r="DH37" s="695"/>
      <c r="DI37" s="695"/>
      <c r="DJ37" s="695"/>
      <c r="DK37" s="696"/>
      <c r="DL37" s="668">
        <v>387421</v>
      </c>
      <c r="DM37" s="695"/>
      <c r="DN37" s="695"/>
      <c r="DO37" s="695"/>
      <c r="DP37" s="695"/>
      <c r="DQ37" s="695"/>
      <c r="DR37" s="695"/>
      <c r="DS37" s="695"/>
      <c r="DT37" s="695"/>
      <c r="DU37" s="695"/>
      <c r="DV37" s="696"/>
      <c r="DW37" s="664">
        <v>9.3000000000000007</v>
      </c>
      <c r="DX37" s="693"/>
      <c r="DY37" s="693"/>
      <c r="DZ37" s="693"/>
      <c r="EA37" s="693"/>
      <c r="EB37" s="693"/>
      <c r="EC37" s="694"/>
    </row>
    <row r="38" spans="2:133" ht="11.25" customHeight="1" x14ac:dyDescent="0.2">
      <c r="B38" s="704" t="s">
        <v>330</v>
      </c>
      <c r="C38" s="705"/>
      <c r="D38" s="705"/>
      <c r="E38" s="705"/>
      <c r="F38" s="705"/>
      <c r="G38" s="705"/>
      <c r="H38" s="705"/>
      <c r="I38" s="705"/>
      <c r="J38" s="705"/>
      <c r="K38" s="705"/>
      <c r="L38" s="705"/>
      <c r="M38" s="705"/>
      <c r="N38" s="705"/>
      <c r="O38" s="705"/>
      <c r="P38" s="705"/>
      <c r="Q38" s="706"/>
      <c r="R38" s="739">
        <v>10279092</v>
      </c>
      <c r="S38" s="740"/>
      <c r="T38" s="740"/>
      <c r="U38" s="740"/>
      <c r="V38" s="740"/>
      <c r="W38" s="740"/>
      <c r="X38" s="740"/>
      <c r="Y38" s="741"/>
      <c r="Z38" s="742">
        <v>100</v>
      </c>
      <c r="AA38" s="742"/>
      <c r="AB38" s="742"/>
      <c r="AC38" s="742"/>
      <c r="AD38" s="743">
        <v>3966208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121</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4715</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702516</v>
      </c>
      <c r="CS38" s="660"/>
      <c r="CT38" s="660"/>
      <c r="CU38" s="660"/>
      <c r="CV38" s="660"/>
      <c r="CW38" s="660"/>
      <c r="CX38" s="660"/>
      <c r="CY38" s="661"/>
      <c r="CZ38" s="664">
        <v>7.1</v>
      </c>
      <c r="DA38" s="693"/>
      <c r="DB38" s="693"/>
      <c r="DC38" s="697"/>
      <c r="DD38" s="668">
        <v>560102</v>
      </c>
      <c r="DE38" s="660"/>
      <c r="DF38" s="660"/>
      <c r="DG38" s="660"/>
      <c r="DH38" s="660"/>
      <c r="DI38" s="660"/>
      <c r="DJ38" s="660"/>
      <c r="DK38" s="661"/>
      <c r="DL38" s="668">
        <v>515890</v>
      </c>
      <c r="DM38" s="660"/>
      <c r="DN38" s="660"/>
      <c r="DO38" s="660"/>
      <c r="DP38" s="660"/>
      <c r="DQ38" s="660"/>
      <c r="DR38" s="660"/>
      <c r="DS38" s="660"/>
      <c r="DT38" s="660"/>
      <c r="DU38" s="660"/>
      <c r="DV38" s="661"/>
      <c r="DW38" s="664">
        <v>12.4</v>
      </c>
      <c r="DX38" s="693"/>
      <c r="DY38" s="693"/>
      <c r="DZ38" s="693"/>
      <c r="EA38" s="693"/>
      <c r="EB38" s="693"/>
      <c r="EC38" s="694"/>
    </row>
    <row r="39" spans="2:133" ht="11.25" customHeight="1" x14ac:dyDescent="0.2">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118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1125309</v>
      </c>
      <c r="CS39" s="695"/>
      <c r="CT39" s="695"/>
      <c r="CU39" s="695"/>
      <c r="CV39" s="695"/>
      <c r="CW39" s="695"/>
      <c r="CX39" s="695"/>
      <c r="CY39" s="696"/>
      <c r="CZ39" s="664">
        <v>11.3</v>
      </c>
      <c r="DA39" s="693"/>
      <c r="DB39" s="693"/>
      <c r="DC39" s="697"/>
      <c r="DD39" s="668">
        <v>1124163</v>
      </c>
      <c r="DE39" s="695"/>
      <c r="DF39" s="695"/>
      <c r="DG39" s="695"/>
      <c r="DH39" s="695"/>
      <c r="DI39" s="695"/>
      <c r="DJ39" s="695"/>
      <c r="DK39" s="696"/>
      <c r="DL39" s="668" t="s">
        <v>227</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2">
      <c r="AQ40" s="736" t="s">
        <v>338</v>
      </c>
      <c r="AR40" s="737"/>
      <c r="AS40" s="737"/>
      <c r="AT40" s="737"/>
      <c r="AU40" s="737"/>
      <c r="AV40" s="737"/>
      <c r="AW40" s="737"/>
      <c r="AX40" s="737"/>
      <c r="AY40" s="738"/>
      <c r="AZ40" s="659">
        <v>197952</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49599</v>
      </c>
      <c r="CS40" s="660"/>
      <c r="CT40" s="660"/>
      <c r="CU40" s="660"/>
      <c r="CV40" s="660"/>
      <c r="CW40" s="660"/>
      <c r="CX40" s="660"/>
      <c r="CY40" s="661"/>
      <c r="CZ40" s="664">
        <v>0.5</v>
      </c>
      <c r="DA40" s="693"/>
      <c r="DB40" s="693"/>
      <c r="DC40" s="697"/>
      <c r="DD40" s="668" t="s">
        <v>121</v>
      </c>
      <c r="DE40" s="660"/>
      <c r="DF40" s="660"/>
      <c r="DG40" s="660"/>
      <c r="DH40" s="660"/>
      <c r="DI40" s="660"/>
      <c r="DJ40" s="660"/>
      <c r="DK40" s="661"/>
      <c r="DL40" s="668" t="s">
        <v>227</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2">
      <c r="AQ41" s="746" t="s">
        <v>341</v>
      </c>
      <c r="AR41" s="747"/>
      <c r="AS41" s="747"/>
      <c r="AT41" s="747"/>
      <c r="AU41" s="747"/>
      <c r="AV41" s="747"/>
      <c r="AW41" s="747"/>
      <c r="AX41" s="747"/>
      <c r="AY41" s="748"/>
      <c r="AZ41" s="739">
        <v>504564</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297</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227</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1630913</v>
      </c>
      <c r="CS42" s="660"/>
      <c r="CT42" s="660"/>
      <c r="CU42" s="660"/>
      <c r="CV42" s="660"/>
      <c r="CW42" s="660"/>
      <c r="CX42" s="660"/>
      <c r="CY42" s="661"/>
      <c r="CZ42" s="664">
        <v>16.399999999999999</v>
      </c>
      <c r="DA42" s="665"/>
      <c r="DB42" s="665"/>
      <c r="DC42" s="760"/>
      <c r="DD42" s="668">
        <v>700181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45861</v>
      </c>
      <c r="CS43" s="695"/>
      <c r="CT43" s="695"/>
      <c r="CU43" s="695"/>
      <c r="CV43" s="695"/>
      <c r="CW43" s="695"/>
      <c r="CX43" s="695"/>
      <c r="CY43" s="696"/>
      <c r="CZ43" s="664">
        <v>0.5</v>
      </c>
      <c r="DA43" s="693"/>
      <c r="DB43" s="693"/>
      <c r="DC43" s="697"/>
      <c r="DD43" s="668">
        <v>45861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348</v>
      </c>
      <c r="CD44" s="771" t="s">
        <v>299</v>
      </c>
      <c r="CE44" s="772"/>
      <c r="CF44" s="656" t="s">
        <v>349</v>
      </c>
      <c r="CG44" s="657"/>
      <c r="CH44" s="657"/>
      <c r="CI44" s="657"/>
      <c r="CJ44" s="657"/>
      <c r="CK44" s="657"/>
      <c r="CL44" s="657"/>
      <c r="CM44" s="657"/>
      <c r="CN44" s="657"/>
      <c r="CO44" s="657"/>
      <c r="CP44" s="657"/>
      <c r="CQ44" s="658"/>
      <c r="CR44" s="659">
        <v>1625386</v>
      </c>
      <c r="CS44" s="660"/>
      <c r="CT44" s="660"/>
      <c r="CU44" s="660"/>
      <c r="CV44" s="660"/>
      <c r="CW44" s="660"/>
      <c r="CX44" s="660"/>
      <c r="CY44" s="661"/>
      <c r="CZ44" s="664">
        <v>16.3</v>
      </c>
      <c r="DA44" s="665"/>
      <c r="DB44" s="665"/>
      <c r="DC44" s="760"/>
      <c r="DD44" s="668">
        <v>697658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350</v>
      </c>
      <c r="CG45" s="657"/>
      <c r="CH45" s="657"/>
      <c r="CI45" s="657"/>
      <c r="CJ45" s="657"/>
      <c r="CK45" s="657"/>
      <c r="CL45" s="657"/>
      <c r="CM45" s="657"/>
      <c r="CN45" s="657"/>
      <c r="CO45" s="657"/>
      <c r="CP45" s="657"/>
      <c r="CQ45" s="658"/>
      <c r="CR45" s="659">
        <v>853000</v>
      </c>
      <c r="CS45" s="695"/>
      <c r="CT45" s="695"/>
      <c r="CU45" s="695"/>
      <c r="CV45" s="695"/>
      <c r="CW45" s="695"/>
      <c r="CX45" s="695"/>
      <c r="CY45" s="696"/>
      <c r="CZ45" s="664">
        <v>8.6</v>
      </c>
      <c r="DA45" s="693"/>
      <c r="DB45" s="693"/>
      <c r="DC45" s="697"/>
      <c r="DD45" s="668">
        <v>45389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351</v>
      </c>
      <c r="CG46" s="657"/>
      <c r="CH46" s="657"/>
      <c r="CI46" s="657"/>
      <c r="CJ46" s="657"/>
      <c r="CK46" s="657"/>
      <c r="CL46" s="657"/>
      <c r="CM46" s="657"/>
      <c r="CN46" s="657"/>
      <c r="CO46" s="657"/>
      <c r="CP46" s="657"/>
      <c r="CQ46" s="658"/>
      <c r="CR46" s="659">
        <v>762886</v>
      </c>
      <c r="CS46" s="660"/>
      <c r="CT46" s="660"/>
      <c r="CU46" s="660"/>
      <c r="CV46" s="660"/>
      <c r="CW46" s="660"/>
      <c r="CX46" s="660"/>
      <c r="CY46" s="661"/>
      <c r="CZ46" s="664">
        <v>7.7</v>
      </c>
      <c r="DA46" s="665"/>
      <c r="DB46" s="665"/>
      <c r="DC46" s="760"/>
      <c r="DD46" s="668">
        <v>648369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352</v>
      </c>
      <c r="CG47" s="657"/>
      <c r="CH47" s="657"/>
      <c r="CI47" s="657"/>
      <c r="CJ47" s="657"/>
      <c r="CK47" s="657"/>
      <c r="CL47" s="657"/>
      <c r="CM47" s="657"/>
      <c r="CN47" s="657"/>
      <c r="CO47" s="657"/>
      <c r="CP47" s="657"/>
      <c r="CQ47" s="658"/>
      <c r="CR47" s="659">
        <v>5527</v>
      </c>
      <c r="CS47" s="695"/>
      <c r="CT47" s="695"/>
      <c r="CU47" s="695"/>
      <c r="CV47" s="695"/>
      <c r="CW47" s="695"/>
      <c r="CX47" s="695"/>
      <c r="CY47" s="696"/>
      <c r="CZ47" s="664">
        <v>0.1</v>
      </c>
      <c r="DA47" s="693"/>
      <c r="DB47" s="693"/>
      <c r="DC47" s="697"/>
      <c r="DD47" s="668">
        <v>2523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353</v>
      </c>
      <c r="CG48" s="657"/>
      <c r="CH48" s="657"/>
      <c r="CI48" s="657"/>
      <c r="CJ48" s="657"/>
      <c r="CK48" s="657"/>
      <c r="CL48" s="657"/>
      <c r="CM48" s="657"/>
      <c r="CN48" s="657"/>
      <c r="CO48" s="657"/>
      <c r="CP48" s="657"/>
      <c r="CQ48" s="658"/>
      <c r="CR48" s="659" t="s">
        <v>227</v>
      </c>
      <c r="CS48" s="660"/>
      <c r="CT48" s="660"/>
      <c r="CU48" s="660"/>
      <c r="CV48" s="660"/>
      <c r="CW48" s="660"/>
      <c r="CX48" s="660"/>
      <c r="CY48" s="661"/>
      <c r="CZ48" s="664" t="s">
        <v>121</v>
      </c>
      <c r="DA48" s="665"/>
      <c r="DB48" s="665"/>
      <c r="DC48" s="760"/>
      <c r="DD48" s="668" t="s">
        <v>227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354</v>
      </c>
      <c r="CE49" s="705"/>
      <c r="CF49" s="705"/>
      <c r="CG49" s="705"/>
      <c r="CH49" s="705"/>
      <c r="CI49" s="705"/>
      <c r="CJ49" s="705"/>
      <c r="CK49" s="705"/>
      <c r="CL49" s="705"/>
      <c r="CM49" s="705"/>
      <c r="CN49" s="705"/>
      <c r="CO49" s="705"/>
      <c r="CP49" s="705"/>
      <c r="CQ49" s="706"/>
      <c r="CR49" s="739">
        <v>9956793</v>
      </c>
      <c r="CS49" s="729"/>
      <c r="CT49" s="729"/>
      <c r="CU49" s="729"/>
      <c r="CV49" s="729"/>
      <c r="CW49" s="729"/>
      <c r="CX49" s="729"/>
      <c r="CY49" s="761"/>
      <c r="CZ49" s="744">
        <v>100</v>
      </c>
      <c r="DA49" s="762"/>
      <c r="DB49" s="762"/>
      <c r="DC49" s="763"/>
      <c r="DD49" s="764">
        <v>6102183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98doTN4W2yvkmsgTilIi7eTT07j2SqV29xahghIsCrAG9NOTbr7T3naaBlXc9fxyPAQsy5G+qIV6QnaeEjNgvA==" saltValue="4we1gdzLBB4GTR8QHzRU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377</v>
      </c>
      <c r="C7" s="792"/>
      <c r="D7" s="792"/>
      <c r="E7" s="792"/>
      <c r="F7" s="792"/>
      <c r="G7" s="792"/>
      <c r="H7" s="792"/>
      <c r="I7" s="792"/>
      <c r="J7" s="792"/>
      <c r="K7" s="792"/>
      <c r="L7" s="792"/>
      <c r="M7" s="792"/>
      <c r="N7" s="792"/>
      <c r="O7" s="792"/>
      <c r="P7" s="793"/>
      <c r="Q7" s="794">
        <v>10733</v>
      </c>
      <c r="R7" s="795"/>
      <c r="S7" s="795"/>
      <c r="T7" s="795"/>
      <c r="U7" s="795"/>
      <c r="V7" s="795">
        <v>10411</v>
      </c>
      <c r="W7" s="795"/>
      <c r="X7" s="795"/>
      <c r="Y7" s="795"/>
      <c r="Z7" s="795"/>
      <c r="AA7" s="795">
        <v>322</v>
      </c>
      <c r="AB7" s="795"/>
      <c r="AC7" s="795"/>
      <c r="AD7" s="795"/>
      <c r="AE7" s="796"/>
      <c r="AF7" s="797">
        <v>301</v>
      </c>
      <c r="AG7" s="798"/>
      <c r="AH7" s="798"/>
      <c r="AI7" s="798"/>
      <c r="AJ7" s="799"/>
      <c r="AK7" s="834">
        <v>915</v>
      </c>
      <c r="AL7" s="835"/>
      <c r="AM7" s="835"/>
      <c r="AN7" s="835"/>
      <c r="AO7" s="835"/>
      <c r="AP7" s="835">
        <v>6258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581</v>
      </c>
      <c r="BS7" s="838" t="s">
        <v>569</v>
      </c>
      <c r="BT7" s="839"/>
      <c r="BU7" s="839"/>
      <c r="BV7" s="839"/>
      <c r="BW7" s="839"/>
      <c r="BX7" s="839"/>
      <c r="BY7" s="839"/>
      <c r="BZ7" s="839"/>
      <c r="CA7" s="839"/>
      <c r="CB7" s="839"/>
      <c r="CC7" s="839"/>
      <c r="CD7" s="839"/>
      <c r="CE7" s="839"/>
      <c r="CF7" s="839"/>
      <c r="CG7" s="840"/>
      <c r="CH7" s="831">
        <v>-1</v>
      </c>
      <c r="CI7" s="832"/>
      <c r="CJ7" s="832"/>
      <c r="CK7" s="832"/>
      <c r="CL7" s="833"/>
      <c r="CM7" s="831">
        <v>177</v>
      </c>
      <c r="CN7" s="832"/>
      <c r="CO7" s="832"/>
      <c r="CP7" s="832"/>
      <c r="CQ7" s="833"/>
      <c r="CR7" s="831">
        <v>3</v>
      </c>
      <c r="CS7" s="832"/>
      <c r="CT7" s="832"/>
      <c r="CU7" s="832"/>
      <c r="CV7" s="833"/>
      <c r="CW7" s="831" t="s">
        <v>509</v>
      </c>
      <c r="CX7" s="832"/>
      <c r="CY7" s="832"/>
      <c r="CZ7" s="832"/>
      <c r="DA7" s="833"/>
      <c r="DB7" s="831" t="s">
        <v>509</v>
      </c>
      <c r="DC7" s="832"/>
      <c r="DD7" s="832"/>
      <c r="DE7" s="832"/>
      <c r="DF7" s="833"/>
      <c r="DG7" s="831" t="s">
        <v>509</v>
      </c>
      <c r="DH7" s="832"/>
      <c r="DI7" s="832"/>
      <c r="DJ7" s="832"/>
      <c r="DK7" s="833"/>
      <c r="DL7" s="831" t="s">
        <v>509</v>
      </c>
      <c r="DM7" s="832"/>
      <c r="DN7" s="832"/>
      <c r="DO7" s="832"/>
      <c r="DP7" s="833"/>
      <c r="DQ7" s="831" t="s">
        <v>509</v>
      </c>
      <c r="DR7" s="832"/>
      <c r="DS7" s="832"/>
      <c r="DT7" s="832"/>
      <c r="DU7" s="833"/>
      <c r="DV7" s="812"/>
      <c r="DW7" s="813"/>
      <c r="DX7" s="813"/>
      <c r="DY7" s="813"/>
      <c r="DZ7" s="814"/>
      <c r="EA7" s="234"/>
    </row>
    <row r="8" spans="1:131" s="235" customFormat="1" ht="26.25" customHeight="1" x14ac:dyDescent="0.2">
      <c r="A8" s="241">
        <v>2</v>
      </c>
      <c r="B8" s="815" t="s">
        <v>378</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v>0</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581</v>
      </c>
      <c r="BS8" s="828" t="s">
        <v>570</v>
      </c>
      <c r="BT8" s="829"/>
      <c r="BU8" s="829"/>
      <c r="BV8" s="829"/>
      <c r="BW8" s="829"/>
      <c r="BX8" s="829"/>
      <c r="BY8" s="829"/>
      <c r="BZ8" s="829"/>
      <c r="CA8" s="829"/>
      <c r="CB8" s="829"/>
      <c r="CC8" s="829"/>
      <c r="CD8" s="829"/>
      <c r="CE8" s="829"/>
      <c r="CF8" s="829"/>
      <c r="CG8" s="830"/>
      <c r="CH8" s="841">
        <v>-129</v>
      </c>
      <c r="CI8" s="842"/>
      <c r="CJ8" s="842"/>
      <c r="CK8" s="842"/>
      <c r="CL8" s="843"/>
      <c r="CM8" s="841">
        <v>308</v>
      </c>
      <c r="CN8" s="842"/>
      <c r="CO8" s="842"/>
      <c r="CP8" s="842"/>
      <c r="CQ8" s="843"/>
      <c r="CR8" s="841">
        <v>0</v>
      </c>
      <c r="CS8" s="842"/>
      <c r="CT8" s="842"/>
      <c r="CU8" s="842"/>
      <c r="CV8" s="843"/>
      <c r="CW8" s="841" t="s">
        <v>509</v>
      </c>
      <c r="CX8" s="842"/>
      <c r="CY8" s="842"/>
      <c r="CZ8" s="842"/>
      <c r="DA8" s="843"/>
      <c r="DB8" s="841">
        <v>10</v>
      </c>
      <c r="DC8" s="842"/>
      <c r="DD8" s="842"/>
      <c r="DE8" s="842"/>
      <c r="DF8" s="843"/>
      <c r="DG8" s="841" t="s">
        <v>509</v>
      </c>
      <c r="DH8" s="842"/>
      <c r="DI8" s="842"/>
      <c r="DJ8" s="842"/>
      <c r="DK8" s="843"/>
      <c r="DL8" s="841" t="s">
        <v>509</v>
      </c>
      <c r="DM8" s="842"/>
      <c r="DN8" s="842"/>
      <c r="DO8" s="842"/>
      <c r="DP8" s="843"/>
      <c r="DQ8" s="841">
        <v>7</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11</v>
      </c>
      <c r="CI9" s="842"/>
      <c r="CJ9" s="842"/>
      <c r="CK9" s="842"/>
      <c r="CL9" s="843"/>
      <c r="CM9" s="841">
        <v>11</v>
      </c>
      <c r="CN9" s="842"/>
      <c r="CO9" s="842"/>
      <c r="CP9" s="842"/>
      <c r="CQ9" s="843"/>
      <c r="CR9" s="841">
        <v>3</v>
      </c>
      <c r="CS9" s="842"/>
      <c r="CT9" s="842"/>
      <c r="CU9" s="842"/>
      <c r="CV9" s="843"/>
      <c r="CW9" s="841" t="s">
        <v>509</v>
      </c>
      <c r="CX9" s="842"/>
      <c r="CY9" s="842"/>
      <c r="CZ9" s="842"/>
      <c r="DA9" s="843"/>
      <c r="DB9" s="841" t="s">
        <v>509</v>
      </c>
      <c r="DC9" s="842"/>
      <c r="DD9" s="842"/>
      <c r="DE9" s="842"/>
      <c r="DF9" s="843"/>
      <c r="DG9" s="841" t="s">
        <v>509</v>
      </c>
      <c r="DH9" s="842"/>
      <c r="DI9" s="842"/>
      <c r="DJ9" s="842"/>
      <c r="DK9" s="843"/>
      <c r="DL9" s="841" t="s">
        <v>509</v>
      </c>
      <c r="DM9" s="842"/>
      <c r="DN9" s="842"/>
      <c r="DO9" s="842"/>
      <c r="DP9" s="843"/>
      <c r="DQ9" s="841" t="s">
        <v>509</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380</v>
      </c>
      <c r="B23" s="850" t="s">
        <v>381</v>
      </c>
      <c r="C23" s="851"/>
      <c r="D23" s="851"/>
      <c r="E23" s="851"/>
      <c r="F23" s="851"/>
      <c r="G23" s="851"/>
      <c r="H23" s="851"/>
      <c r="I23" s="851"/>
      <c r="J23" s="851"/>
      <c r="K23" s="851"/>
      <c r="L23" s="851"/>
      <c r="M23" s="851"/>
      <c r="N23" s="851"/>
      <c r="O23" s="851"/>
      <c r="P23" s="852"/>
      <c r="Q23" s="853">
        <v>10279</v>
      </c>
      <c r="R23" s="854"/>
      <c r="S23" s="854"/>
      <c r="T23" s="854"/>
      <c r="U23" s="854"/>
      <c r="V23" s="854">
        <v>9957</v>
      </c>
      <c r="W23" s="854"/>
      <c r="X23" s="854"/>
      <c r="Y23" s="854"/>
      <c r="Z23" s="854"/>
      <c r="AA23" s="854">
        <v>322</v>
      </c>
      <c r="AB23" s="854"/>
      <c r="AC23" s="854"/>
      <c r="AD23" s="854"/>
      <c r="AE23" s="855"/>
      <c r="AF23" s="856">
        <v>301</v>
      </c>
      <c r="AG23" s="854"/>
      <c r="AH23" s="854"/>
      <c r="AI23" s="854"/>
      <c r="AJ23" s="857"/>
      <c r="AK23" s="858"/>
      <c r="AL23" s="859"/>
      <c r="AM23" s="859"/>
      <c r="AN23" s="859"/>
      <c r="AO23" s="859"/>
      <c r="AP23" s="854">
        <v>6258</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393</v>
      </c>
      <c r="C28" s="792"/>
      <c r="D28" s="792"/>
      <c r="E28" s="792"/>
      <c r="F28" s="792"/>
      <c r="G28" s="792"/>
      <c r="H28" s="792"/>
      <c r="I28" s="792"/>
      <c r="J28" s="792"/>
      <c r="K28" s="792"/>
      <c r="L28" s="792"/>
      <c r="M28" s="792"/>
      <c r="N28" s="792"/>
      <c r="O28" s="792"/>
      <c r="P28" s="793"/>
      <c r="Q28" s="881">
        <v>2750</v>
      </c>
      <c r="R28" s="882"/>
      <c r="S28" s="882"/>
      <c r="T28" s="882"/>
      <c r="U28" s="882"/>
      <c r="V28" s="882">
        <v>2528</v>
      </c>
      <c r="W28" s="882"/>
      <c r="X28" s="882"/>
      <c r="Y28" s="882"/>
      <c r="Z28" s="882"/>
      <c r="AA28" s="882">
        <v>222</v>
      </c>
      <c r="AB28" s="882"/>
      <c r="AC28" s="882"/>
      <c r="AD28" s="882"/>
      <c r="AE28" s="883"/>
      <c r="AF28" s="884">
        <v>222</v>
      </c>
      <c r="AG28" s="882"/>
      <c r="AH28" s="882"/>
      <c r="AI28" s="882"/>
      <c r="AJ28" s="885"/>
      <c r="AK28" s="886">
        <v>204</v>
      </c>
      <c r="AL28" s="878"/>
      <c r="AM28" s="878"/>
      <c r="AN28" s="878"/>
      <c r="AO28" s="878"/>
      <c r="AP28" s="878" t="s">
        <v>509</v>
      </c>
      <c r="AQ28" s="878"/>
      <c r="AR28" s="878"/>
      <c r="AS28" s="878"/>
      <c r="AT28" s="878"/>
      <c r="AU28" s="878" t="s">
        <v>509</v>
      </c>
      <c r="AV28" s="878"/>
      <c r="AW28" s="878"/>
      <c r="AX28" s="878"/>
      <c r="AY28" s="878"/>
      <c r="AZ28" s="878" t="s">
        <v>509</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394</v>
      </c>
      <c r="C29" s="816"/>
      <c r="D29" s="816"/>
      <c r="E29" s="816"/>
      <c r="F29" s="816"/>
      <c r="G29" s="816"/>
      <c r="H29" s="816"/>
      <c r="I29" s="816"/>
      <c r="J29" s="816"/>
      <c r="K29" s="816"/>
      <c r="L29" s="816"/>
      <c r="M29" s="816"/>
      <c r="N29" s="816"/>
      <c r="O29" s="816"/>
      <c r="P29" s="817"/>
      <c r="Q29" s="818">
        <v>1618</v>
      </c>
      <c r="R29" s="819"/>
      <c r="S29" s="819"/>
      <c r="T29" s="819"/>
      <c r="U29" s="819"/>
      <c r="V29" s="819">
        <v>1484</v>
      </c>
      <c r="W29" s="819"/>
      <c r="X29" s="819"/>
      <c r="Y29" s="819"/>
      <c r="Z29" s="819"/>
      <c r="AA29" s="819">
        <v>134</v>
      </c>
      <c r="AB29" s="819"/>
      <c r="AC29" s="819"/>
      <c r="AD29" s="819"/>
      <c r="AE29" s="820"/>
      <c r="AF29" s="821">
        <v>134</v>
      </c>
      <c r="AG29" s="822"/>
      <c r="AH29" s="822"/>
      <c r="AI29" s="822"/>
      <c r="AJ29" s="823"/>
      <c r="AK29" s="889">
        <v>262</v>
      </c>
      <c r="AL29" s="890"/>
      <c r="AM29" s="890"/>
      <c r="AN29" s="890"/>
      <c r="AO29" s="890"/>
      <c r="AP29" s="890" t="s">
        <v>509</v>
      </c>
      <c r="AQ29" s="890"/>
      <c r="AR29" s="890"/>
      <c r="AS29" s="890"/>
      <c r="AT29" s="890"/>
      <c r="AU29" s="890" t="s">
        <v>509</v>
      </c>
      <c r="AV29" s="890"/>
      <c r="AW29" s="890"/>
      <c r="AX29" s="890"/>
      <c r="AY29" s="890"/>
      <c r="AZ29" s="891" t="s">
        <v>509</v>
      </c>
      <c r="BA29" s="891"/>
      <c r="BB29" s="891"/>
      <c r="BC29" s="891"/>
      <c r="BD29" s="891"/>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395</v>
      </c>
      <c r="C30" s="816"/>
      <c r="D30" s="816"/>
      <c r="E30" s="816"/>
      <c r="F30" s="816"/>
      <c r="G30" s="816"/>
      <c r="H30" s="816"/>
      <c r="I30" s="816"/>
      <c r="J30" s="816"/>
      <c r="K30" s="816"/>
      <c r="L30" s="816"/>
      <c r="M30" s="816"/>
      <c r="N30" s="816"/>
      <c r="O30" s="816"/>
      <c r="P30" s="817"/>
      <c r="Q30" s="818">
        <v>384</v>
      </c>
      <c r="R30" s="819"/>
      <c r="S30" s="819"/>
      <c r="T30" s="819"/>
      <c r="U30" s="819"/>
      <c r="V30" s="819">
        <v>383</v>
      </c>
      <c r="W30" s="819"/>
      <c r="X30" s="819"/>
      <c r="Y30" s="819"/>
      <c r="Z30" s="819"/>
      <c r="AA30" s="819">
        <v>1</v>
      </c>
      <c r="AB30" s="819"/>
      <c r="AC30" s="819"/>
      <c r="AD30" s="819"/>
      <c r="AE30" s="820"/>
      <c r="AF30" s="821">
        <v>1</v>
      </c>
      <c r="AG30" s="822"/>
      <c r="AH30" s="822"/>
      <c r="AI30" s="822"/>
      <c r="AJ30" s="823"/>
      <c r="AK30" s="889">
        <v>238</v>
      </c>
      <c r="AL30" s="890"/>
      <c r="AM30" s="890"/>
      <c r="AN30" s="890"/>
      <c r="AO30" s="890"/>
      <c r="AP30" s="890" t="s">
        <v>509</v>
      </c>
      <c r="AQ30" s="890"/>
      <c r="AR30" s="890"/>
      <c r="AS30" s="890"/>
      <c r="AT30" s="890"/>
      <c r="AU30" s="890" t="s">
        <v>509</v>
      </c>
      <c r="AV30" s="890"/>
      <c r="AW30" s="890"/>
      <c r="AX30" s="890"/>
      <c r="AY30" s="890"/>
      <c r="AZ30" s="891" t="s">
        <v>509</v>
      </c>
      <c r="BA30" s="891"/>
      <c r="BB30" s="891"/>
      <c r="BC30" s="891"/>
      <c r="BD30" s="891"/>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396</v>
      </c>
      <c r="C31" s="816"/>
      <c r="D31" s="816"/>
      <c r="E31" s="816"/>
      <c r="F31" s="816"/>
      <c r="G31" s="816"/>
      <c r="H31" s="816"/>
      <c r="I31" s="816"/>
      <c r="J31" s="816"/>
      <c r="K31" s="816"/>
      <c r="L31" s="816"/>
      <c r="M31" s="816"/>
      <c r="N31" s="816"/>
      <c r="O31" s="816"/>
      <c r="P31" s="817"/>
      <c r="Q31" s="818">
        <v>298</v>
      </c>
      <c r="R31" s="819"/>
      <c r="S31" s="819"/>
      <c r="T31" s="819"/>
      <c r="U31" s="819"/>
      <c r="V31" s="819">
        <v>270</v>
      </c>
      <c r="W31" s="819"/>
      <c r="X31" s="819"/>
      <c r="Y31" s="819"/>
      <c r="Z31" s="819"/>
      <c r="AA31" s="819">
        <v>28</v>
      </c>
      <c r="AB31" s="819"/>
      <c r="AC31" s="819"/>
      <c r="AD31" s="819"/>
      <c r="AE31" s="820"/>
      <c r="AF31" s="821">
        <v>620</v>
      </c>
      <c r="AG31" s="822"/>
      <c r="AH31" s="822"/>
      <c r="AI31" s="822"/>
      <c r="AJ31" s="823"/>
      <c r="AK31" s="889">
        <v>3</v>
      </c>
      <c r="AL31" s="890"/>
      <c r="AM31" s="890"/>
      <c r="AN31" s="890"/>
      <c r="AO31" s="890"/>
      <c r="AP31" s="890">
        <v>514</v>
      </c>
      <c r="AQ31" s="890"/>
      <c r="AR31" s="890"/>
      <c r="AS31" s="890"/>
      <c r="AT31" s="890"/>
      <c r="AU31" s="890">
        <v>30</v>
      </c>
      <c r="AV31" s="890"/>
      <c r="AW31" s="890"/>
      <c r="AX31" s="890"/>
      <c r="AY31" s="890"/>
      <c r="AZ31" s="891" t="s">
        <v>509</v>
      </c>
      <c r="BA31" s="891"/>
      <c r="BB31" s="891"/>
      <c r="BC31" s="891"/>
      <c r="BD31" s="891"/>
      <c r="BE31" s="887" t="s">
        <v>397</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89"/>
      <c r="AL32" s="890"/>
      <c r="AM32" s="890"/>
      <c r="AN32" s="890"/>
      <c r="AO32" s="890"/>
      <c r="AP32" s="890"/>
      <c r="AQ32" s="890"/>
      <c r="AR32" s="890"/>
      <c r="AS32" s="890"/>
      <c r="AT32" s="890"/>
      <c r="AU32" s="890"/>
      <c r="AV32" s="890"/>
      <c r="AW32" s="890"/>
      <c r="AX32" s="890"/>
      <c r="AY32" s="890"/>
      <c r="AZ32" s="891"/>
      <c r="BA32" s="891"/>
      <c r="BB32" s="891"/>
      <c r="BC32" s="891"/>
      <c r="BD32" s="891"/>
      <c r="BE32" s="887"/>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380</v>
      </c>
      <c r="B63" s="850" t="s">
        <v>399</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978</v>
      </c>
      <c r="AG63" s="901"/>
      <c r="AH63" s="901"/>
      <c r="AI63" s="901"/>
      <c r="AJ63" s="902"/>
      <c r="AK63" s="903"/>
      <c r="AL63" s="898"/>
      <c r="AM63" s="898"/>
      <c r="AN63" s="898"/>
      <c r="AO63" s="898"/>
      <c r="AP63" s="901">
        <v>514</v>
      </c>
      <c r="AQ63" s="901"/>
      <c r="AR63" s="901"/>
      <c r="AS63" s="901"/>
      <c r="AT63" s="901"/>
      <c r="AU63" s="901">
        <v>30</v>
      </c>
      <c r="AV63" s="901"/>
      <c r="AW63" s="901"/>
      <c r="AX63" s="901"/>
      <c r="AY63" s="901"/>
      <c r="AZ63" s="905"/>
      <c r="BA63" s="905"/>
      <c r="BB63" s="905"/>
      <c r="BC63" s="905"/>
      <c r="BD63" s="905"/>
      <c r="BE63" s="906"/>
      <c r="BF63" s="906"/>
      <c r="BG63" s="906"/>
      <c r="BH63" s="906"/>
      <c r="BI63" s="907"/>
      <c r="BJ63" s="908" t="s">
        <v>400</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387</v>
      </c>
      <c r="AB66" s="778"/>
      <c r="AC66" s="778"/>
      <c r="AD66" s="778"/>
      <c r="AE66" s="779"/>
      <c r="AF66" s="911" t="s">
        <v>405</v>
      </c>
      <c r="AG66" s="873"/>
      <c r="AH66" s="873"/>
      <c r="AI66" s="873"/>
      <c r="AJ66" s="912"/>
      <c r="AK66" s="777" t="s">
        <v>406</v>
      </c>
      <c r="AL66" s="801"/>
      <c r="AM66" s="801"/>
      <c r="AN66" s="801"/>
      <c r="AO66" s="802"/>
      <c r="AP66" s="777" t="s">
        <v>390</v>
      </c>
      <c r="AQ66" s="778"/>
      <c r="AR66" s="778"/>
      <c r="AS66" s="778"/>
      <c r="AT66" s="779"/>
      <c r="AU66" s="777" t="s">
        <v>407</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2">
      <c r="A68" s="238">
        <v>1</v>
      </c>
      <c r="B68" s="928" t="s">
        <v>572</v>
      </c>
      <c r="C68" s="929"/>
      <c r="D68" s="929"/>
      <c r="E68" s="929"/>
      <c r="F68" s="929"/>
      <c r="G68" s="929"/>
      <c r="H68" s="929"/>
      <c r="I68" s="929"/>
      <c r="J68" s="929"/>
      <c r="K68" s="929"/>
      <c r="L68" s="929"/>
      <c r="M68" s="929"/>
      <c r="N68" s="929"/>
      <c r="O68" s="929"/>
      <c r="P68" s="930"/>
      <c r="Q68" s="931">
        <v>1061</v>
      </c>
      <c r="R68" s="925"/>
      <c r="S68" s="925"/>
      <c r="T68" s="925"/>
      <c r="U68" s="925"/>
      <c r="V68" s="925">
        <v>1049</v>
      </c>
      <c r="W68" s="925"/>
      <c r="X68" s="925"/>
      <c r="Y68" s="925"/>
      <c r="Z68" s="925"/>
      <c r="AA68" s="925">
        <v>13</v>
      </c>
      <c r="AB68" s="925"/>
      <c r="AC68" s="925"/>
      <c r="AD68" s="925"/>
      <c r="AE68" s="925"/>
      <c r="AF68" s="925">
        <v>13</v>
      </c>
      <c r="AG68" s="925"/>
      <c r="AH68" s="925"/>
      <c r="AI68" s="925"/>
      <c r="AJ68" s="925"/>
      <c r="AK68" s="925">
        <v>46</v>
      </c>
      <c r="AL68" s="925"/>
      <c r="AM68" s="925"/>
      <c r="AN68" s="925"/>
      <c r="AO68" s="925"/>
      <c r="AP68" s="925">
        <v>1444</v>
      </c>
      <c r="AQ68" s="925"/>
      <c r="AR68" s="925"/>
      <c r="AS68" s="925"/>
      <c r="AT68" s="925"/>
      <c r="AU68" s="925">
        <v>335</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2">
      <c r="A69" s="241">
        <v>2</v>
      </c>
      <c r="B69" s="932" t="s">
        <v>573</v>
      </c>
      <c r="C69" s="933"/>
      <c r="D69" s="933"/>
      <c r="E69" s="933"/>
      <c r="F69" s="933"/>
      <c r="G69" s="933"/>
      <c r="H69" s="933"/>
      <c r="I69" s="933"/>
      <c r="J69" s="933"/>
      <c r="K69" s="933"/>
      <c r="L69" s="933"/>
      <c r="M69" s="933"/>
      <c r="N69" s="933"/>
      <c r="O69" s="933"/>
      <c r="P69" s="934"/>
      <c r="Q69" s="935">
        <v>1404</v>
      </c>
      <c r="R69" s="890"/>
      <c r="S69" s="890"/>
      <c r="T69" s="890"/>
      <c r="U69" s="890"/>
      <c r="V69" s="890">
        <v>1352</v>
      </c>
      <c r="W69" s="890"/>
      <c r="X69" s="890"/>
      <c r="Y69" s="890"/>
      <c r="Z69" s="890"/>
      <c r="AA69" s="890">
        <v>51</v>
      </c>
      <c r="AB69" s="890"/>
      <c r="AC69" s="890"/>
      <c r="AD69" s="890"/>
      <c r="AE69" s="890"/>
      <c r="AF69" s="890">
        <v>51</v>
      </c>
      <c r="AG69" s="890"/>
      <c r="AH69" s="890"/>
      <c r="AI69" s="890"/>
      <c r="AJ69" s="890"/>
      <c r="AK69" s="890" t="s">
        <v>509</v>
      </c>
      <c r="AL69" s="890"/>
      <c r="AM69" s="890"/>
      <c r="AN69" s="890"/>
      <c r="AO69" s="890"/>
      <c r="AP69" s="890">
        <v>1279</v>
      </c>
      <c r="AQ69" s="890"/>
      <c r="AR69" s="890"/>
      <c r="AS69" s="890"/>
      <c r="AT69" s="890"/>
      <c r="AU69" s="890">
        <v>243</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2">
      <c r="A70" s="241">
        <v>3</v>
      </c>
      <c r="B70" s="932" t="s">
        <v>574</v>
      </c>
      <c r="C70" s="933"/>
      <c r="D70" s="933"/>
      <c r="E70" s="933"/>
      <c r="F70" s="933"/>
      <c r="G70" s="933"/>
      <c r="H70" s="933"/>
      <c r="I70" s="933"/>
      <c r="J70" s="933"/>
      <c r="K70" s="933"/>
      <c r="L70" s="933"/>
      <c r="M70" s="933"/>
      <c r="N70" s="933"/>
      <c r="O70" s="933"/>
      <c r="P70" s="934"/>
      <c r="Q70" s="935">
        <v>43</v>
      </c>
      <c r="R70" s="890"/>
      <c r="S70" s="890"/>
      <c r="T70" s="890"/>
      <c r="U70" s="890"/>
      <c r="V70" s="890">
        <v>42</v>
      </c>
      <c r="W70" s="890"/>
      <c r="X70" s="890"/>
      <c r="Y70" s="890"/>
      <c r="Z70" s="890"/>
      <c r="AA70" s="890">
        <v>2</v>
      </c>
      <c r="AB70" s="890"/>
      <c r="AC70" s="890"/>
      <c r="AD70" s="890"/>
      <c r="AE70" s="890"/>
      <c r="AF70" s="890">
        <v>2</v>
      </c>
      <c r="AG70" s="890"/>
      <c r="AH70" s="890"/>
      <c r="AI70" s="890"/>
      <c r="AJ70" s="890"/>
      <c r="AK70" s="890">
        <v>17</v>
      </c>
      <c r="AL70" s="890"/>
      <c r="AM70" s="890"/>
      <c r="AN70" s="890"/>
      <c r="AO70" s="890"/>
      <c r="AP70" s="890" t="s">
        <v>509</v>
      </c>
      <c r="AQ70" s="890"/>
      <c r="AR70" s="890"/>
      <c r="AS70" s="890"/>
      <c r="AT70" s="890"/>
      <c r="AU70" s="890" t="s">
        <v>509</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2">
      <c r="A71" s="241">
        <v>4</v>
      </c>
      <c r="B71" s="932" t="s">
        <v>575</v>
      </c>
      <c r="C71" s="933"/>
      <c r="D71" s="933"/>
      <c r="E71" s="933"/>
      <c r="F71" s="933"/>
      <c r="G71" s="933"/>
      <c r="H71" s="933"/>
      <c r="I71" s="933"/>
      <c r="J71" s="933"/>
      <c r="K71" s="933"/>
      <c r="L71" s="933"/>
      <c r="M71" s="933"/>
      <c r="N71" s="933"/>
      <c r="O71" s="933"/>
      <c r="P71" s="934"/>
      <c r="Q71" s="935">
        <v>204</v>
      </c>
      <c r="R71" s="890"/>
      <c r="S71" s="890"/>
      <c r="T71" s="890"/>
      <c r="U71" s="890"/>
      <c r="V71" s="890">
        <v>199</v>
      </c>
      <c r="W71" s="890"/>
      <c r="X71" s="890"/>
      <c r="Y71" s="890"/>
      <c r="Z71" s="890"/>
      <c r="AA71" s="890">
        <v>5</v>
      </c>
      <c r="AB71" s="890"/>
      <c r="AC71" s="890"/>
      <c r="AD71" s="890"/>
      <c r="AE71" s="890"/>
      <c r="AF71" s="890">
        <v>5</v>
      </c>
      <c r="AG71" s="890"/>
      <c r="AH71" s="890"/>
      <c r="AI71" s="890"/>
      <c r="AJ71" s="890"/>
      <c r="AK71" s="890">
        <v>7</v>
      </c>
      <c r="AL71" s="890"/>
      <c r="AM71" s="890"/>
      <c r="AN71" s="890"/>
      <c r="AO71" s="890"/>
      <c r="AP71" s="890" t="s">
        <v>509</v>
      </c>
      <c r="AQ71" s="890"/>
      <c r="AR71" s="890"/>
      <c r="AS71" s="890"/>
      <c r="AT71" s="890"/>
      <c r="AU71" s="890" t="s">
        <v>509</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2">
      <c r="A72" s="241">
        <v>5</v>
      </c>
      <c r="B72" s="932" t="s">
        <v>576</v>
      </c>
      <c r="C72" s="933"/>
      <c r="D72" s="933"/>
      <c r="E72" s="933"/>
      <c r="F72" s="933"/>
      <c r="G72" s="933"/>
      <c r="H72" s="933"/>
      <c r="I72" s="933"/>
      <c r="J72" s="933"/>
      <c r="K72" s="933"/>
      <c r="L72" s="933"/>
      <c r="M72" s="933"/>
      <c r="N72" s="933"/>
      <c r="O72" s="933"/>
      <c r="P72" s="934"/>
      <c r="Q72" s="935">
        <v>159888</v>
      </c>
      <c r="R72" s="890"/>
      <c r="S72" s="890"/>
      <c r="T72" s="890"/>
      <c r="U72" s="890"/>
      <c r="V72" s="890">
        <v>154431</v>
      </c>
      <c r="W72" s="890"/>
      <c r="X72" s="890"/>
      <c r="Y72" s="890"/>
      <c r="Z72" s="890"/>
      <c r="AA72" s="890">
        <v>5457</v>
      </c>
      <c r="AB72" s="890"/>
      <c r="AC72" s="890"/>
      <c r="AD72" s="890"/>
      <c r="AE72" s="890"/>
      <c r="AF72" s="890">
        <v>5457</v>
      </c>
      <c r="AG72" s="890"/>
      <c r="AH72" s="890"/>
      <c r="AI72" s="890"/>
      <c r="AJ72" s="890"/>
      <c r="AK72" s="890">
        <v>766</v>
      </c>
      <c r="AL72" s="890"/>
      <c r="AM72" s="890"/>
      <c r="AN72" s="890"/>
      <c r="AO72" s="890"/>
      <c r="AP72" s="890" t="s">
        <v>509</v>
      </c>
      <c r="AQ72" s="890"/>
      <c r="AR72" s="890"/>
      <c r="AS72" s="890"/>
      <c r="AT72" s="890"/>
      <c r="AU72" s="890" t="s">
        <v>509</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2">
      <c r="A73" s="241">
        <v>6</v>
      </c>
      <c r="B73" s="932" t="s">
        <v>577</v>
      </c>
      <c r="C73" s="933"/>
      <c r="D73" s="933"/>
      <c r="E73" s="933"/>
      <c r="F73" s="933"/>
      <c r="G73" s="933"/>
      <c r="H73" s="933"/>
      <c r="I73" s="933"/>
      <c r="J73" s="933"/>
      <c r="K73" s="933"/>
      <c r="L73" s="933"/>
      <c r="M73" s="933"/>
      <c r="N73" s="933"/>
      <c r="O73" s="933"/>
      <c r="P73" s="934"/>
      <c r="Q73" s="935">
        <v>2139</v>
      </c>
      <c r="R73" s="890"/>
      <c r="S73" s="890"/>
      <c r="T73" s="890"/>
      <c r="U73" s="890"/>
      <c r="V73" s="890">
        <v>1906</v>
      </c>
      <c r="W73" s="890"/>
      <c r="X73" s="890"/>
      <c r="Y73" s="890"/>
      <c r="Z73" s="890"/>
      <c r="AA73" s="890">
        <v>233</v>
      </c>
      <c r="AB73" s="890"/>
      <c r="AC73" s="890"/>
      <c r="AD73" s="890"/>
      <c r="AE73" s="890"/>
      <c r="AF73" s="890">
        <v>233</v>
      </c>
      <c r="AG73" s="890"/>
      <c r="AH73" s="890"/>
      <c r="AI73" s="890"/>
      <c r="AJ73" s="890"/>
      <c r="AK73" s="890">
        <v>2</v>
      </c>
      <c r="AL73" s="890"/>
      <c r="AM73" s="890"/>
      <c r="AN73" s="890"/>
      <c r="AO73" s="890"/>
      <c r="AP73" s="890" t="s">
        <v>509</v>
      </c>
      <c r="AQ73" s="890"/>
      <c r="AR73" s="890"/>
      <c r="AS73" s="890"/>
      <c r="AT73" s="890"/>
      <c r="AU73" s="890" t="s">
        <v>509</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2">
      <c r="A74" s="241">
        <v>7</v>
      </c>
      <c r="B74" s="932" t="s">
        <v>578</v>
      </c>
      <c r="C74" s="933"/>
      <c r="D74" s="933"/>
      <c r="E74" s="933"/>
      <c r="F74" s="933"/>
      <c r="G74" s="933"/>
      <c r="H74" s="933"/>
      <c r="I74" s="933"/>
      <c r="J74" s="933"/>
      <c r="K74" s="933"/>
      <c r="L74" s="933"/>
      <c r="M74" s="933"/>
      <c r="N74" s="933"/>
      <c r="O74" s="933"/>
      <c r="P74" s="934"/>
      <c r="Q74" s="935">
        <v>20</v>
      </c>
      <c r="R74" s="890"/>
      <c r="S74" s="890"/>
      <c r="T74" s="890"/>
      <c r="U74" s="890"/>
      <c r="V74" s="890">
        <v>17</v>
      </c>
      <c r="W74" s="890"/>
      <c r="X74" s="890"/>
      <c r="Y74" s="890"/>
      <c r="Z74" s="890"/>
      <c r="AA74" s="890">
        <v>3</v>
      </c>
      <c r="AB74" s="890"/>
      <c r="AC74" s="890"/>
      <c r="AD74" s="890"/>
      <c r="AE74" s="890"/>
      <c r="AF74" s="890">
        <v>3</v>
      </c>
      <c r="AG74" s="890"/>
      <c r="AH74" s="890"/>
      <c r="AI74" s="890"/>
      <c r="AJ74" s="890"/>
      <c r="AK74" s="890" t="s">
        <v>509</v>
      </c>
      <c r="AL74" s="890"/>
      <c r="AM74" s="890"/>
      <c r="AN74" s="890"/>
      <c r="AO74" s="890"/>
      <c r="AP74" s="890" t="s">
        <v>509</v>
      </c>
      <c r="AQ74" s="890"/>
      <c r="AR74" s="890"/>
      <c r="AS74" s="890"/>
      <c r="AT74" s="890"/>
      <c r="AU74" s="890" t="s">
        <v>509</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2">
      <c r="A75" s="241">
        <v>8</v>
      </c>
      <c r="B75" s="932" t="s">
        <v>579</v>
      </c>
      <c r="C75" s="933"/>
      <c r="D75" s="933"/>
      <c r="E75" s="933"/>
      <c r="F75" s="933"/>
      <c r="G75" s="933"/>
      <c r="H75" s="933"/>
      <c r="I75" s="933"/>
      <c r="J75" s="933"/>
      <c r="K75" s="933"/>
      <c r="L75" s="933"/>
      <c r="M75" s="933"/>
      <c r="N75" s="933"/>
      <c r="O75" s="933"/>
      <c r="P75" s="934"/>
      <c r="Q75" s="938">
        <v>278</v>
      </c>
      <c r="R75" s="939"/>
      <c r="S75" s="939"/>
      <c r="T75" s="939"/>
      <c r="U75" s="889"/>
      <c r="V75" s="940">
        <v>245</v>
      </c>
      <c r="W75" s="939"/>
      <c r="X75" s="939"/>
      <c r="Y75" s="939"/>
      <c r="Z75" s="889"/>
      <c r="AA75" s="940">
        <v>34</v>
      </c>
      <c r="AB75" s="939"/>
      <c r="AC75" s="939"/>
      <c r="AD75" s="939"/>
      <c r="AE75" s="889"/>
      <c r="AF75" s="940">
        <v>34</v>
      </c>
      <c r="AG75" s="939"/>
      <c r="AH75" s="939"/>
      <c r="AI75" s="939"/>
      <c r="AJ75" s="889"/>
      <c r="AK75" s="940">
        <v>3</v>
      </c>
      <c r="AL75" s="939"/>
      <c r="AM75" s="939"/>
      <c r="AN75" s="939"/>
      <c r="AO75" s="889"/>
      <c r="AP75" s="940">
        <v>269</v>
      </c>
      <c r="AQ75" s="939"/>
      <c r="AR75" s="939"/>
      <c r="AS75" s="939"/>
      <c r="AT75" s="889"/>
      <c r="AU75" s="940">
        <v>16</v>
      </c>
      <c r="AV75" s="939"/>
      <c r="AW75" s="939"/>
      <c r="AX75" s="939"/>
      <c r="AY75" s="889"/>
      <c r="AZ75" s="936" t="s">
        <v>580</v>
      </c>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2">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2">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2">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2">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2">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2">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2">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2">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2">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2">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2">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2">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5">
      <c r="A88" s="244" t="s">
        <v>380</v>
      </c>
      <c r="B88" s="850" t="s">
        <v>408</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5798</v>
      </c>
      <c r="AG88" s="901"/>
      <c r="AH88" s="901"/>
      <c r="AI88" s="901"/>
      <c r="AJ88" s="901"/>
      <c r="AK88" s="898"/>
      <c r="AL88" s="898"/>
      <c r="AM88" s="898"/>
      <c r="AN88" s="898"/>
      <c r="AO88" s="898"/>
      <c r="AP88" s="901">
        <v>2992</v>
      </c>
      <c r="AQ88" s="901"/>
      <c r="AR88" s="901"/>
      <c r="AS88" s="901"/>
      <c r="AT88" s="901"/>
      <c r="AU88" s="901">
        <v>594</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6</v>
      </c>
      <c r="CS102" s="909"/>
      <c r="CT102" s="909"/>
      <c r="CU102" s="909"/>
      <c r="CV102" s="952"/>
      <c r="CW102" s="951" t="s">
        <v>509</v>
      </c>
      <c r="CX102" s="909"/>
      <c r="CY102" s="909"/>
      <c r="CZ102" s="909"/>
      <c r="DA102" s="952"/>
      <c r="DB102" s="951">
        <v>10</v>
      </c>
      <c r="DC102" s="909"/>
      <c r="DD102" s="909"/>
      <c r="DE102" s="909"/>
      <c r="DF102" s="952"/>
      <c r="DG102" s="951" t="s">
        <v>509</v>
      </c>
      <c r="DH102" s="909"/>
      <c r="DI102" s="909"/>
      <c r="DJ102" s="909"/>
      <c r="DK102" s="952"/>
      <c r="DL102" s="951" t="s">
        <v>509</v>
      </c>
      <c r="DM102" s="909"/>
      <c r="DN102" s="909"/>
      <c r="DO102" s="909"/>
      <c r="DP102" s="952"/>
      <c r="DQ102" s="951">
        <v>7</v>
      </c>
      <c r="DR102" s="909"/>
      <c r="DS102" s="909"/>
      <c r="DT102" s="909"/>
      <c r="DU102" s="952"/>
      <c r="DV102" s="975"/>
      <c r="DW102" s="976"/>
      <c r="DX102" s="976"/>
      <c r="DY102" s="976"/>
      <c r="DZ102" s="977"/>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410</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411</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0" t="s">
        <v>414</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415</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2">
      <c r="A109" s="973" t="s">
        <v>416</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417</v>
      </c>
      <c r="AB109" s="954"/>
      <c r="AC109" s="954"/>
      <c r="AD109" s="954"/>
      <c r="AE109" s="955"/>
      <c r="AF109" s="953" t="s">
        <v>298</v>
      </c>
      <c r="AG109" s="954"/>
      <c r="AH109" s="954"/>
      <c r="AI109" s="954"/>
      <c r="AJ109" s="955"/>
      <c r="AK109" s="953" t="s">
        <v>297</v>
      </c>
      <c r="AL109" s="954"/>
      <c r="AM109" s="954"/>
      <c r="AN109" s="954"/>
      <c r="AO109" s="955"/>
      <c r="AP109" s="953" t="s">
        <v>418</v>
      </c>
      <c r="AQ109" s="954"/>
      <c r="AR109" s="954"/>
      <c r="AS109" s="954"/>
      <c r="AT109" s="956"/>
      <c r="AU109" s="973" t="s">
        <v>416</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417</v>
      </c>
      <c r="BR109" s="954"/>
      <c r="BS109" s="954"/>
      <c r="BT109" s="954"/>
      <c r="BU109" s="955"/>
      <c r="BV109" s="953" t="s">
        <v>298</v>
      </c>
      <c r="BW109" s="954"/>
      <c r="BX109" s="954"/>
      <c r="BY109" s="954"/>
      <c r="BZ109" s="955"/>
      <c r="CA109" s="953" t="s">
        <v>297</v>
      </c>
      <c r="CB109" s="954"/>
      <c r="CC109" s="954"/>
      <c r="CD109" s="954"/>
      <c r="CE109" s="955"/>
      <c r="CF109" s="974" t="s">
        <v>418</v>
      </c>
      <c r="CG109" s="974"/>
      <c r="CH109" s="974"/>
      <c r="CI109" s="974"/>
      <c r="CJ109" s="974"/>
      <c r="CK109" s="953" t="s">
        <v>419</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417</v>
      </c>
      <c r="DH109" s="954"/>
      <c r="DI109" s="954"/>
      <c r="DJ109" s="954"/>
      <c r="DK109" s="955"/>
      <c r="DL109" s="953" t="s">
        <v>298</v>
      </c>
      <c r="DM109" s="954"/>
      <c r="DN109" s="954"/>
      <c r="DO109" s="954"/>
      <c r="DP109" s="955"/>
      <c r="DQ109" s="953" t="s">
        <v>297</v>
      </c>
      <c r="DR109" s="954"/>
      <c r="DS109" s="954"/>
      <c r="DT109" s="954"/>
      <c r="DU109" s="955"/>
      <c r="DV109" s="953" t="s">
        <v>418</v>
      </c>
      <c r="DW109" s="954"/>
      <c r="DX109" s="954"/>
      <c r="DY109" s="954"/>
      <c r="DZ109" s="956"/>
    </row>
    <row r="110" spans="1:131" s="226" customFormat="1" ht="26.25" customHeight="1" x14ac:dyDescent="0.2">
      <c r="A110" s="957" t="s">
        <v>420</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561815</v>
      </c>
      <c r="AB110" s="961"/>
      <c r="AC110" s="961"/>
      <c r="AD110" s="961"/>
      <c r="AE110" s="962"/>
      <c r="AF110" s="963">
        <v>600489</v>
      </c>
      <c r="AG110" s="961"/>
      <c r="AH110" s="961"/>
      <c r="AI110" s="961"/>
      <c r="AJ110" s="962"/>
      <c r="AK110" s="963">
        <v>591871</v>
      </c>
      <c r="AL110" s="961"/>
      <c r="AM110" s="961"/>
      <c r="AN110" s="961"/>
      <c r="AO110" s="962"/>
      <c r="AP110" s="964">
        <v>16.5</v>
      </c>
      <c r="AQ110" s="965"/>
      <c r="AR110" s="965"/>
      <c r="AS110" s="965"/>
      <c r="AT110" s="966"/>
      <c r="AU110" s="967" t="s">
        <v>67</v>
      </c>
      <c r="AV110" s="968"/>
      <c r="AW110" s="968"/>
      <c r="AX110" s="968"/>
      <c r="AY110" s="968"/>
      <c r="AZ110" s="1009" t="s">
        <v>421</v>
      </c>
      <c r="BA110" s="958"/>
      <c r="BB110" s="958"/>
      <c r="BC110" s="958"/>
      <c r="BD110" s="958"/>
      <c r="BE110" s="958"/>
      <c r="BF110" s="958"/>
      <c r="BG110" s="958"/>
      <c r="BH110" s="958"/>
      <c r="BI110" s="958"/>
      <c r="BJ110" s="958"/>
      <c r="BK110" s="958"/>
      <c r="BL110" s="958"/>
      <c r="BM110" s="958"/>
      <c r="BN110" s="958"/>
      <c r="BO110" s="958"/>
      <c r="BP110" s="959"/>
      <c r="BQ110" s="995">
        <v>6500984</v>
      </c>
      <c r="BR110" s="996"/>
      <c r="BS110" s="996"/>
      <c r="BT110" s="996"/>
      <c r="BU110" s="996"/>
      <c r="BV110" s="996">
        <v>6396987</v>
      </c>
      <c r="BW110" s="996"/>
      <c r="BX110" s="996"/>
      <c r="BY110" s="996"/>
      <c r="BZ110" s="996"/>
      <c r="CA110" s="996">
        <v>6257697</v>
      </c>
      <c r="CB110" s="996"/>
      <c r="CC110" s="996"/>
      <c r="CD110" s="996"/>
      <c r="CE110" s="996"/>
      <c r="CF110" s="1010">
        <v>174.5</v>
      </c>
      <c r="CG110" s="1011"/>
      <c r="CH110" s="1011"/>
      <c r="CI110" s="1011"/>
      <c r="CJ110" s="1011"/>
      <c r="CK110" s="1012" t="s">
        <v>422</v>
      </c>
      <c r="CL110" s="1013"/>
      <c r="CM110" s="992" t="s">
        <v>423</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382</v>
      </c>
      <c r="DH110" s="996"/>
      <c r="DI110" s="996"/>
      <c r="DJ110" s="996"/>
      <c r="DK110" s="996"/>
      <c r="DL110" s="996" t="s">
        <v>382</v>
      </c>
      <c r="DM110" s="996"/>
      <c r="DN110" s="996"/>
      <c r="DO110" s="996"/>
      <c r="DP110" s="996"/>
      <c r="DQ110" s="996" t="s">
        <v>400</v>
      </c>
      <c r="DR110" s="996"/>
      <c r="DS110" s="996"/>
      <c r="DT110" s="996"/>
      <c r="DU110" s="996"/>
      <c r="DV110" s="997" t="s">
        <v>400</v>
      </c>
      <c r="DW110" s="997"/>
      <c r="DX110" s="997"/>
      <c r="DY110" s="997"/>
      <c r="DZ110" s="998"/>
    </row>
    <row r="111" spans="1:131" s="226" customFormat="1" ht="26.25" customHeight="1" x14ac:dyDescent="0.2">
      <c r="A111" s="999" t="s">
        <v>424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382</v>
      </c>
      <c r="AB111" s="1003"/>
      <c r="AC111" s="1003"/>
      <c r="AD111" s="1003"/>
      <c r="AE111" s="1004"/>
      <c r="AF111" s="1005" t="s">
        <v>400</v>
      </c>
      <c r="AG111" s="1003"/>
      <c r="AH111" s="1003"/>
      <c r="AI111" s="1003"/>
      <c r="AJ111" s="1004"/>
      <c r="AK111" s="1005" t="s">
        <v>400</v>
      </c>
      <c r="AL111" s="1003"/>
      <c r="AM111" s="1003"/>
      <c r="AN111" s="1003"/>
      <c r="AO111" s="1004"/>
      <c r="AP111" s="1006" t="s">
        <v>425</v>
      </c>
      <c r="AQ111" s="1007"/>
      <c r="AR111" s="1007"/>
      <c r="AS111" s="1007"/>
      <c r="AT111" s="1008"/>
      <c r="AU111" s="969"/>
      <c r="AV111" s="970"/>
      <c r="AW111" s="970"/>
      <c r="AX111" s="970"/>
      <c r="AY111" s="970"/>
      <c r="AZ111" s="1018" t="s">
        <v>426</v>
      </c>
      <c r="BA111" s="1019"/>
      <c r="BB111" s="1019"/>
      <c r="BC111" s="1019"/>
      <c r="BD111" s="1019"/>
      <c r="BE111" s="1019"/>
      <c r="BF111" s="1019"/>
      <c r="BG111" s="1019"/>
      <c r="BH111" s="1019"/>
      <c r="BI111" s="1019"/>
      <c r="BJ111" s="1019"/>
      <c r="BK111" s="1019"/>
      <c r="BL111" s="1019"/>
      <c r="BM111" s="1019"/>
      <c r="BN111" s="1019"/>
      <c r="BO111" s="1019"/>
      <c r="BP111" s="1020"/>
      <c r="BQ111" s="988">
        <v>45788</v>
      </c>
      <c r="BR111" s="989"/>
      <c r="BS111" s="989"/>
      <c r="BT111" s="989"/>
      <c r="BU111" s="989"/>
      <c r="BV111" s="989">
        <v>8029</v>
      </c>
      <c r="BW111" s="989"/>
      <c r="BX111" s="989"/>
      <c r="BY111" s="989"/>
      <c r="BZ111" s="989"/>
      <c r="CA111" s="989">
        <v>4902</v>
      </c>
      <c r="CB111" s="989"/>
      <c r="CC111" s="989"/>
      <c r="CD111" s="989"/>
      <c r="CE111" s="989"/>
      <c r="CF111" s="983">
        <v>0.1</v>
      </c>
      <c r="CG111" s="984"/>
      <c r="CH111" s="984"/>
      <c r="CI111" s="984"/>
      <c r="CJ111" s="984"/>
      <c r="CK111" s="1014"/>
      <c r="CL111" s="1015"/>
      <c r="CM111" s="985" t="s">
        <v>427</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382</v>
      </c>
      <c r="DH111" s="989"/>
      <c r="DI111" s="989"/>
      <c r="DJ111" s="989"/>
      <c r="DK111" s="989"/>
      <c r="DL111" s="989" t="s">
        <v>400</v>
      </c>
      <c r="DM111" s="989"/>
      <c r="DN111" s="989"/>
      <c r="DO111" s="989"/>
      <c r="DP111" s="989"/>
      <c r="DQ111" s="989" t="s">
        <v>425</v>
      </c>
      <c r="DR111" s="989"/>
      <c r="DS111" s="989"/>
      <c r="DT111" s="989"/>
      <c r="DU111" s="989"/>
      <c r="DV111" s="990" t="s">
        <v>400</v>
      </c>
      <c r="DW111" s="990"/>
      <c r="DX111" s="990"/>
      <c r="DY111" s="990"/>
      <c r="DZ111" s="991"/>
    </row>
    <row r="112" spans="1:131" s="226" customFormat="1" ht="26.25" customHeight="1" x14ac:dyDescent="0.2">
      <c r="A112" s="1021" t="s">
        <v>428</v>
      </c>
      <c r="B112" s="1022"/>
      <c r="C112" s="1019" t="s">
        <v>429</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400</v>
      </c>
      <c r="AB112" s="1028"/>
      <c r="AC112" s="1028"/>
      <c r="AD112" s="1028"/>
      <c r="AE112" s="1029"/>
      <c r="AF112" s="1030" t="s">
        <v>382</v>
      </c>
      <c r="AG112" s="1028"/>
      <c r="AH112" s="1028"/>
      <c r="AI112" s="1028"/>
      <c r="AJ112" s="1029"/>
      <c r="AK112" s="1030" t="s">
        <v>400</v>
      </c>
      <c r="AL112" s="1028"/>
      <c r="AM112" s="1028"/>
      <c r="AN112" s="1028"/>
      <c r="AO112" s="1029"/>
      <c r="AP112" s="1031" t="s">
        <v>382</v>
      </c>
      <c r="AQ112" s="1032"/>
      <c r="AR112" s="1032"/>
      <c r="AS112" s="1032"/>
      <c r="AT112" s="1033"/>
      <c r="AU112" s="969"/>
      <c r="AV112" s="970"/>
      <c r="AW112" s="970"/>
      <c r="AX112" s="970"/>
      <c r="AY112" s="970"/>
      <c r="AZ112" s="1018" t="s">
        <v>430</v>
      </c>
      <c r="BA112" s="1019"/>
      <c r="BB112" s="1019"/>
      <c r="BC112" s="1019"/>
      <c r="BD112" s="1019"/>
      <c r="BE112" s="1019"/>
      <c r="BF112" s="1019"/>
      <c r="BG112" s="1019"/>
      <c r="BH112" s="1019"/>
      <c r="BI112" s="1019"/>
      <c r="BJ112" s="1019"/>
      <c r="BK112" s="1019"/>
      <c r="BL112" s="1019"/>
      <c r="BM112" s="1019"/>
      <c r="BN112" s="1019"/>
      <c r="BO112" s="1019"/>
      <c r="BP112" s="1020"/>
      <c r="BQ112" s="988">
        <v>35826</v>
      </c>
      <c r="BR112" s="989"/>
      <c r="BS112" s="989"/>
      <c r="BT112" s="989"/>
      <c r="BU112" s="989"/>
      <c r="BV112" s="989">
        <v>36138</v>
      </c>
      <c r="BW112" s="989"/>
      <c r="BX112" s="989"/>
      <c r="BY112" s="989"/>
      <c r="BZ112" s="989"/>
      <c r="CA112" s="989">
        <v>30343</v>
      </c>
      <c r="CB112" s="989"/>
      <c r="CC112" s="989"/>
      <c r="CD112" s="989"/>
      <c r="CE112" s="989"/>
      <c r="CF112" s="983">
        <v>0.8</v>
      </c>
      <c r="CG112" s="984"/>
      <c r="CH112" s="984"/>
      <c r="CI112" s="984"/>
      <c r="CJ112" s="984"/>
      <c r="CK112" s="1014"/>
      <c r="CL112" s="1015"/>
      <c r="CM112" s="985" t="s">
        <v>431</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382</v>
      </c>
      <c r="DH112" s="989"/>
      <c r="DI112" s="989"/>
      <c r="DJ112" s="989"/>
      <c r="DK112" s="989"/>
      <c r="DL112" s="989" t="s">
        <v>382</v>
      </c>
      <c r="DM112" s="989"/>
      <c r="DN112" s="989"/>
      <c r="DO112" s="989"/>
      <c r="DP112" s="989"/>
      <c r="DQ112" s="989" t="s">
        <v>382</v>
      </c>
      <c r="DR112" s="989"/>
      <c r="DS112" s="989"/>
      <c r="DT112" s="989"/>
      <c r="DU112" s="989"/>
      <c r="DV112" s="990" t="s">
        <v>425</v>
      </c>
      <c r="DW112" s="990"/>
      <c r="DX112" s="990"/>
      <c r="DY112" s="990"/>
      <c r="DZ112" s="991"/>
    </row>
    <row r="113" spans="1:130" s="226" customFormat="1" ht="26.25" customHeight="1" x14ac:dyDescent="0.2">
      <c r="A113" s="1023"/>
      <c r="B113" s="1024"/>
      <c r="C113" s="1019" t="s">
        <v>432</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2472</v>
      </c>
      <c r="AB113" s="1003"/>
      <c r="AC113" s="1003"/>
      <c r="AD113" s="1003"/>
      <c r="AE113" s="1004"/>
      <c r="AF113" s="1005">
        <v>3896</v>
      </c>
      <c r="AG113" s="1003"/>
      <c r="AH113" s="1003"/>
      <c r="AI113" s="1003"/>
      <c r="AJ113" s="1004"/>
      <c r="AK113" s="1005">
        <v>1474</v>
      </c>
      <c r="AL113" s="1003"/>
      <c r="AM113" s="1003"/>
      <c r="AN113" s="1003"/>
      <c r="AO113" s="1004"/>
      <c r="AP113" s="1006">
        <v>0</v>
      </c>
      <c r="AQ113" s="1007"/>
      <c r="AR113" s="1007"/>
      <c r="AS113" s="1007"/>
      <c r="AT113" s="1008"/>
      <c r="AU113" s="969"/>
      <c r="AV113" s="970"/>
      <c r="AW113" s="970"/>
      <c r="AX113" s="970"/>
      <c r="AY113" s="970"/>
      <c r="AZ113" s="1018" t="s">
        <v>433</v>
      </c>
      <c r="BA113" s="1019"/>
      <c r="BB113" s="1019"/>
      <c r="BC113" s="1019"/>
      <c r="BD113" s="1019"/>
      <c r="BE113" s="1019"/>
      <c r="BF113" s="1019"/>
      <c r="BG113" s="1019"/>
      <c r="BH113" s="1019"/>
      <c r="BI113" s="1019"/>
      <c r="BJ113" s="1019"/>
      <c r="BK113" s="1019"/>
      <c r="BL113" s="1019"/>
      <c r="BM113" s="1019"/>
      <c r="BN113" s="1019"/>
      <c r="BO113" s="1019"/>
      <c r="BP113" s="1020"/>
      <c r="BQ113" s="988">
        <v>852113</v>
      </c>
      <c r="BR113" s="989"/>
      <c r="BS113" s="989"/>
      <c r="BT113" s="989"/>
      <c r="BU113" s="989"/>
      <c r="BV113" s="989">
        <v>711590</v>
      </c>
      <c r="BW113" s="989"/>
      <c r="BX113" s="989"/>
      <c r="BY113" s="989"/>
      <c r="BZ113" s="989"/>
      <c r="CA113" s="989">
        <v>593661</v>
      </c>
      <c r="CB113" s="989"/>
      <c r="CC113" s="989"/>
      <c r="CD113" s="989"/>
      <c r="CE113" s="989"/>
      <c r="CF113" s="983">
        <v>16.600000000000001</v>
      </c>
      <c r="CG113" s="984"/>
      <c r="CH113" s="984"/>
      <c r="CI113" s="984"/>
      <c r="CJ113" s="984"/>
      <c r="CK113" s="1014"/>
      <c r="CL113" s="1015"/>
      <c r="CM113" s="985" t="s">
        <v>434</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400</v>
      </c>
      <c r="DH113" s="1028"/>
      <c r="DI113" s="1028"/>
      <c r="DJ113" s="1028"/>
      <c r="DK113" s="1029"/>
      <c r="DL113" s="1030" t="s">
        <v>400</v>
      </c>
      <c r="DM113" s="1028"/>
      <c r="DN113" s="1028"/>
      <c r="DO113" s="1028"/>
      <c r="DP113" s="1029"/>
      <c r="DQ113" s="1030" t="s">
        <v>382</v>
      </c>
      <c r="DR113" s="1028"/>
      <c r="DS113" s="1028"/>
      <c r="DT113" s="1028"/>
      <c r="DU113" s="1029"/>
      <c r="DV113" s="1031" t="s">
        <v>400</v>
      </c>
      <c r="DW113" s="1032"/>
      <c r="DX113" s="1032"/>
      <c r="DY113" s="1032"/>
      <c r="DZ113" s="1033"/>
    </row>
    <row r="114" spans="1:130" s="226" customFormat="1" ht="26.25" customHeight="1" x14ac:dyDescent="0.2">
      <c r="A114" s="1023"/>
      <c r="B114" s="1024"/>
      <c r="C114" s="1019" t="s">
        <v>435</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136870</v>
      </c>
      <c r="AB114" s="1028"/>
      <c r="AC114" s="1028"/>
      <c r="AD114" s="1028"/>
      <c r="AE114" s="1029"/>
      <c r="AF114" s="1030">
        <v>135750</v>
      </c>
      <c r="AG114" s="1028"/>
      <c r="AH114" s="1028"/>
      <c r="AI114" s="1028"/>
      <c r="AJ114" s="1029"/>
      <c r="AK114" s="1030">
        <v>133628</v>
      </c>
      <c r="AL114" s="1028"/>
      <c r="AM114" s="1028"/>
      <c r="AN114" s="1028"/>
      <c r="AO114" s="1029"/>
      <c r="AP114" s="1031">
        <v>3.7</v>
      </c>
      <c r="AQ114" s="1032"/>
      <c r="AR114" s="1032"/>
      <c r="AS114" s="1032"/>
      <c r="AT114" s="1033"/>
      <c r="AU114" s="969"/>
      <c r="AV114" s="970"/>
      <c r="AW114" s="970"/>
      <c r="AX114" s="970"/>
      <c r="AY114" s="970"/>
      <c r="AZ114" s="1018" t="s">
        <v>436</v>
      </c>
      <c r="BA114" s="1019"/>
      <c r="BB114" s="1019"/>
      <c r="BC114" s="1019"/>
      <c r="BD114" s="1019"/>
      <c r="BE114" s="1019"/>
      <c r="BF114" s="1019"/>
      <c r="BG114" s="1019"/>
      <c r="BH114" s="1019"/>
      <c r="BI114" s="1019"/>
      <c r="BJ114" s="1019"/>
      <c r="BK114" s="1019"/>
      <c r="BL114" s="1019"/>
      <c r="BM114" s="1019"/>
      <c r="BN114" s="1019"/>
      <c r="BO114" s="1019"/>
      <c r="BP114" s="1020"/>
      <c r="BQ114" s="988">
        <v>1235454</v>
      </c>
      <c r="BR114" s="989"/>
      <c r="BS114" s="989"/>
      <c r="BT114" s="989"/>
      <c r="BU114" s="989"/>
      <c r="BV114" s="989">
        <v>1242947</v>
      </c>
      <c r="BW114" s="989"/>
      <c r="BX114" s="989"/>
      <c r="BY114" s="989"/>
      <c r="BZ114" s="989"/>
      <c r="CA114" s="989">
        <v>1226721</v>
      </c>
      <c r="CB114" s="989"/>
      <c r="CC114" s="989"/>
      <c r="CD114" s="989"/>
      <c r="CE114" s="989"/>
      <c r="CF114" s="983">
        <v>34.200000000000003</v>
      </c>
      <c r="CG114" s="984"/>
      <c r="CH114" s="984"/>
      <c r="CI114" s="984"/>
      <c r="CJ114" s="984"/>
      <c r="CK114" s="1014"/>
      <c r="CL114" s="1015"/>
      <c r="CM114" s="985" t="s">
        <v>437</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382</v>
      </c>
      <c r="DH114" s="1028"/>
      <c r="DI114" s="1028"/>
      <c r="DJ114" s="1028"/>
      <c r="DK114" s="1029"/>
      <c r="DL114" s="1030" t="s">
        <v>382</v>
      </c>
      <c r="DM114" s="1028"/>
      <c r="DN114" s="1028"/>
      <c r="DO114" s="1028"/>
      <c r="DP114" s="1029"/>
      <c r="DQ114" s="1030" t="s">
        <v>400</v>
      </c>
      <c r="DR114" s="1028"/>
      <c r="DS114" s="1028"/>
      <c r="DT114" s="1028"/>
      <c r="DU114" s="1029"/>
      <c r="DV114" s="1031" t="s">
        <v>400</v>
      </c>
      <c r="DW114" s="1032"/>
      <c r="DX114" s="1032"/>
      <c r="DY114" s="1032"/>
      <c r="DZ114" s="1033"/>
    </row>
    <row r="115" spans="1:130" s="226" customFormat="1" ht="26.25" customHeight="1" x14ac:dyDescent="0.2">
      <c r="A115" s="1023"/>
      <c r="B115" s="1024"/>
      <c r="C115" s="1019" t="s">
        <v>438</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39092</v>
      </c>
      <c r="AB115" s="1003"/>
      <c r="AC115" s="1003"/>
      <c r="AD115" s="1003"/>
      <c r="AE115" s="1004"/>
      <c r="AF115" s="1005">
        <v>37760</v>
      </c>
      <c r="AG115" s="1003"/>
      <c r="AH115" s="1003"/>
      <c r="AI115" s="1003"/>
      <c r="AJ115" s="1004"/>
      <c r="AK115" s="1005">
        <v>3127</v>
      </c>
      <c r="AL115" s="1003"/>
      <c r="AM115" s="1003"/>
      <c r="AN115" s="1003"/>
      <c r="AO115" s="1004"/>
      <c r="AP115" s="1006">
        <v>0.1</v>
      </c>
      <c r="AQ115" s="1007"/>
      <c r="AR115" s="1007"/>
      <c r="AS115" s="1007"/>
      <c r="AT115" s="1008"/>
      <c r="AU115" s="969"/>
      <c r="AV115" s="970"/>
      <c r="AW115" s="970"/>
      <c r="AX115" s="970"/>
      <c r="AY115" s="970"/>
      <c r="AZ115" s="1018" t="s">
        <v>439</v>
      </c>
      <c r="BA115" s="1019"/>
      <c r="BB115" s="1019"/>
      <c r="BC115" s="1019"/>
      <c r="BD115" s="1019"/>
      <c r="BE115" s="1019"/>
      <c r="BF115" s="1019"/>
      <c r="BG115" s="1019"/>
      <c r="BH115" s="1019"/>
      <c r="BI115" s="1019"/>
      <c r="BJ115" s="1019"/>
      <c r="BK115" s="1019"/>
      <c r="BL115" s="1019"/>
      <c r="BM115" s="1019"/>
      <c r="BN115" s="1019"/>
      <c r="BO115" s="1019"/>
      <c r="BP115" s="1020"/>
      <c r="BQ115" s="988" t="s">
        <v>382</v>
      </c>
      <c r="BR115" s="989"/>
      <c r="BS115" s="989"/>
      <c r="BT115" s="989"/>
      <c r="BU115" s="989"/>
      <c r="BV115" s="989">
        <v>7261</v>
      </c>
      <c r="BW115" s="989"/>
      <c r="BX115" s="989"/>
      <c r="BY115" s="989"/>
      <c r="BZ115" s="989"/>
      <c r="CA115" s="989">
        <v>7111</v>
      </c>
      <c r="CB115" s="989"/>
      <c r="CC115" s="989"/>
      <c r="CD115" s="989"/>
      <c r="CE115" s="989"/>
      <c r="CF115" s="983">
        <v>0.2</v>
      </c>
      <c r="CG115" s="984"/>
      <c r="CH115" s="984"/>
      <c r="CI115" s="984"/>
      <c r="CJ115" s="984"/>
      <c r="CK115" s="1014"/>
      <c r="CL115" s="1015"/>
      <c r="CM115" s="1018" t="s">
        <v>440</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400</v>
      </c>
      <c r="DH115" s="1028"/>
      <c r="DI115" s="1028"/>
      <c r="DJ115" s="1028"/>
      <c r="DK115" s="1029"/>
      <c r="DL115" s="1030" t="s">
        <v>382</v>
      </c>
      <c r="DM115" s="1028"/>
      <c r="DN115" s="1028"/>
      <c r="DO115" s="1028"/>
      <c r="DP115" s="1029"/>
      <c r="DQ115" s="1030" t="s">
        <v>400</v>
      </c>
      <c r="DR115" s="1028"/>
      <c r="DS115" s="1028"/>
      <c r="DT115" s="1028"/>
      <c r="DU115" s="1029"/>
      <c r="DV115" s="1031" t="s">
        <v>382</v>
      </c>
      <c r="DW115" s="1032"/>
      <c r="DX115" s="1032"/>
      <c r="DY115" s="1032"/>
      <c r="DZ115" s="1033"/>
    </row>
    <row r="116" spans="1:130" s="226" customFormat="1" ht="26.25" customHeight="1" x14ac:dyDescent="0.2">
      <c r="A116" s="1025"/>
      <c r="B116" s="1026"/>
      <c r="C116" s="1034" t="s">
        <v>441</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382</v>
      </c>
      <c r="AB116" s="1028"/>
      <c r="AC116" s="1028"/>
      <c r="AD116" s="1028"/>
      <c r="AE116" s="1029"/>
      <c r="AF116" s="1030" t="s">
        <v>382</v>
      </c>
      <c r="AG116" s="1028"/>
      <c r="AH116" s="1028"/>
      <c r="AI116" s="1028"/>
      <c r="AJ116" s="1029"/>
      <c r="AK116" s="1030" t="s">
        <v>382</v>
      </c>
      <c r="AL116" s="1028"/>
      <c r="AM116" s="1028"/>
      <c r="AN116" s="1028"/>
      <c r="AO116" s="1029"/>
      <c r="AP116" s="1031" t="s">
        <v>400</v>
      </c>
      <c r="AQ116" s="1032"/>
      <c r="AR116" s="1032"/>
      <c r="AS116" s="1032"/>
      <c r="AT116" s="1033"/>
      <c r="AU116" s="969"/>
      <c r="AV116" s="970"/>
      <c r="AW116" s="970"/>
      <c r="AX116" s="970"/>
      <c r="AY116" s="970"/>
      <c r="AZ116" s="1036" t="s">
        <v>442</v>
      </c>
      <c r="BA116" s="1037"/>
      <c r="BB116" s="1037"/>
      <c r="BC116" s="1037"/>
      <c r="BD116" s="1037"/>
      <c r="BE116" s="1037"/>
      <c r="BF116" s="1037"/>
      <c r="BG116" s="1037"/>
      <c r="BH116" s="1037"/>
      <c r="BI116" s="1037"/>
      <c r="BJ116" s="1037"/>
      <c r="BK116" s="1037"/>
      <c r="BL116" s="1037"/>
      <c r="BM116" s="1037"/>
      <c r="BN116" s="1037"/>
      <c r="BO116" s="1037"/>
      <c r="BP116" s="1038"/>
      <c r="BQ116" s="988" t="s">
        <v>400</v>
      </c>
      <c r="BR116" s="989"/>
      <c r="BS116" s="989"/>
      <c r="BT116" s="989"/>
      <c r="BU116" s="989"/>
      <c r="BV116" s="989" t="s">
        <v>382</v>
      </c>
      <c r="BW116" s="989"/>
      <c r="BX116" s="989"/>
      <c r="BY116" s="989"/>
      <c r="BZ116" s="989"/>
      <c r="CA116" s="989" t="s">
        <v>382</v>
      </c>
      <c r="CB116" s="989"/>
      <c r="CC116" s="989"/>
      <c r="CD116" s="989"/>
      <c r="CE116" s="989"/>
      <c r="CF116" s="983" t="s">
        <v>382</v>
      </c>
      <c r="CG116" s="984"/>
      <c r="CH116" s="984"/>
      <c r="CI116" s="984"/>
      <c r="CJ116" s="984"/>
      <c r="CK116" s="1014"/>
      <c r="CL116" s="1015"/>
      <c r="CM116" s="985" t="s">
        <v>443</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382</v>
      </c>
      <c r="DH116" s="1028"/>
      <c r="DI116" s="1028"/>
      <c r="DJ116" s="1028"/>
      <c r="DK116" s="1029"/>
      <c r="DL116" s="1030" t="s">
        <v>400</v>
      </c>
      <c r="DM116" s="1028"/>
      <c r="DN116" s="1028"/>
      <c r="DO116" s="1028"/>
      <c r="DP116" s="1029"/>
      <c r="DQ116" s="1030" t="s">
        <v>382</v>
      </c>
      <c r="DR116" s="1028"/>
      <c r="DS116" s="1028"/>
      <c r="DT116" s="1028"/>
      <c r="DU116" s="1029"/>
      <c r="DV116" s="1031" t="s">
        <v>382</v>
      </c>
      <c r="DW116" s="1032"/>
      <c r="DX116" s="1032"/>
      <c r="DY116" s="1032"/>
      <c r="DZ116" s="1033"/>
    </row>
    <row r="117" spans="1:130" s="226" customFormat="1" ht="26.25" customHeight="1" x14ac:dyDescent="0.2">
      <c r="A117" s="973" t="s">
        <v>180</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444</v>
      </c>
      <c r="Z117" s="955"/>
      <c r="AA117" s="1045">
        <v>740249</v>
      </c>
      <c r="AB117" s="1046"/>
      <c r="AC117" s="1046"/>
      <c r="AD117" s="1046"/>
      <c r="AE117" s="1047"/>
      <c r="AF117" s="1048">
        <v>777895</v>
      </c>
      <c r="AG117" s="1046"/>
      <c r="AH117" s="1046"/>
      <c r="AI117" s="1046"/>
      <c r="AJ117" s="1047"/>
      <c r="AK117" s="1048">
        <v>730100</v>
      </c>
      <c r="AL117" s="1046"/>
      <c r="AM117" s="1046"/>
      <c r="AN117" s="1046"/>
      <c r="AO117" s="1047"/>
      <c r="AP117" s="1049"/>
      <c r="AQ117" s="1050"/>
      <c r="AR117" s="1050"/>
      <c r="AS117" s="1050"/>
      <c r="AT117" s="1051"/>
      <c r="AU117" s="969"/>
      <c r="AV117" s="970"/>
      <c r="AW117" s="970"/>
      <c r="AX117" s="970"/>
      <c r="AY117" s="970"/>
      <c r="AZ117" s="1036" t="s">
        <v>445</v>
      </c>
      <c r="BA117" s="1037"/>
      <c r="BB117" s="1037"/>
      <c r="BC117" s="1037"/>
      <c r="BD117" s="1037"/>
      <c r="BE117" s="1037"/>
      <c r="BF117" s="1037"/>
      <c r="BG117" s="1037"/>
      <c r="BH117" s="1037"/>
      <c r="BI117" s="1037"/>
      <c r="BJ117" s="1037"/>
      <c r="BK117" s="1037"/>
      <c r="BL117" s="1037"/>
      <c r="BM117" s="1037"/>
      <c r="BN117" s="1037"/>
      <c r="BO117" s="1037"/>
      <c r="BP117" s="1038"/>
      <c r="BQ117" s="988" t="s">
        <v>446</v>
      </c>
      <c r="BR117" s="989"/>
      <c r="BS117" s="989"/>
      <c r="BT117" s="989"/>
      <c r="BU117" s="989"/>
      <c r="BV117" s="989" t="s">
        <v>400</v>
      </c>
      <c r="BW117" s="989"/>
      <c r="BX117" s="989"/>
      <c r="BY117" s="989"/>
      <c r="BZ117" s="989"/>
      <c r="CA117" s="989" t="s">
        <v>382</v>
      </c>
      <c r="CB117" s="989"/>
      <c r="CC117" s="989"/>
      <c r="CD117" s="989"/>
      <c r="CE117" s="989"/>
      <c r="CF117" s="983" t="s">
        <v>382</v>
      </c>
      <c r="CG117" s="984"/>
      <c r="CH117" s="984"/>
      <c r="CI117" s="984"/>
      <c r="CJ117" s="984"/>
      <c r="CK117" s="1014"/>
      <c r="CL117" s="1015"/>
      <c r="CM117" s="985" t="s">
        <v>447</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382</v>
      </c>
      <c r="DH117" s="1028"/>
      <c r="DI117" s="1028"/>
      <c r="DJ117" s="1028"/>
      <c r="DK117" s="1029"/>
      <c r="DL117" s="1030" t="s">
        <v>382</v>
      </c>
      <c r="DM117" s="1028"/>
      <c r="DN117" s="1028"/>
      <c r="DO117" s="1028"/>
      <c r="DP117" s="1029"/>
      <c r="DQ117" s="1030" t="s">
        <v>400</v>
      </c>
      <c r="DR117" s="1028"/>
      <c r="DS117" s="1028"/>
      <c r="DT117" s="1028"/>
      <c r="DU117" s="1029"/>
      <c r="DV117" s="1031" t="s">
        <v>400</v>
      </c>
      <c r="DW117" s="1032"/>
      <c r="DX117" s="1032"/>
      <c r="DY117" s="1032"/>
      <c r="DZ117" s="1033"/>
    </row>
    <row r="118" spans="1:130" s="226" customFormat="1" ht="26.25" customHeight="1" x14ac:dyDescent="0.2">
      <c r="A118" s="973" t="s">
        <v>419</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417</v>
      </c>
      <c r="AB118" s="954"/>
      <c r="AC118" s="954"/>
      <c r="AD118" s="954"/>
      <c r="AE118" s="955"/>
      <c r="AF118" s="953" t="s">
        <v>298</v>
      </c>
      <c r="AG118" s="954"/>
      <c r="AH118" s="954"/>
      <c r="AI118" s="954"/>
      <c r="AJ118" s="955"/>
      <c r="AK118" s="953" t="s">
        <v>297</v>
      </c>
      <c r="AL118" s="954"/>
      <c r="AM118" s="954"/>
      <c r="AN118" s="954"/>
      <c r="AO118" s="955"/>
      <c r="AP118" s="1040" t="s">
        <v>418</v>
      </c>
      <c r="AQ118" s="1041"/>
      <c r="AR118" s="1041"/>
      <c r="AS118" s="1041"/>
      <c r="AT118" s="1042"/>
      <c r="AU118" s="969"/>
      <c r="AV118" s="970"/>
      <c r="AW118" s="970"/>
      <c r="AX118" s="970"/>
      <c r="AY118" s="970"/>
      <c r="AZ118" s="1043" t="s">
        <v>448</v>
      </c>
      <c r="BA118" s="1034"/>
      <c r="BB118" s="1034"/>
      <c r="BC118" s="1034"/>
      <c r="BD118" s="1034"/>
      <c r="BE118" s="1034"/>
      <c r="BF118" s="1034"/>
      <c r="BG118" s="1034"/>
      <c r="BH118" s="1034"/>
      <c r="BI118" s="1034"/>
      <c r="BJ118" s="1034"/>
      <c r="BK118" s="1034"/>
      <c r="BL118" s="1034"/>
      <c r="BM118" s="1034"/>
      <c r="BN118" s="1034"/>
      <c r="BO118" s="1034"/>
      <c r="BP118" s="1035"/>
      <c r="BQ118" s="1066" t="s">
        <v>400</v>
      </c>
      <c r="BR118" s="1067"/>
      <c r="BS118" s="1067"/>
      <c r="BT118" s="1067"/>
      <c r="BU118" s="1067"/>
      <c r="BV118" s="1067" t="s">
        <v>382</v>
      </c>
      <c r="BW118" s="1067"/>
      <c r="BX118" s="1067"/>
      <c r="BY118" s="1067"/>
      <c r="BZ118" s="1067"/>
      <c r="CA118" s="1067" t="s">
        <v>400</v>
      </c>
      <c r="CB118" s="1067"/>
      <c r="CC118" s="1067"/>
      <c r="CD118" s="1067"/>
      <c r="CE118" s="1067"/>
      <c r="CF118" s="983" t="s">
        <v>382</v>
      </c>
      <c r="CG118" s="984"/>
      <c r="CH118" s="984"/>
      <c r="CI118" s="984"/>
      <c r="CJ118" s="984"/>
      <c r="CK118" s="1014"/>
      <c r="CL118" s="1015"/>
      <c r="CM118" s="985" t="s">
        <v>449</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382</v>
      </c>
      <c r="DH118" s="1028"/>
      <c r="DI118" s="1028"/>
      <c r="DJ118" s="1028"/>
      <c r="DK118" s="1029"/>
      <c r="DL118" s="1030" t="s">
        <v>382</v>
      </c>
      <c r="DM118" s="1028"/>
      <c r="DN118" s="1028"/>
      <c r="DO118" s="1028"/>
      <c r="DP118" s="1029"/>
      <c r="DQ118" s="1030" t="s">
        <v>446</v>
      </c>
      <c r="DR118" s="1028"/>
      <c r="DS118" s="1028"/>
      <c r="DT118" s="1028"/>
      <c r="DU118" s="1029"/>
      <c r="DV118" s="1031" t="s">
        <v>382</v>
      </c>
      <c r="DW118" s="1032"/>
      <c r="DX118" s="1032"/>
      <c r="DY118" s="1032"/>
      <c r="DZ118" s="1033"/>
    </row>
    <row r="119" spans="1:130" s="226" customFormat="1" ht="26.25" customHeight="1" x14ac:dyDescent="0.2">
      <c r="A119" s="1127" t="s">
        <v>422</v>
      </c>
      <c r="B119" s="1013"/>
      <c r="C119" s="992" t="s">
        <v>423</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382</v>
      </c>
      <c r="AB119" s="961"/>
      <c r="AC119" s="961"/>
      <c r="AD119" s="961"/>
      <c r="AE119" s="962"/>
      <c r="AF119" s="963" t="s">
        <v>382</v>
      </c>
      <c r="AG119" s="961"/>
      <c r="AH119" s="961"/>
      <c r="AI119" s="961"/>
      <c r="AJ119" s="962"/>
      <c r="AK119" s="963" t="s">
        <v>382</v>
      </c>
      <c r="AL119" s="961"/>
      <c r="AM119" s="961"/>
      <c r="AN119" s="961"/>
      <c r="AO119" s="962"/>
      <c r="AP119" s="964" t="s">
        <v>382</v>
      </c>
      <c r="AQ119" s="965"/>
      <c r="AR119" s="965"/>
      <c r="AS119" s="965"/>
      <c r="AT119" s="966"/>
      <c r="AU119" s="971"/>
      <c r="AV119" s="972"/>
      <c r="AW119" s="972"/>
      <c r="AX119" s="972"/>
      <c r="AY119" s="972"/>
      <c r="AZ119" s="257" t="s">
        <v>180</v>
      </c>
      <c r="BA119" s="257"/>
      <c r="BB119" s="257"/>
      <c r="BC119" s="257"/>
      <c r="BD119" s="257"/>
      <c r="BE119" s="257"/>
      <c r="BF119" s="257"/>
      <c r="BG119" s="257"/>
      <c r="BH119" s="257"/>
      <c r="BI119" s="257"/>
      <c r="BJ119" s="257"/>
      <c r="BK119" s="257"/>
      <c r="BL119" s="257"/>
      <c r="BM119" s="257"/>
      <c r="BN119" s="257"/>
      <c r="BO119" s="1044" t="s">
        <v>450</v>
      </c>
      <c r="BP119" s="1075"/>
      <c r="BQ119" s="1066">
        <v>8670165</v>
      </c>
      <c r="BR119" s="1067"/>
      <c r="BS119" s="1067"/>
      <c r="BT119" s="1067"/>
      <c r="BU119" s="1067"/>
      <c r="BV119" s="1067">
        <v>8402952</v>
      </c>
      <c r="BW119" s="1067"/>
      <c r="BX119" s="1067"/>
      <c r="BY119" s="1067"/>
      <c r="BZ119" s="1067"/>
      <c r="CA119" s="1067">
        <v>8120435</v>
      </c>
      <c r="CB119" s="1067"/>
      <c r="CC119" s="1067"/>
      <c r="CD119" s="1067"/>
      <c r="CE119" s="1067"/>
      <c r="CF119" s="1068"/>
      <c r="CG119" s="1069"/>
      <c r="CH119" s="1069"/>
      <c r="CI119" s="1069"/>
      <c r="CJ119" s="1070"/>
      <c r="CK119" s="1016"/>
      <c r="CL119" s="1017"/>
      <c r="CM119" s="1071" t="s">
        <v>451</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45788</v>
      </c>
      <c r="DH119" s="1053"/>
      <c r="DI119" s="1053"/>
      <c r="DJ119" s="1053"/>
      <c r="DK119" s="1054"/>
      <c r="DL119" s="1052">
        <v>8029</v>
      </c>
      <c r="DM119" s="1053"/>
      <c r="DN119" s="1053"/>
      <c r="DO119" s="1053"/>
      <c r="DP119" s="1054"/>
      <c r="DQ119" s="1052">
        <v>4902</v>
      </c>
      <c r="DR119" s="1053"/>
      <c r="DS119" s="1053"/>
      <c r="DT119" s="1053"/>
      <c r="DU119" s="1054"/>
      <c r="DV119" s="1055">
        <v>0.1</v>
      </c>
      <c r="DW119" s="1056"/>
      <c r="DX119" s="1056"/>
      <c r="DY119" s="1056"/>
      <c r="DZ119" s="1057"/>
    </row>
    <row r="120" spans="1:130" s="226" customFormat="1" ht="26.25" customHeight="1" x14ac:dyDescent="0.2">
      <c r="A120" s="1128"/>
      <c r="B120" s="1015"/>
      <c r="C120" s="985" t="s">
        <v>427</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382</v>
      </c>
      <c r="AB120" s="1028"/>
      <c r="AC120" s="1028"/>
      <c r="AD120" s="1028"/>
      <c r="AE120" s="1029"/>
      <c r="AF120" s="1030" t="s">
        <v>382</v>
      </c>
      <c r="AG120" s="1028"/>
      <c r="AH120" s="1028"/>
      <c r="AI120" s="1028"/>
      <c r="AJ120" s="1029"/>
      <c r="AK120" s="1030" t="s">
        <v>382</v>
      </c>
      <c r="AL120" s="1028"/>
      <c r="AM120" s="1028"/>
      <c r="AN120" s="1028"/>
      <c r="AO120" s="1029"/>
      <c r="AP120" s="1031" t="s">
        <v>382</v>
      </c>
      <c r="AQ120" s="1032"/>
      <c r="AR120" s="1032"/>
      <c r="AS120" s="1032"/>
      <c r="AT120" s="1033"/>
      <c r="AU120" s="1058" t="s">
        <v>452</v>
      </c>
      <c r="AV120" s="1059"/>
      <c r="AW120" s="1059"/>
      <c r="AX120" s="1059"/>
      <c r="AY120" s="1060"/>
      <c r="AZ120" s="1009" t="s">
        <v>453</v>
      </c>
      <c r="BA120" s="958"/>
      <c r="BB120" s="958"/>
      <c r="BC120" s="958"/>
      <c r="BD120" s="958"/>
      <c r="BE120" s="958"/>
      <c r="BF120" s="958"/>
      <c r="BG120" s="958"/>
      <c r="BH120" s="958"/>
      <c r="BI120" s="958"/>
      <c r="BJ120" s="958"/>
      <c r="BK120" s="958"/>
      <c r="BL120" s="958"/>
      <c r="BM120" s="958"/>
      <c r="BN120" s="958"/>
      <c r="BO120" s="958"/>
      <c r="BP120" s="959"/>
      <c r="BQ120" s="995">
        <v>2385837</v>
      </c>
      <c r="BR120" s="996"/>
      <c r="BS120" s="996"/>
      <c r="BT120" s="996"/>
      <c r="BU120" s="996"/>
      <c r="BV120" s="996">
        <v>2613085</v>
      </c>
      <c r="BW120" s="996"/>
      <c r="BX120" s="996"/>
      <c r="BY120" s="996"/>
      <c r="BZ120" s="996"/>
      <c r="CA120" s="996">
        <v>2916761</v>
      </c>
      <c r="CB120" s="996"/>
      <c r="CC120" s="996"/>
      <c r="CD120" s="996"/>
      <c r="CE120" s="996"/>
      <c r="CF120" s="1010">
        <v>81.400000000000006</v>
      </c>
      <c r="CG120" s="1011"/>
      <c r="CH120" s="1011"/>
      <c r="CI120" s="1011"/>
      <c r="CJ120" s="1011"/>
      <c r="CK120" s="1076" t="s">
        <v>454</v>
      </c>
      <c r="CL120" s="1077"/>
      <c r="CM120" s="1077"/>
      <c r="CN120" s="1077"/>
      <c r="CO120" s="1078"/>
      <c r="CP120" s="1084" t="s">
        <v>455</v>
      </c>
      <c r="CQ120" s="1085"/>
      <c r="CR120" s="1085"/>
      <c r="CS120" s="1085"/>
      <c r="CT120" s="1085"/>
      <c r="CU120" s="1085"/>
      <c r="CV120" s="1085"/>
      <c r="CW120" s="1085"/>
      <c r="CX120" s="1085"/>
      <c r="CY120" s="1085"/>
      <c r="CZ120" s="1085"/>
      <c r="DA120" s="1085"/>
      <c r="DB120" s="1085"/>
      <c r="DC120" s="1085"/>
      <c r="DD120" s="1085"/>
      <c r="DE120" s="1085"/>
      <c r="DF120" s="1086"/>
      <c r="DG120" s="995">
        <v>35826</v>
      </c>
      <c r="DH120" s="996"/>
      <c r="DI120" s="996"/>
      <c r="DJ120" s="996"/>
      <c r="DK120" s="996"/>
      <c r="DL120" s="996">
        <v>36138</v>
      </c>
      <c r="DM120" s="996"/>
      <c r="DN120" s="996"/>
      <c r="DO120" s="996"/>
      <c r="DP120" s="996"/>
      <c r="DQ120" s="996">
        <v>30343</v>
      </c>
      <c r="DR120" s="996"/>
      <c r="DS120" s="996"/>
      <c r="DT120" s="996"/>
      <c r="DU120" s="996"/>
      <c r="DV120" s="997">
        <v>0.8</v>
      </c>
      <c r="DW120" s="997"/>
      <c r="DX120" s="997"/>
      <c r="DY120" s="997"/>
      <c r="DZ120" s="998"/>
    </row>
    <row r="121" spans="1:130" s="226" customFormat="1" ht="26.25" customHeight="1" x14ac:dyDescent="0.2">
      <c r="A121" s="1128"/>
      <c r="B121" s="1015"/>
      <c r="C121" s="1036" t="s">
        <v>456</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382</v>
      </c>
      <c r="AB121" s="1028"/>
      <c r="AC121" s="1028"/>
      <c r="AD121" s="1028"/>
      <c r="AE121" s="1029"/>
      <c r="AF121" s="1030" t="s">
        <v>382</v>
      </c>
      <c r="AG121" s="1028"/>
      <c r="AH121" s="1028"/>
      <c r="AI121" s="1028"/>
      <c r="AJ121" s="1029"/>
      <c r="AK121" s="1030" t="s">
        <v>382</v>
      </c>
      <c r="AL121" s="1028"/>
      <c r="AM121" s="1028"/>
      <c r="AN121" s="1028"/>
      <c r="AO121" s="1029"/>
      <c r="AP121" s="1031" t="s">
        <v>382</v>
      </c>
      <c r="AQ121" s="1032"/>
      <c r="AR121" s="1032"/>
      <c r="AS121" s="1032"/>
      <c r="AT121" s="1033"/>
      <c r="AU121" s="1061"/>
      <c r="AV121" s="1062"/>
      <c r="AW121" s="1062"/>
      <c r="AX121" s="1062"/>
      <c r="AY121" s="1063"/>
      <c r="AZ121" s="1018" t="s">
        <v>457</v>
      </c>
      <c r="BA121" s="1019"/>
      <c r="BB121" s="1019"/>
      <c r="BC121" s="1019"/>
      <c r="BD121" s="1019"/>
      <c r="BE121" s="1019"/>
      <c r="BF121" s="1019"/>
      <c r="BG121" s="1019"/>
      <c r="BH121" s="1019"/>
      <c r="BI121" s="1019"/>
      <c r="BJ121" s="1019"/>
      <c r="BK121" s="1019"/>
      <c r="BL121" s="1019"/>
      <c r="BM121" s="1019"/>
      <c r="BN121" s="1019"/>
      <c r="BO121" s="1019"/>
      <c r="BP121" s="1020"/>
      <c r="BQ121" s="988">
        <v>167230</v>
      </c>
      <c r="BR121" s="989"/>
      <c r="BS121" s="989"/>
      <c r="BT121" s="989"/>
      <c r="BU121" s="989"/>
      <c r="BV121" s="989">
        <v>185080</v>
      </c>
      <c r="BW121" s="989"/>
      <c r="BX121" s="989"/>
      <c r="BY121" s="989"/>
      <c r="BZ121" s="989"/>
      <c r="CA121" s="989">
        <v>180516</v>
      </c>
      <c r="CB121" s="989"/>
      <c r="CC121" s="989"/>
      <c r="CD121" s="989"/>
      <c r="CE121" s="989"/>
      <c r="CF121" s="983">
        <v>5</v>
      </c>
      <c r="CG121" s="984"/>
      <c r="CH121" s="984"/>
      <c r="CI121" s="984"/>
      <c r="CJ121" s="984"/>
      <c r="CK121" s="1079"/>
      <c r="CL121" s="1080"/>
      <c r="CM121" s="1080"/>
      <c r="CN121" s="1080"/>
      <c r="CO121" s="1081"/>
      <c r="CP121" s="1089" t="s">
        <v>458</v>
      </c>
      <c r="CQ121" s="1090"/>
      <c r="CR121" s="1090"/>
      <c r="CS121" s="1090"/>
      <c r="CT121" s="1090"/>
      <c r="CU121" s="1090"/>
      <c r="CV121" s="1090"/>
      <c r="CW121" s="1090"/>
      <c r="CX121" s="1090"/>
      <c r="CY121" s="1090"/>
      <c r="CZ121" s="1090"/>
      <c r="DA121" s="1090"/>
      <c r="DB121" s="1090"/>
      <c r="DC121" s="1090"/>
      <c r="DD121" s="1090"/>
      <c r="DE121" s="1090"/>
      <c r="DF121" s="1091"/>
      <c r="DG121" s="988" t="s">
        <v>382</v>
      </c>
      <c r="DH121" s="989"/>
      <c r="DI121" s="989"/>
      <c r="DJ121" s="989"/>
      <c r="DK121" s="989"/>
      <c r="DL121" s="989" t="s">
        <v>382</v>
      </c>
      <c r="DM121" s="989"/>
      <c r="DN121" s="989"/>
      <c r="DO121" s="989"/>
      <c r="DP121" s="989"/>
      <c r="DQ121" s="989" t="s">
        <v>382</v>
      </c>
      <c r="DR121" s="989"/>
      <c r="DS121" s="989"/>
      <c r="DT121" s="989"/>
      <c r="DU121" s="989"/>
      <c r="DV121" s="990" t="s">
        <v>400</v>
      </c>
      <c r="DW121" s="990"/>
      <c r="DX121" s="990"/>
      <c r="DY121" s="990"/>
      <c r="DZ121" s="991"/>
    </row>
    <row r="122" spans="1:130" s="226" customFormat="1" ht="26.25" customHeight="1" x14ac:dyDescent="0.2">
      <c r="A122" s="1128"/>
      <c r="B122" s="1015"/>
      <c r="C122" s="985" t="s">
        <v>437</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382</v>
      </c>
      <c r="AB122" s="1028"/>
      <c r="AC122" s="1028"/>
      <c r="AD122" s="1028"/>
      <c r="AE122" s="1029"/>
      <c r="AF122" s="1030" t="s">
        <v>446</v>
      </c>
      <c r="AG122" s="1028"/>
      <c r="AH122" s="1028"/>
      <c r="AI122" s="1028"/>
      <c r="AJ122" s="1029"/>
      <c r="AK122" s="1030" t="s">
        <v>446</v>
      </c>
      <c r="AL122" s="1028"/>
      <c r="AM122" s="1028"/>
      <c r="AN122" s="1028"/>
      <c r="AO122" s="1029"/>
      <c r="AP122" s="1031" t="s">
        <v>382</v>
      </c>
      <c r="AQ122" s="1032"/>
      <c r="AR122" s="1032"/>
      <c r="AS122" s="1032"/>
      <c r="AT122" s="1033"/>
      <c r="AU122" s="1061"/>
      <c r="AV122" s="1062"/>
      <c r="AW122" s="1062"/>
      <c r="AX122" s="1062"/>
      <c r="AY122" s="1063"/>
      <c r="AZ122" s="1043" t="s">
        <v>459</v>
      </c>
      <c r="BA122" s="1034"/>
      <c r="BB122" s="1034"/>
      <c r="BC122" s="1034"/>
      <c r="BD122" s="1034"/>
      <c r="BE122" s="1034"/>
      <c r="BF122" s="1034"/>
      <c r="BG122" s="1034"/>
      <c r="BH122" s="1034"/>
      <c r="BI122" s="1034"/>
      <c r="BJ122" s="1034"/>
      <c r="BK122" s="1034"/>
      <c r="BL122" s="1034"/>
      <c r="BM122" s="1034"/>
      <c r="BN122" s="1034"/>
      <c r="BO122" s="1034"/>
      <c r="BP122" s="1035"/>
      <c r="BQ122" s="1066">
        <v>4191569</v>
      </c>
      <c r="BR122" s="1067"/>
      <c r="BS122" s="1067"/>
      <c r="BT122" s="1067"/>
      <c r="BU122" s="1067"/>
      <c r="BV122" s="1067">
        <v>4074412</v>
      </c>
      <c r="BW122" s="1067"/>
      <c r="BX122" s="1067"/>
      <c r="BY122" s="1067"/>
      <c r="BZ122" s="1067"/>
      <c r="CA122" s="1067">
        <v>3926446</v>
      </c>
      <c r="CB122" s="1067"/>
      <c r="CC122" s="1067"/>
      <c r="CD122" s="1067"/>
      <c r="CE122" s="1067"/>
      <c r="CF122" s="1087">
        <v>109.5</v>
      </c>
      <c r="CG122" s="1088"/>
      <c r="CH122" s="1088"/>
      <c r="CI122" s="1088"/>
      <c r="CJ122" s="1088"/>
      <c r="CK122" s="1079"/>
      <c r="CL122" s="1080"/>
      <c r="CM122" s="1080"/>
      <c r="CN122" s="1080"/>
      <c r="CO122" s="1081"/>
      <c r="CP122" s="1089" t="s">
        <v>460</v>
      </c>
      <c r="CQ122" s="1090"/>
      <c r="CR122" s="1090"/>
      <c r="CS122" s="1090"/>
      <c r="CT122" s="1090"/>
      <c r="CU122" s="1090"/>
      <c r="CV122" s="1090"/>
      <c r="CW122" s="1090"/>
      <c r="CX122" s="1090"/>
      <c r="CY122" s="1090"/>
      <c r="CZ122" s="1090"/>
      <c r="DA122" s="1090"/>
      <c r="DB122" s="1090"/>
      <c r="DC122" s="1090"/>
      <c r="DD122" s="1090"/>
      <c r="DE122" s="1090"/>
      <c r="DF122" s="1091"/>
      <c r="DG122" s="988" t="s">
        <v>382</v>
      </c>
      <c r="DH122" s="989"/>
      <c r="DI122" s="989"/>
      <c r="DJ122" s="989"/>
      <c r="DK122" s="989"/>
      <c r="DL122" s="989" t="s">
        <v>382</v>
      </c>
      <c r="DM122" s="989"/>
      <c r="DN122" s="989"/>
      <c r="DO122" s="989"/>
      <c r="DP122" s="989"/>
      <c r="DQ122" s="989" t="s">
        <v>382</v>
      </c>
      <c r="DR122" s="989"/>
      <c r="DS122" s="989"/>
      <c r="DT122" s="989"/>
      <c r="DU122" s="989"/>
      <c r="DV122" s="990" t="s">
        <v>382</v>
      </c>
      <c r="DW122" s="990"/>
      <c r="DX122" s="990"/>
      <c r="DY122" s="990"/>
      <c r="DZ122" s="991"/>
    </row>
    <row r="123" spans="1:130" s="226" customFormat="1" ht="26.25" customHeight="1" x14ac:dyDescent="0.2">
      <c r="A123" s="1128"/>
      <c r="B123" s="1015"/>
      <c r="C123" s="985" t="s">
        <v>443</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382</v>
      </c>
      <c r="AB123" s="1028"/>
      <c r="AC123" s="1028"/>
      <c r="AD123" s="1028"/>
      <c r="AE123" s="1029"/>
      <c r="AF123" s="1030" t="s">
        <v>382</v>
      </c>
      <c r="AG123" s="1028"/>
      <c r="AH123" s="1028"/>
      <c r="AI123" s="1028"/>
      <c r="AJ123" s="1029"/>
      <c r="AK123" s="1030" t="s">
        <v>382</v>
      </c>
      <c r="AL123" s="1028"/>
      <c r="AM123" s="1028"/>
      <c r="AN123" s="1028"/>
      <c r="AO123" s="1029"/>
      <c r="AP123" s="1031" t="s">
        <v>382</v>
      </c>
      <c r="AQ123" s="1032"/>
      <c r="AR123" s="1032"/>
      <c r="AS123" s="1032"/>
      <c r="AT123" s="1033"/>
      <c r="AU123" s="1064"/>
      <c r="AV123" s="1065"/>
      <c r="AW123" s="1065"/>
      <c r="AX123" s="1065"/>
      <c r="AY123" s="1065"/>
      <c r="AZ123" s="257" t="s">
        <v>180</v>
      </c>
      <c r="BA123" s="257"/>
      <c r="BB123" s="257"/>
      <c r="BC123" s="257"/>
      <c r="BD123" s="257"/>
      <c r="BE123" s="257"/>
      <c r="BF123" s="257"/>
      <c r="BG123" s="257"/>
      <c r="BH123" s="257"/>
      <c r="BI123" s="257"/>
      <c r="BJ123" s="257"/>
      <c r="BK123" s="257"/>
      <c r="BL123" s="257"/>
      <c r="BM123" s="257"/>
      <c r="BN123" s="257"/>
      <c r="BO123" s="1044" t="s">
        <v>461</v>
      </c>
      <c r="BP123" s="1075"/>
      <c r="BQ123" s="1134">
        <v>6744636</v>
      </c>
      <c r="BR123" s="1135"/>
      <c r="BS123" s="1135"/>
      <c r="BT123" s="1135"/>
      <c r="BU123" s="1135"/>
      <c r="BV123" s="1135">
        <v>6872577</v>
      </c>
      <c r="BW123" s="1135"/>
      <c r="BX123" s="1135"/>
      <c r="BY123" s="1135"/>
      <c r="BZ123" s="1135"/>
      <c r="CA123" s="1135">
        <v>7023723</v>
      </c>
      <c r="CB123" s="1135"/>
      <c r="CC123" s="1135"/>
      <c r="CD123" s="1135"/>
      <c r="CE123" s="1135"/>
      <c r="CF123" s="1068"/>
      <c r="CG123" s="1069"/>
      <c r="CH123" s="1069"/>
      <c r="CI123" s="1069"/>
      <c r="CJ123" s="1070"/>
      <c r="CK123" s="1079"/>
      <c r="CL123" s="1080"/>
      <c r="CM123" s="1080"/>
      <c r="CN123" s="1080"/>
      <c r="CO123" s="1081"/>
      <c r="CP123" s="1089" t="s">
        <v>462</v>
      </c>
      <c r="CQ123" s="1090"/>
      <c r="CR123" s="1090"/>
      <c r="CS123" s="1090"/>
      <c r="CT123" s="1090"/>
      <c r="CU123" s="1090"/>
      <c r="CV123" s="1090"/>
      <c r="CW123" s="1090"/>
      <c r="CX123" s="1090"/>
      <c r="CY123" s="1090"/>
      <c r="CZ123" s="1090"/>
      <c r="DA123" s="1090"/>
      <c r="DB123" s="1090"/>
      <c r="DC123" s="1090"/>
      <c r="DD123" s="1090"/>
      <c r="DE123" s="1090"/>
      <c r="DF123" s="1091"/>
      <c r="DG123" s="1027" t="s">
        <v>400</v>
      </c>
      <c r="DH123" s="1028"/>
      <c r="DI123" s="1028"/>
      <c r="DJ123" s="1028"/>
      <c r="DK123" s="1029"/>
      <c r="DL123" s="1030" t="s">
        <v>400</v>
      </c>
      <c r="DM123" s="1028"/>
      <c r="DN123" s="1028"/>
      <c r="DO123" s="1028"/>
      <c r="DP123" s="1029"/>
      <c r="DQ123" s="1030" t="s">
        <v>400</v>
      </c>
      <c r="DR123" s="1028"/>
      <c r="DS123" s="1028"/>
      <c r="DT123" s="1028"/>
      <c r="DU123" s="1029"/>
      <c r="DV123" s="1031" t="s">
        <v>446</v>
      </c>
      <c r="DW123" s="1032"/>
      <c r="DX123" s="1032"/>
      <c r="DY123" s="1032"/>
      <c r="DZ123" s="1033"/>
    </row>
    <row r="124" spans="1:130" s="226" customFormat="1" ht="26.25" customHeight="1" thickBot="1" x14ac:dyDescent="0.25">
      <c r="A124" s="1128"/>
      <c r="B124" s="1015"/>
      <c r="C124" s="985" t="s">
        <v>447</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400</v>
      </c>
      <c r="AB124" s="1028"/>
      <c r="AC124" s="1028"/>
      <c r="AD124" s="1028"/>
      <c r="AE124" s="1029"/>
      <c r="AF124" s="1030" t="s">
        <v>400</v>
      </c>
      <c r="AG124" s="1028"/>
      <c r="AH124" s="1028"/>
      <c r="AI124" s="1028"/>
      <c r="AJ124" s="1029"/>
      <c r="AK124" s="1030" t="s">
        <v>446</v>
      </c>
      <c r="AL124" s="1028"/>
      <c r="AM124" s="1028"/>
      <c r="AN124" s="1028"/>
      <c r="AO124" s="1029"/>
      <c r="AP124" s="1031" t="s">
        <v>400</v>
      </c>
      <c r="AQ124" s="1032"/>
      <c r="AR124" s="1032"/>
      <c r="AS124" s="1032"/>
      <c r="AT124" s="1033"/>
      <c r="AU124" s="1130" t="s">
        <v>463</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52.9</v>
      </c>
      <c r="BR124" s="1097"/>
      <c r="BS124" s="1097"/>
      <c r="BT124" s="1097"/>
      <c r="BU124" s="1097"/>
      <c r="BV124" s="1097">
        <v>42.4</v>
      </c>
      <c r="BW124" s="1097"/>
      <c r="BX124" s="1097"/>
      <c r="BY124" s="1097"/>
      <c r="BZ124" s="1097"/>
      <c r="CA124" s="1097">
        <v>30.5</v>
      </c>
      <c r="CB124" s="1097"/>
      <c r="CC124" s="1097"/>
      <c r="CD124" s="1097"/>
      <c r="CE124" s="1097"/>
      <c r="CF124" s="1098"/>
      <c r="CG124" s="1099"/>
      <c r="CH124" s="1099"/>
      <c r="CI124" s="1099"/>
      <c r="CJ124" s="1100"/>
      <c r="CK124" s="1082"/>
      <c r="CL124" s="1082"/>
      <c r="CM124" s="1082"/>
      <c r="CN124" s="1082"/>
      <c r="CO124" s="1083"/>
      <c r="CP124" s="1089" t="s">
        <v>464</v>
      </c>
      <c r="CQ124" s="1090"/>
      <c r="CR124" s="1090"/>
      <c r="CS124" s="1090"/>
      <c r="CT124" s="1090"/>
      <c r="CU124" s="1090"/>
      <c r="CV124" s="1090"/>
      <c r="CW124" s="1090"/>
      <c r="CX124" s="1090"/>
      <c r="CY124" s="1090"/>
      <c r="CZ124" s="1090"/>
      <c r="DA124" s="1090"/>
      <c r="DB124" s="1090"/>
      <c r="DC124" s="1090"/>
      <c r="DD124" s="1090"/>
      <c r="DE124" s="1090"/>
      <c r="DF124" s="1091"/>
      <c r="DG124" s="1074" t="s">
        <v>382</v>
      </c>
      <c r="DH124" s="1053"/>
      <c r="DI124" s="1053"/>
      <c r="DJ124" s="1053"/>
      <c r="DK124" s="1054"/>
      <c r="DL124" s="1052" t="s">
        <v>465</v>
      </c>
      <c r="DM124" s="1053"/>
      <c r="DN124" s="1053"/>
      <c r="DO124" s="1053"/>
      <c r="DP124" s="1054"/>
      <c r="DQ124" s="1052" t="s">
        <v>466</v>
      </c>
      <c r="DR124" s="1053"/>
      <c r="DS124" s="1053"/>
      <c r="DT124" s="1053"/>
      <c r="DU124" s="1054"/>
      <c r="DV124" s="1055" t="s">
        <v>467</v>
      </c>
      <c r="DW124" s="1056"/>
      <c r="DX124" s="1056"/>
      <c r="DY124" s="1056"/>
      <c r="DZ124" s="1057"/>
    </row>
    <row r="125" spans="1:130" s="226" customFormat="1" ht="26.25" customHeight="1" x14ac:dyDescent="0.2">
      <c r="A125" s="1128"/>
      <c r="B125" s="1015"/>
      <c r="C125" s="985" t="s">
        <v>449</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121</v>
      </c>
      <c r="AB125" s="1028"/>
      <c r="AC125" s="1028"/>
      <c r="AD125" s="1028"/>
      <c r="AE125" s="1029"/>
      <c r="AF125" s="1030" t="s">
        <v>382</v>
      </c>
      <c r="AG125" s="1028"/>
      <c r="AH125" s="1028"/>
      <c r="AI125" s="1028"/>
      <c r="AJ125" s="1029"/>
      <c r="AK125" s="1030" t="s">
        <v>467</v>
      </c>
      <c r="AL125" s="1028"/>
      <c r="AM125" s="1028"/>
      <c r="AN125" s="1028"/>
      <c r="AO125" s="1029"/>
      <c r="AP125" s="1031" t="s">
        <v>121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468</v>
      </c>
      <c r="CL125" s="1077"/>
      <c r="CM125" s="1077"/>
      <c r="CN125" s="1077"/>
      <c r="CO125" s="1078"/>
      <c r="CP125" s="1009" t="s">
        <v>469</v>
      </c>
      <c r="CQ125" s="958"/>
      <c r="CR125" s="958"/>
      <c r="CS125" s="958"/>
      <c r="CT125" s="958"/>
      <c r="CU125" s="958"/>
      <c r="CV125" s="958"/>
      <c r="CW125" s="958"/>
      <c r="CX125" s="958"/>
      <c r="CY125" s="958"/>
      <c r="CZ125" s="958"/>
      <c r="DA125" s="958"/>
      <c r="DB125" s="958"/>
      <c r="DC125" s="958"/>
      <c r="DD125" s="958"/>
      <c r="DE125" s="958"/>
      <c r="DF125" s="959"/>
      <c r="DG125" s="995" t="s">
        <v>466</v>
      </c>
      <c r="DH125" s="996"/>
      <c r="DI125" s="996"/>
      <c r="DJ125" s="996"/>
      <c r="DK125" s="996"/>
      <c r="DL125" s="996" t="s">
        <v>470</v>
      </c>
      <c r="DM125" s="996"/>
      <c r="DN125" s="996"/>
      <c r="DO125" s="996"/>
      <c r="DP125" s="996"/>
      <c r="DQ125" s="996" t="s">
        <v>467</v>
      </c>
      <c r="DR125" s="996"/>
      <c r="DS125" s="996"/>
      <c r="DT125" s="996"/>
      <c r="DU125" s="996"/>
      <c r="DV125" s="997" t="s">
        <v>465</v>
      </c>
      <c r="DW125" s="997"/>
      <c r="DX125" s="997"/>
      <c r="DY125" s="997"/>
      <c r="DZ125" s="998"/>
    </row>
    <row r="126" spans="1:130" s="226" customFormat="1" ht="26.25" customHeight="1" thickBot="1" x14ac:dyDescent="0.25">
      <c r="A126" s="1128"/>
      <c r="B126" s="1015"/>
      <c r="C126" s="985" t="s">
        <v>451</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26747</v>
      </c>
      <c r="AB126" s="1028"/>
      <c r="AC126" s="1028"/>
      <c r="AD126" s="1028"/>
      <c r="AE126" s="1029"/>
      <c r="AF126" s="1030">
        <v>26747</v>
      </c>
      <c r="AG126" s="1028"/>
      <c r="AH126" s="1028"/>
      <c r="AI126" s="1028"/>
      <c r="AJ126" s="1029"/>
      <c r="AK126" s="1030" t="s">
        <v>382</v>
      </c>
      <c r="AL126" s="1028"/>
      <c r="AM126" s="1028"/>
      <c r="AN126" s="1028"/>
      <c r="AO126" s="1029"/>
      <c r="AP126" s="1031" t="s">
        <v>466</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471</v>
      </c>
      <c r="CQ126" s="1019"/>
      <c r="CR126" s="1019"/>
      <c r="CS126" s="1019"/>
      <c r="CT126" s="1019"/>
      <c r="CU126" s="1019"/>
      <c r="CV126" s="1019"/>
      <c r="CW126" s="1019"/>
      <c r="CX126" s="1019"/>
      <c r="CY126" s="1019"/>
      <c r="CZ126" s="1019"/>
      <c r="DA126" s="1019"/>
      <c r="DB126" s="1019"/>
      <c r="DC126" s="1019"/>
      <c r="DD126" s="1019"/>
      <c r="DE126" s="1019"/>
      <c r="DF126" s="1020"/>
      <c r="DG126" s="988" t="s">
        <v>472</v>
      </c>
      <c r="DH126" s="989"/>
      <c r="DI126" s="989"/>
      <c r="DJ126" s="989"/>
      <c r="DK126" s="989"/>
      <c r="DL126" s="989" t="s">
        <v>473</v>
      </c>
      <c r="DM126" s="989"/>
      <c r="DN126" s="989"/>
      <c r="DO126" s="989"/>
      <c r="DP126" s="989"/>
      <c r="DQ126" s="989" t="s">
        <v>425</v>
      </c>
      <c r="DR126" s="989"/>
      <c r="DS126" s="989"/>
      <c r="DT126" s="989"/>
      <c r="DU126" s="989"/>
      <c r="DV126" s="990" t="s">
        <v>474</v>
      </c>
      <c r="DW126" s="990"/>
      <c r="DX126" s="990"/>
      <c r="DY126" s="990"/>
      <c r="DZ126" s="991"/>
    </row>
    <row r="127" spans="1:130" s="226" customFormat="1" ht="26.25" customHeight="1" x14ac:dyDescent="0.2">
      <c r="A127" s="1129"/>
      <c r="B127" s="1017"/>
      <c r="C127" s="1071" t="s">
        <v>475</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12345</v>
      </c>
      <c r="AB127" s="1028"/>
      <c r="AC127" s="1028"/>
      <c r="AD127" s="1028"/>
      <c r="AE127" s="1029"/>
      <c r="AF127" s="1030">
        <v>11013</v>
      </c>
      <c r="AG127" s="1028"/>
      <c r="AH127" s="1028"/>
      <c r="AI127" s="1028"/>
      <c r="AJ127" s="1029"/>
      <c r="AK127" s="1030">
        <v>3127</v>
      </c>
      <c r="AL127" s="1028"/>
      <c r="AM127" s="1028"/>
      <c r="AN127" s="1028"/>
      <c r="AO127" s="1029"/>
      <c r="AP127" s="1031">
        <v>0.1</v>
      </c>
      <c r="AQ127" s="1032"/>
      <c r="AR127" s="1032"/>
      <c r="AS127" s="1032"/>
      <c r="AT127" s="1033"/>
      <c r="AU127" s="262"/>
      <c r="AV127" s="262"/>
      <c r="AW127" s="262"/>
      <c r="AX127" s="1101" t="s">
        <v>476</v>
      </c>
      <c r="AY127" s="1102"/>
      <c r="AZ127" s="1102"/>
      <c r="BA127" s="1102"/>
      <c r="BB127" s="1102"/>
      <c r="BC127" s="1102"/>
      <c r="BD127" s="1102"/>
      <c r="BE127" s="1103"/>
      <c r="BF127" s="1104" t="s">
        <v>477</v>
      </c>
      <c r="BG127" s="1102"/>
      <c r="BH127" s="1102"/>
      <c r="BI127" s="1102"/>
      <c r="BJ127" s="1102"/>
      <c r="BK127" s="1102"/>
      <c r="BL127" s="1103"/>
      <c r="BM127" s="1104" t="s">
        <v>478</v>
      </c>
      <c r="BN127" s="1102"/>
      <c r="BO127" s="1102"/>
      <c r="BP127" s="1102"/>
      <c r="BQ127" s="1102"/>
      <c r="BR127" s="1102"/>
      <c r="BS127" s="1103"/>
      <c r="BT127" s="1104" t="s">
        <v>479</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480</v>
      </c>
      <c r="CQ127" s="1019"/>
      <c r="CR127" s="1019"/>
      <c r="CS127" s="1019"/>
      <c r="CT127" s="1019"/>
      <c r="CU127" s="1019"/>
      <c r="CV127" s="1019"/>
      <c r="CW127" s="1019"/>
      <c r="CX127" s="1019"/>
      <c r="CY127" s="1019"/>
      <c r="CZ127" s="1019"/>
      <c r="DA127" s="1019"/>
      <c r="DB127" s="1019"/>
      <c r="DC127" s="1019"/>
      <c r="DD127" s="1019"/>
      <c r="DE127" s="1019"/>
      <c r="DF127" s="1020"/>
      <c r="DG127" s="988" t="s">
        <v>121</v>
      </c>
      <c r="DH127" s="989"/>
      <c r="DI127" s="989"/>
      <c r="DJ127" s="989"/>
      <c r="DK127" s="989"/>
      <c r="DL127" s="989" t="s">
        <v>382</v>
      </c>
      <c r="DM127" s="989"/>
      <c r="DN127" s="989"/>
      <c r="DO127" s="989"/>
      <c r="DP127" s="989"/>
      <c r="DQ127" s="989" t="s">
        <v>473</v>
      </c>
      <c r="DR127" s="989"/>
      <c r="DS127" s="989"/>
      <c r="DT127" s="989"/>
      <c r="DU127" s="989"/>
      <c r="DV127" s="990" t="s">
        <v>481</v>
      </c>
      <c r="DW127" s="990"/>
      <c r="DX127" s="990"/>
      <c r="DY127" s="990"/>
      <c r="DZ127" s="991"/>
    </row>
    <row r="128" spans="1:130" s="226" customFormat="1" ht="26.25" customHeight="1" thickBot="1" x14ac:dyDescent="0.25">
      <c r="A128" s="1112" t="s">
        <v>482</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483</v>
      </c>
      <c r="X128" s="1114"/>
      <c r="Y128" s="1114"/>
      <c r="Z128" s="1115"/>
      <c r="AA128" s="1116">
        <v>3965</v>
      </c>
      <c r="AB128" s="1117"/>
      <c r="AC128" s="1117"/>
      <c r="AD128" s="1117"/>
      <c r="AE128" s="1118"/>
      <c r="AF128" s="1119">
        <v>10202</v>
      </c>
      <c r="AG128" s="1117"/>
      <c r="AH128" s="1117"/>
      <c r="AI128" s="1117"/>
      <c r="AJ128" s="1118"/>
      <c r="AK128" s="1119">
        <v>13374</v>
      </c>
      <c r="AL128" s="1117"/>
      <c r="AM128" s="1117"/>
      <c r="AN128" s="1117"/>
      <c r="AO128" s="1118"/>
      <c r="AP128" s="1120"/>
      <c r="AQ128" s="1121"/>
      <c r="AR128" s="1121"/>
      <c r="AS128" s="1121"/>
      <c r="AT128" s="1122"/>
      <c r="AU128" s="262"/>
      <c r="AV128" s="262"/>
      <c r="AW128" s="262"/>
      <c r="AX128" s="957" t="s">
        <v>484</v>
      </c>
      <c r="AY128" s="958"/>
      <c r="AZ128" s="958"/>
      <c r="BA128" s="958"/>
      <c r="BB128" s="958"/>
      <c r="BC128" s="958"/>
      <c r="BD128" s="958"/>
      <c r="BE128" s="959"/>
      <c r="BF128" s="1123" t="s">
        <v>382</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485</v>
      </c>
      <c r="CQ128" s="1106"/>
      <c r="CR128" s="1106"/>
      <c r="CS128" s="1106"/>
      <c r="CT128" s="1106"/>
      <c r="CU128" s="1106"/>
      <c r="CV128" s="1106"/>
      <c r="CW128" s="1106"/>
      <c r="CX128" s="1106"/>
      <c r="CY128" s="1106"/>
      <c r="CZ128" s="1106"/>
      <c r="DA128" s="1106"/>
      <c r="DB128" s="1106"/>
      <c r="DC128" s="1106"/>
      <c r="DD128" s="1106"/>
      <c r="DE128" s="1106"/>
      <c r="DF128" s="1107"/>
      <c r="DG128" s="1108" t="s">
        <v>486</v>
      </c>
      <c r="DH128" s="1109"/>
      <c r="DI128" s="1109"/>
      <c r="DJ128" s="1109"/>
      <c r="DK128" s="1109"/>
      <c r="DL128" s="1109">
        <v>7261</v>
      </c>
      <c r="DM128" s="1109"/>
      <c r="DN128" s="1109"/>
      <c r="DO128" s="1109"/>
      <c r="DP128" s="1109"/>
      <c r="DQ128" s="1109">
        <v>7111</v>
      </c>
      <c r="DR128" s="1109"/>
      <c r="DS128" s="1109"/>
      <c r="DT128" s="1109"/>
      <c r="DU128" s="1109"/>
      <c r="DV128" s="1110">
        <v>0.2</v>
      </c>
      <c r="DW128" s="1110"/>
      <c r="DX128" s="1110"/>
      <c r="DY128" s="1110"/>
      <c r="DZ128" s="1111"/>
    </row>
    <row r="129" spans="1:131" s="226" customFormat="1" ht="26.25" customHeight="1" x14ac:dyDescent="0.2">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487</v>
      </c>
      <c r="X129" s="1143"/>
      <c r="Y129" s="1143"/>
      <c r="Z129" s="1144"/>
      <c r="AA129" s="1027">
        <v>4057288</v>
      </c>
      <c r="AB129" s="1028"/>
      <c r="AC129" s="1028"/>
      <c r="AD129" s="1028"/>
      <c r="AE129" s="1029"/>
      <c r="AF129" s="1030">
        <v>4010148</v>
      </c>
      <c r="AG129" s="1028"/>
      <c r="AH129" s="1028"/>
      <c r="AI129" s="1028"/>
      <c r="AJ129" s="1029"/>
      <c r="AK129" s="1030">
        <v>3987147</v>
      </c>
      <c r="AL129" s="1028"/>
      <c r="AM129" s="1028"/>
      <c r="AN129" s="1028"/>
      <c r="AO129" s="1029"/>
      <c r="AP129" s="1145"/>
      <c r="AQ129" s="1146"/>
      <c r="AR129" s="1146"/>
      <c r="AS129" s="1146"/>
      <c r="AT129" s="1147"/>
      <c r="AU129" s="264"/>
      <c r="AV129" s="264"/>
      <c r="AW129" s="264"/>
      <c r="AX129" s="1136" t="s">
        <v>488</v>
      </c>
      <c r="AY129" s="1019"/>
      <c r="AZ129" s="1019"/>
      <c r="BA129" s="1019"/>
      <c r="BB129" s="1019"/>
      <c r="BC129" s="1019"/>
      <c r="BD129" s="1019"/>
      <c r="BE129" s="1020"/>
      <c r="BF129" s="1137" t="s">
        <v>474</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999" t="s">
        <v>489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490</v>
      </c>
      <c r="X130" s="1143"/>
      <c r="Y130" s="1143"/>
      <c r="Z130" s="1144"/>
      <c r="AA130" s="1027">
        <v>421904</v>
      </c>
      <c r="AB130" s="1028"/>
      <c r="AC130" s="1028"/>
      <c r="AD130" s="1028"/>
      <c r="AE130" s="1029"/>
      <c r="AF130" s="1030">
        <v>404110</v>
      </c>
      <c r="AG130" s="1028"/>
      <c r="AH130" s="1028"/>
      <c r="AI130" s="1028"/>
      <c r="AJ130" s="1029"/>
      <c r="AK130" s="1030">
        <v>401877</v>
      </c>
      <c r="AL130" s="1028"/>
      <c r="AM130" s="1028"/>
      <c r="AN130" s="1028"/>
      <c r="AO130" s="1029"/>
      <c r="AP130" s="1145"/>
      <c r="AQ130" s="1146"/>
      <c r="AR130" s="1146"/>
      <c r="AS130" s="1146"/>
      <c r="AT130" s="1147"/>
      <c r="AU130" s="264"/>
      <c r="AV130" s="264"/>
      <c r="AW130" s="264"/>
      <c r="AX130" s="1136" t="s">
        <v>491</v>
      </c>
      <c r="AY130" s="1019"/>
      <c r="AZ130" s="1019"/>
      <c r="BA130" s="1019"/>
      <c r="BB130" s="1019"/>
      <c r="BC130" s="1019"/>
      <c r="BD130" s="1019"/>
      <c r="BE130" s="1020"/>
      <c r="BF130" s="1173">
        <v>9.1</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492</v>
      </c>
      <c r="X131" s="1181"/>
      <c r="Y131" s="1181"/>
      <c r="Z131" s="1182"/>
      <c r="AA131" s="1074">
        <v>3635384</v>
      </c>
      <c r="AB131" s="1053"/>
      <c r="AC131" s="1053"/>
      <c r="AD131" s="1053"/>
      <c r="AE131" s="1054"/>
      <c r="AF131" s="1052">
        <v>3606038</v>
      </c>
      <c r="AG131" s="1053"/>
      <c r="AH131" s="1053"/>
      <c r="AI131" s="1053"/>
      <c r="AJ131" s="1054"/>
      <c r="AK131" s="1052">
        <v>3585270</v>
      </c>
      <c r="AL131" s="1053"/>
      <c r="AM131" s="1053"/>
      <c r="AN131" s="1053"/>
      <c r="AO131" s="1054"/>
      <c r="AP131" s="1183"/>
      <c r="AQ131" s="1184"/>
      <c r="AR131" s="1184"/>
      <c r="AS131" s="1184"/>
      <c r="AT131" s="1185"/>
      <c r="AU131" s="264"/>
      <c r="AV131" s="264"/>
      <c r="AW131" s="264"/>
      <c r="AX131" s="1155" t="s">
        <v>493</v>
      </c>
      <c r="AY131" s="1106"/>
      <c r="AZ131" s="1106"/>
      <c r="BA131" s="1106"/>
      <c r="BB131" s="1106"/>
      <c r="BC131" s="1106"/>
      <c r="BD131" s="1106"/>
      <c r="BE131" s="1107"/>
      <c r="BF131" s="1156">
        <v>30.5</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2" t="s">
        <v>494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495</v>
      </c>
      <c r="W132" s="1166"/>
      <c r="X132" s="1166"/>
      <c r="Y132" s="1166"/>
      <c r="Z132" s="1167"/>
      <c r="AA132" s="1168">
        <v>8.6477797120000002</v>
      </c>
      <c r="AB132" s="1169"/>
      <c r="AC132" s="1169"/>
      <c r="AD132" s="1169"/>
      <c r="AE132" s="1170"/>
      <c r="AF132" s="1171">
        <v>10.08261699</v>
      </c>
      <c r="AG132" s="1169"/>
      <c r="AH132" s="1169"/>
      <c r="AI132" s="1169"/>
      <c r="AJ132" s="1170"/>
      <c r="AK132" s="1171">
        <v>8.781737498</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496</v>
      </c>
      <c r="W133" s="1149"/>
      <c r="X133" s="1149"/>
      <c r="Y133" s="1149"/>
      <c r="Z133" s="1150"/>
      <c r="AA133" s="1151">
        <v>7.9</v>
      </c>
      <c r="AB133" s="1152"/>
      <c r="AC133" s="1152"/>
      <c r="AD133" s="1152"/>
      <c r="AE133" s="1153"/>
      <c r="AF133" s="1151">
        <v>8.5</v>
      </c>
      <c r="AG133" s="1152"/>
      <c r="AH133" s="1152"/>
      <c r="AI133" s="1152"/>
      <c r="AJ133" s="1153"/>
      <c r="AK133" s="1151">
        <v>9.1</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8hZyQ/Bfag7esfpBA1zgpB4W8HdKluv9hYJIxmxOI6Oluh7yzShqLTmmI9xBlXDuR1ITn9Z4x96wYolZdTQoaw==" saltValue="T2U4egMwFsBwBjFs3idT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I1" zoomScale="80" zoomScaleNormal="85" zoomScaleSheetLayoutView="8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497</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30jd0pcpTxckj5/x9hcNQO/ch4/Ph7iOa/EyQ4I4ekSIeJ5vdUvPKSEoLjG1HWWgAZqqLhCwLc8o3uqhffXWZA==" saltValue="7fYMSSonRhHAVkSZN5HH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R61"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i8t1firR3cdBogCwI1gMsagTfc1ILcn8sp3SB9z+ixWixvqNPfunLzw4BbylG/LAAPVoxy5FdfSim7c02lQoQ==" saltValue="M8iCQ29EFOI1zfnSOIe7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R1"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500</v>
      </c>
      <c r="AP7" s="283"/>
      <c r="AQ7" s="284" t="s">
        <v>501</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502</v>
      </c>
      <c r="AQ8" s="290" t="s">
        <v>503</v>
      </c>
      <c r="AR8" s="291" t="s">
        <v>504</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505</v>
      </c>
      <c r="AL9" s="1192"/>
      <c r="AM9" s="1192"/>
      <c r="AN9" s="1193"/>
      <c r="AO9" s="292">
        <v>1115298</v>
      </c>
      <c r="AP9" s="292">
        <v>63387</v>
      </c>
      <c r="AQ9" s="293">
        <v>79889</v>
      </c>
      <c r="AR9" s="294">
        <v>-20.7</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506</v>
      </c>
      <c r="AL10" s="1192"/>
      <c r="AM10" s="1192"/>
      <c r="AN10" s="1193"/>
      <c r="AO10" s="295">
        <v>60649</v>
      </c>
      <c r="AP10" s="295">
        <v>3447</v>
      </c>
      <c r="AQ10" s="296">
        <v>8108</v>
      </c>
      <c r="AR10" s="297">
        <v>-57.5</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507</v>
      </c>
      <c r="AL11" s="1192"/>
      <c r="AM11" s="1192"/>
      <c r="AN11" s="1193"/>
      <c r="AO11" s="295">
        <v>152170</v>
      </c>
      <c r="AP11" s="295">
        <v>8648</v>
      </c>
      <c r="AQ11" s="296">
        <v>12080</v>
      </c>
      <c r="AR11" s="297">
        <v>-28.4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508</v>
      </c>
      <c r="AL12" s="1192"/>
      <c r="AM12" s="1192"/>
      <c r="AN12" s="1193"/>
      <c r="AO12" s="295" t="s">
        <v>509</v>
      </c>
      <c r="AP12" s="295" t="s">
        <v>509</v>
      </c>
      <c r="AQ12" s="296">
        <v>646</v>
      </c>
      <c r="AR12" s="297" t="s">
        <v>509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510</v>
      </c>
      <c r="AL13" s="1192"/>
      <c r="AM13" s="1192"/>
      <c r="AN13" s="1193"/>
      <c r="AO13" s="295" t="s">
        <v>509</v>
      </c>
      <c r="AP13" s="295" t="s">
        <v>509</v>
      </c>
      <c r="AQ13" s="296">
        <v>5</v>
      </c>
      <c r="AR13" s="297" t="s">
        <v>509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511</v>
      </c>
      <c r="AL14" s="1192"/>
      <c r="AM14" s="1192"/>
      <c r="AN14" s="1193"/>
      <c r="AO14" s="295">
        <v>87355</v>
      </c>
      <c r="AP14" s="295">
        <v>4965</v>
      </c>
      <c r="AQ14" s="296">
        <v>3864</v>
      </c>
      <c r="AR14" s="297">
        <v>28.5</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512</v>
      </c>
      <c r="AL15" s="1192"/>
      <c r="AM15" s="1192"/>
      <c r="AN15" s="1193"/>
      <c r="AO15" s="295">
        <v>45861</v>
      </c>
      <c r="AP15" s="295">
        <v>2606</v>
      </c>
      <c r="AQ15" s="296">
        <v>1710</v>
      </c>
      <c r="AR15" s="297">
        <v>52.4</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513</v>
      </c>
      <c r="AL16" s="1195"/>
      <c r="AM16" s="1195"/>
      <c r="AN16" s="1196"/>
      <c r="AO16" s="295">
        <v>-88331</v>
      </c>
      <c r="AP16" s="295">
        <v>-5020</v>
      </c>
      <c r="AQ16" s="296">
        <v>-7653</v>
      </c>
      <c r="AR16" s="297">
        <v>-34.4</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180</v>
      </c>
      <c r="AL17" s="1195"/>
      <c r="AM17" s="1195"/>
      <c r="AN17" s="1196"/>
      <c r="AO17" s="295">
        <v>1373002</v>
      </c>
      <c r="AP17" s="295">
        <v>78034</v>
      </c>
      <c r="AQ17" s="296">
        <v>98649</v>
      </c>
      <c r="AR17" s="297">
        <v>-20.9</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518</v>
      </c>
      <c r="AL21" s="1187"/>
      <c r="AM21" s="1187"/>
      <c r="AN21" s="1188"/>
      <c r="AO21" s="307">
        <v>7.5</v>
      </c>
      <c r="AP21" s="308">
        <v>9.08</v>
      </c>
      <c r="AQ21" s="309">
        <v>-1.58</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519</v>
      </c>
      <c r="AL22" s="1187"/>
      <c r="AM22" s="1187"/>
      <c r="AN22" s="1188"/>
      <c r="AO22" s="312">
        <v>97.7</v>
      </c>
      <c r="AP22" s="313">
        <v>97.3</v>
      </c>
      <c r="AQ22" s="314">
        <v>0.4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521</v>
      </c>
      <c r="AO27" s="273"/>
      <c r="AP27" s="273"/>
      <c r="AQ27" s="273"/>
      <c r="AR27" s="273"/>
      <c r="AS27" s="273"/>
      <c r="AT27" s="273"/>
    </row>
    <row r="28" spans="1:46" ht="16.2" x14ac:dyDescent="0.2">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500</v>
      </c>
      <c r="AP30" s="283"/>
      <c r="AQ30" s="284" t="s">
        <v>501</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502</v>
      </c>
      <c r="AQ31" s="290" t="s">
        <v>503</v>
      </c>
      <c r="AR31" s="291" t="s">
        <v>504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524</v>
      </c>
      <c r="AL32" s="1203"/>
      <c r="AM32" s="1203"/>
      <c r="AN32" s="1204"/>
      <c r="AO32" s="322">
        <v>591871</v>
      </c>
      <c r="AP32" s="322">
        <v>33639</v>
      </c>
      <c r="AQ32" s="323">
        <v>48423</v>
      </c>
      <c r="AR32" s="324">
        <v>-30.5</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525</v>
      </c>
      <c r="AL33" s="1203"/>
      <c r="AM33" s="1203"/>
      <c r="AN33" s="1204"/>
      <c r="AO33" s="322" t="s">
        <v>509</v>
      </c>
      <c r="AP33" s="322" t="s">
        <v>509</v>
      </c>
      <c r="AQ33" s="323" t="s">
        <v>509</v>
      </c>
      <c r="AR33" s="324" t="s">
        <v>509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526</v>
      </c>
      <c r="AL34" s="1203"/>
      <c r="AM34" s="1203"/>
      <c r="AN34" s="1204"/>
      <c r="AO34" s="322" t="s">
        <v>509</v>
      </c>
      <c r="AP34" s="322" t="s">
        <v>509</v>
      </c>
      <c r="AQ34" s="323">
        <v>13</v>
      </c>
      <c r="AR34" s="324" t="s">
        <v>509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527</v>
      </c>
      <c r="AL35" s="1203"/>
      <c r="AM35" s="1203"/>
      <c r="AN35" s="1204"/>
      <c r="AO35" s="322">
        <v>1474</v>
      </c>
      <c r="AP35" s="322">
        <v>84</v>
      </c>
      <c r="AQ35" s="323">
        <v>14651</v>
      </c>
      <c r="AR35" s="324">
        <v>-99.4</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528</v>
      </c>
      <c r="AL36" s="1203"/>
      <c r="AM36" s="1203"/>
      <c r="AN36" s="1204"/>
      <c r="AO36" s="322">
        <v>133628</v>
      </c>
      <c r="AP36" s="322">
        <v>7595</v>
      </c>
      <c r="AQ36" s="323">
        <v>3601</v>
      </c>
      <c r="AR36" s="324">
        <v>110.9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529</v>
      </c>
      <c r="AL37" s="1203"/>
      <c r="AM37" s="1203"/>
      <c r="AN37" s="1204"/>
      <c r="AO37" s="322">
        <v>3127</v>
      </c>
      <c r="AP37" s="322">
        <v>178</v>
      </c>
      <c r="AQ37" s="323">
        <v>938</v>
      </c>
      <c r="AR37" s="324">
        <v>-81</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530</v>
      </c>
      <c r="AL38" s="1206"/>
      <c r="AM38" s="1206"/>
      <c r="AN38" s="1207"/>
      <c r="AO38" s="325" t="s">
        <v>509</v>
      </c>
      <c r="AP38" s="325" t="s">
        <v>509</v>
      </c>
      <c r="AQ38" s="326">
        <v>4</v>
      </c>
      <c r="AR38" s="314" t="s">
        <v>509</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531</v>
      </c>
      <c r="AL39" s="1206"/>
      <c r="AM39" s="1206"/>
      <c r="AN39" s="1207"/>
      <c r="AO39" s="322">
        <v>-13374</v>
      </c>
      <c r="AP39" s="322">
        <v>-760</v>
      </c>
      <c r="AQ39" s="323">
        <v>-3765</v>
      </c>
      <c r="AR39" s="324">
        <v>-79.8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532</v>
      </c>
      <c r="AL40" s="1203"/>
      <c r="AM40" s="1203"/>
      <c r="AN40" s="1204"/>
      <c r="AO40" s="322">
        <v>-401877</v>
      </c>
      <c r="AP40" s="322">
        <v>-22840</v>
      </c>
      <c r="AQ40" s="323">
        <v>-44033</v>
      </c>
      <c r="AR40" s="324">
        <v>-48.1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292</v>
      </c>
      <c r="AL41" s="1209"/>
      <c r="AM41" s="1209"/>
      <c r="AN41" s="1210"/>
      <c r="AO41" s="322">
        <v>314849</v>
      </c>
      <c r="AP41" s="322">
        <v>17894</v>
      </c>
      <c r="AQ41" s="323">
        <v>19832</v>
      </c>
      <c r="AR41" s="324">
        <v>-9.8000000000000007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500</v>
      </c>
      <c r="AN49" s="1199" t="s">
        <v>536</v>
      </c>
      <c r="AO49" s="1200"/>
      <c r="AP49" s="1200"/>
      <c r="AQ49" s="1200"/>
      <c r="AR49" s="120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537</v>
      </c>
      <c r="AO50" s="339" t="s">
        <v>538</v>
      </c>
      <c r="AP50" s="340" t="s">
        <v>539</v>
      </c>
      <c r="AQ50" s="341" t="s">
        <v>540</v>
      </c>
      <c r="AR50" s="342" t="s">
        <v>541</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4031157</v>
      </c>
      <c r="AN51" s="344">
        <v>218408</v>
      </c>
      <c r="AO51" s="345">
        <v>154.4</v>
      </c>
      <c r="AP51" s="346">
        <v>74444</v>
      </c>
      <c r="AQ51" s="347">
        <v>6.6</v>
      </c>
      <c r="AR51" s="348">
        <v>147.80000000000001</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1282450</v>
      </c>
      <c r="AN52" s="352">
        <v>69483</v>
      </c>
      <c r="AO52" s="353">
        <v>64.099999999999994</v>
      </c>
      <c r="AP52" s="354">
        <v>34175</v>
      </c>
      <c r="AQ52" s="355">
        <v>4.0999999999999996</v>
      </c>
      <c r="AR52" s="356">
        <v>60</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2237507</v>
      </c>
      <c r="AN53" s="344">
        <v>122282</v>
      </c>
      <c r="AO53" s="345">
        <v>-44</v>
      </c>
      <c r="AP53" s="346">
        <v>85205</v>
      </c>
      <c r="AQ53" s="347">
        <v>14.5</v>
      </c>
      <c r="AR53" s="348">
        <v>-58.5</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951165</v>
      </c>
      <c r="AN54" s="352">
        <v>51982</v>
      </c>
      <c r="AO54" s="353">
        <v>-25.2</v>
      </c>
      <c r="AP54" s="354">
        <v>38847</v>
      </c>
      <c r="AQ54" s="355">
        <v>13.7</v>
      </c>
      <c r="AR54" s="356">
        <v>-38.9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2380919</v>
      </c>
      <c r="AN55" s="344">
        <v>131572</v>
      </c>
      <c r="AO55" s="345">
        <v>7.6</v>
      </c>
      <c r="AP55" s="346">
        <v>77577</v>
      </c>
      <c r="AQ55" s="347">
        <v>-9</v>
      </c>
      <c r="AR55" s="348">
        <v>16.600000000000001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817090</v>
      </c>
      <c r="AN56" s="352">
        <v>45153</v>
      </c>
      <c r="AO56" s="353">
        <v>-13.1</v>
      </c>
      <c r="AP56" s="354">
        <v>40870</v>
      </c>
      <c r="AQ56" s="355">
        <v>5.2</v>
      </c>
      <c r="AR56" s="356">
        <v>-18.3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1386281</v>
      </c>
      <c r="AN57" s="344">
        <v>77920</v>
      </c>
      <c r="AO57" s="345">
        <v>-40.799999999999997</v>
      </c>
      <c r="AP57" s="346">
        <v>67293</v>
      </c>
      <c r="AQ57" s="347">
        <v>-13.3</v>
      </c>
      <c r="AR57" s="348">
        <v>-27.5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563262</v>
      </c>
      <c r="AN58" s="352">
        <v>31660</v>
      </c>
      <c r="AO58" s="353">
        <v>-29.9</v>
      </c>
      <c r="AP58" s="354">
        <v>35076</v>
      </c>
      <c r="AQ58" s="355">
        <v>-14.2</v>
      </c>
      <c r="AR58" s="356">
        <v>-15.7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1625386</v>
      </c>
      <c r="AN59" s="344">
        <v>92378</v>
      </c>
      <c r="AO59" s="345">
        <v>18.600000000000001</v>
      </c>
      <c r="AP59" s="346">
        <v>67343</v>
      </c>
      <c r="AQ59" s="347">
        <v>0.1</v>
      </c>
      <c r="AR59" s="348">
        <v>18.5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762886</v>
      </c>
      <c r="AN60" s="352">
        <v>43358</v>
      </c>
      <c r="AO60" s="353">
        <v>36.9</v>
      </c>
      <c r="AP60" s="354">
        <v>32865</v>
      </c>
      <c r="AQ60" s="355">
        <v>-6.3</v>
      </c>
      <c r="AR60" s="356">
        <v>43.2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2332250</v>
      </c>
      <c r="AN61" s="359">
        <v>128512</v>
      </c>
      <c r="AO61" s="360">
        <v>19.2</v>
      </c>
      <c r="AP61" s="361">
        <v>74372</v>
      </c>
      <c r="AQ61" s="362">
        <v>-0.2</v>
      </c>
      <c r="AR61" s="348">
        <v>19.399999999999999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875371</v>
      </c>
      <c r="AN62" s="352">
        <v>48327</v>
      </c>
      <c r="AO62" s="353">
        <v>6.6</v>
      </c>
      <c r="AP62" s="354">
        <v>36367</v>
      </c>
      <c r="AQ62" s="355">
        <v>0.5</v>
      </c>
      <c r="AR62" s="356">
        <v>6.1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Ytc2sJQlfiejMMSLVgFwuVrpfBJMwb6lXqG6U+vbXOYAnaTD4CIyIWbv3qgppyYIOi0VDJi2v3nrIW4kgRG6Vw==" saltValue="emQ4VsJlcT7PanvNg6o3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1"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nZinXqM4jQQO3OqRuIOozmIMnAWlY6tDaFwYtQTlm6VaI0vOAB0+NgUrYFJTz0OemxFByC6AvdEVEZ1XYUOYw==" saltValue="vMzBVZYNbguiPIdmX2x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HSlrYN5Y0Po3QUQf7AaNhiYDVjSQ69xhQLcvnScevFDmfjO6JhrHxqrQ+LTPiUN9FIcYfYk6VRw23FSZTy44w==" saltValue="iwgORvy4Klph7EmHGedV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11" t="s">
        <v>3</v>
      </c>
      <c r="D47" s="1211"/>
      <c r="E47" s="1212"/>
      <c r="F47" s="11">
        <v>27.76</v>
      </c>
      <c r="G47" s="12">
        <v>26.54</v>
      </c>
      <c r="H47" s="12">
        <v>23.83</v>
      </c>
      <c r="I47" s="12">
        <v>25.11</v>
      </c>
      <c r="J47" s="13">
        <v>25.26</v>
      </c>
    </row>
    <row r="48" spans="2:10" ht="57.75" customHeight="1" x14ac:dyDescent="0.2">
      <c r="B48" s="14"/>
      <c r="C48" s="1213" t="s">
        <v>4</v>
      </c>
      <c r="D48" s="1213"/>
      <c r="E48" s="1214"/>
      <c r="F48" s="15">
        <v>5.82</v>
      </c>
      <c r="G48" s="16">
        <v>6.95</v>
      </c>
      <c r="H48" s="16">
        <v>10.8</v>
      </c>
      <c r="I48" s="16">
        <v>7.87</v>
      </c>
      <c r="J48" s="17">
        <v>7.55</v>
      </c>
    </row>
    <row r="49" spans="2:10" ht="57.75" customHeight="1" thickBot="1" x14ac:dyDescent="0.25">
      <c r="B49" s="18"/>
      <c r="C49" s="1215" t="s">
        <v>5</v>
      </c>
      <c r="D49" s="1215"/>
      <c r="E49" s="1216"/>
      <c r="F49" s="19" t="s">
        <v>557</v>
      </c>
      <c r="G49" s="20" t="s">
        <v>558</v>
      </c>
      <c r="H49" s="20">
        <v>1.1499999999999999</v>
      </c>
      <c r="I49" s="20" t="s">
        <v>559</v>
      </c>
      <c r="J49" s="21" t="s">
        <v>560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qPEIYwgFiet6YSbGS1bgwP6f9a5Y67+az9i95L36KuVj6/EMHWpdBUoa5oDc5UjuCMBmWbqrRV2gXZceX2OWg==" saltValue="4v4dQbICIBGVboxqcU6J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2019-10-31T06:01:37Z</cp:lastPrinted>
  <dcterms:created xsi:type="dcterms:W3CDTF">2019-02-14T05:20:38Z</dcterms:created>
  <dcterms:modified xsi:type="dcterms:W3CDTF">2019-11-01T03:59:28Z</dcterms:modified>
  <cp:category/>
</cp:coreProperties>
</file>