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SHICHOSON-ZAI\disk1\03-04 【決　算】財政状況資料集(H24～)\財政状況資料集(H29年度決算分)\10追加提出（市町村→県）\"/>
    </mc:Choice>
  </mc:AlternateContent>
  <xr:revisionPtr revIDLastSave="0" documentId="13_ncr:1_{CD335DDD-E063-4ED1-BB58-696233689B2B}" xr6:coauthVersionLast="45" xr6:coauthVersionMax="45" xr10:uidLastSave="{00000000-0000-0000-0000-000000000000}"/>
  <bookViews>
    <workbookView xWindow="-108" yWindow="-108" windowWidth="23256" windowHeight="12576" tabRatio="79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C37" i="10"/>
  <c r="BE36" i="10"/>
  <c r="AM36" i="10"/>
  <c r="C36" i="10"/>
  <c r="AM35" i="10"/>
  <c r="C35" i="10"/>
  <c r="AM34" i="10"/>
  <c r="U34" i="10"/>
  <c r="C34" i="10"/>
  <c r="U35" i="10" l="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c r="BW35" i="10" s="1"/>
  <c r="BW36" i="10" s="1"/>
  <c r="BW37" i="10" s="1"/>
  <c r="BW38" i="10" s="1"/>
  <c r="CO34" i="10" l="1"/>
  <c r="CO35" i="10" s="1"/>
  <c r="CO36" i="10" s="1"/>
</calcChain>
</file>

<file path=xl/sharedStrings.xml><?xml version="1.0" encoding="utf-8"?>
<sst xmlns="http://schemas.openxmlformats.org/spreadsheetml/2006/main" count="1112" uniqueCount="595">
  <si>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</si>
  <si>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</si>
  <si>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</si>
  <si>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</si>
  <si>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</si>
  <si>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</si>
  <si>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</si>
  <si>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</si>
  <si>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</si>
  <si>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</si>
  <si>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</si>
  <si>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</si>
  <si>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</si>
  <si>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</si>
  <si>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</si>
  <si>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</si>
  <si>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</si>
  <si>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</si>
  <si>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</si>
  <si>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</si>
  <si>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</si>
  <si>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</si>
  <si>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</si>
  <si>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</si>
  <si>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</si>
  <si>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</si>
  <si>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</si>
  <si>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</si>
  <si>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</si>
  <si>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</si>
  <si>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</si>
  <si>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</si>
  <si>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</si>
  <si>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</si>
  <si>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</si>
  <si>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</si>
  <si>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</si>
  <si>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</si>
  <si>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</si>
  <si>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</si>
  <si>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</si>
  <si>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</si>
  <si>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</si>
  <si>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</si>
  <si>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(積立額が多い上位５基金を記載(H29年度末現在))</t>
    <rPh sb="1" eb="3">
      <t>ツミタテ</t>
    </rPh>
    <rPh sb="3" eb="4">
      <t>ガク</t>
    </rPh>
    <rPh sb="5" eb="6">
      <t>オオ</t>
    </rPh>
    <rPh sb="7" eb="9">
      <t>ジョウイ</t>
    </rPh>
    <rPh sb="10" eb="12">
      <t>キキン</t>
    </rPh>
    <rPh sb="13" eb="15">
      <t>キサイ</t>
    </rPh>
    <rPh sb="19" eb="22">
      <t>ネンドマツ</t>
    </rPh>
    <rPh sb="22" eb="24">
      <t>ゲンザイ</t>
    </rPh>
    <phoneticPr fontId="11"/>
  </si>
  <si>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</si>
  <si>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</si>
  <si>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</si>
  <si>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</si>
  <si>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</si>
  <si>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</si>
  <si>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</si>
  <si>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</si>
  <si>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</si>
  <si>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</si>
  <si>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</si>
  <si>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</si>
  <si>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</si>
  <si>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</si>
  <si>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</si>
  <si>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</si>
  <si>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</si>
  <si>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</si>
  <si>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</si>
  <si>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</si>
  <si>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</si>
  <si>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</si>
  <si>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</si>
  <si>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</si>
  <si>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</si>
  <si>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</si>
  <si>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</si>
  <si>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</si>
  <si>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</si>
  <si>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</si>
  <si>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</si>
  <si>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</si>
  <si>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</si>
  <si>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</si>
  <si>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</si>
  <si>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</si>
  <si>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</si>
  <si>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</si>
  <si>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</si>
  <si>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</si>
  <si>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</si>
  <si>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</si>
  <si>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</si>
  <si>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</si>
  <si>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</si>
  <si>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</si>
  <si>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</si>
  <si>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西米良村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</si>
  <si>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</si>
  <si>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</si>
  <si>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</si>
  <si>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</si>
  <si>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</si>
  <si>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</si>
  <si>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</si>
  <si>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</si>
  <si>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</si>
  <si>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</si>
  <si>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</si>
  <si>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</si>
  <si>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</si>
  <si>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</si>
  <si>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</si>
  <si>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</si>
  <si>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</si>
  <si>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</si>
  <si>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</si>
  <si>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</si>
  <si>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</si>
  <si>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</si>
  <si>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</si>
  <si>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</si>
  <si>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-12.2</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</si>
  <si>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</si>
  <si>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</si>
  <si>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</si>
  <si>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</si>
  <si>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</si>
  <si>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</si>
  <si>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</si>
  <si>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</si>
  <si>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</si>
  <si>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</si>
  <si>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</si>
  <si>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</si>
  <si>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</si>
  <si>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</si>
  <si>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</si>
  <si>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</si>
  <si>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</si>
  <si>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</si>
  <si>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</si>
  <si>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</si>
  <si>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</si>
  <si>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</si>
  <si>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</si>
  <si>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</si>
  <si>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</si>
  <si>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</si>
  <si>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</si>
  <si>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</si>
  <si>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0"/>
  </si>
  <si>
    <t>うち日本人(％)</t>
    <phoneticPr fontId="5"/>
  </si>
  <si>
    <t>-2.2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</si>
  <si>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</si>
  <si>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</si>
  <si>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</si>
  <si>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</si>
  <si>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</si>
  <si>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</si>
  <si>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</si>
  <si>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</si>
  <si>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</si>
  <si>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</si>
  <si>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</si>
  <si>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</si>
  <si>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</si>
  <si>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</si>
  <si>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</si>
  <si>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</si>
  <si>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</si>
  <si>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</si>
  <si>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</si>
  <si>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</si>
  <si>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</si>
  <si>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</si>
  <si>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</si>
  <si>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</si>
  <si>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</si>
  <si>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</si>
  <si>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</si>
  <si>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</si>
  <si>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</si>
  <si>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</si>
  <si>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</si>
  <si>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</si>
  <si>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</si>
  <si>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</si>
  <si>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</si>
  <si>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</si>
  <si>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</si>
  <si>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</si>
  <si>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</si>
  <si>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</si>
  <si>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</si>
  <si>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</si>
  <si>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</si>
  <si>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</si>
  <si>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</si>
  <si>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</si>
  <si>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</si>
  <si>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</si>
  <si>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</si>
  <si>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</si>
  <si>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</si>
  <si>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</si>
  <si>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</si>
  <si>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</si>
  <si>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</si>
  <si>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</si>
  <si>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</si>
  <si>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</si>
  <si>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</si>
  <si>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</si>
  <si>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宮崎県西米良村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</si>
  <si>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</si>
  <si>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</si>
  <si>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</si>
  <si>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</si>
  <si>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</si>
  <si>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</si>
  <si>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</si>
  <si>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</si>
  <si>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</si>
  <si>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</si>
  <si>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</si>
  <si>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</si>
  <si>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</si>
  <si>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</si>
  <si>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</si>
  <si>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</si>
  <si>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</si>
  <si>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</si>
  <si>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</si>
  <si>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</si>
  <si>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</si>
  <si>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</si>
  <si>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</si>
  <si>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</si>
  <si>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</si>
  <si>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</si>
  <si>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</si>
  <si>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</si>
  <si>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</si>
  <si>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</si>
  <si>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</si>
  <si>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</si>
  <si>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</si>
  <si>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</si>
  <si>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</si>
  <si>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</si>
  <si>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</si>
  <si>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</si>
  <si>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</si>
  <si>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</si>
  <si>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</si>
  <si>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</si>
  <si>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</si>
  <si>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</si>
  <si>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</si>
  <si>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</si>
  <si>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</si>
  <si>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</si>
  <si>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</si>
  <si>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</si>
  <si>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</si>
  <si>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</si>
  <si>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</si>
  <si>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</si>
  <si>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</si>
  <si>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</si>
  <si>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</si>
  <si>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</si>
  <si>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</si>
  <si>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</si>
  <si>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</si>
  <si>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</si>
  <si>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</si>
  <si>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</si>
  <si>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</si>
  <si>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</si>
  <si>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</si>
  <si>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</si>
  <si>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</si>
  <si>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</si>
  <si>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</si>
  <si>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</si>
  <si>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</si>
  <si>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</si>
  <si>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</si>
  <si>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</si>
  <si>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</si>
  <si>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</si>
  <si>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</si>
  <si>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</si>
  <si>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</si>
  <si>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</si>
  <si>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</si>
  <si>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</si>
  <si>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</si>
  <si>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</si>
  <si>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</si>
  <si>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</si>
  <si>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</si>
  <si>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</si>
  <si>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</si>
  <si>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</si>
  <si>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</si>
  <si>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</si>
  <si>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</si>
  <si>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</si>
  <si>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</si>
  <si>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</si>
  <si>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</si>
  <si>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</si>
  <si>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</si>
  <si>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</si>
  <si>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</si>
  <si>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</si>
  <si>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</si>
  <si>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</si>
  <si>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</si>
  <si>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</si>
  <si>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</si>
  <si>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</si>
  <si>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</si>
  <si>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</si>
  <si>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</si>
  <si>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</si>
  <si>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</si>
  <si>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</si>
  <si>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</si>
  <si>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</si>
  <si>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</si>
  <si>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</si>
  <si>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</si>
  <si>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</si>
  <si>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</si>
  <si>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</si>
  <si>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</si>
  <si>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</si>
  <si>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</si>
  <si>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</si>
  <si>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</si>
  <si>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</si>
  <si>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</si>
  <si>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</si>
  <si>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</si>
  <si>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</si>
  <si>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</si>
  <si>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</si>
  <si>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</si>
  <si>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</si>
  <si>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</si>
  <si>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</si>
  <si>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</si>
  <si>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</si>
  <si>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</si>
  <si>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</si>
  <si>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</si>
  <si>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</si>
  <si>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</si>
  <si>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</si>
  <si>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</si>
  <si>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宮崎県西米良村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</si>
  <si>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</si>
  <si>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</si>
  <si>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</si>
  <si>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</si>
  <si>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</si>
  <si>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</si>
  <si>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</si>
  <si>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</si>
  <si>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</si>
  <si>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</si>
  <si>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</si>
  <si>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</si>
  <si>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</si>
  <si>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</si>
  <si>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</si>
  <si>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</si>
  <si>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</si>
  <si>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</si>
  <si>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</si>
  <si>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</si>
  <si>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</si>
  <si>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</si>
  <si>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</si>
  <si>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</si>
  <si>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</si>
  <si>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</si>
  <si>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</si>
  <si>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</si>
  <si>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</si>
  <si>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</si>
  <si>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</si>
  <si>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</si>
  <si>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</si>
  <si>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</si>
  <si>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国民健康保険事業勘定会計</t>
    <phoneticPr fontId="5"/>
  </si>
  <si>
    <t>国民健康保険診療施設勘定会計</t>
    <phoneticPr fontId="5"/>
  </si>
  <si>
    <t>介護保険事業勘定会計</t>
    <phoneticPr fontId="5"/>
  </si>
  <si>
    <t>後期高齢者医療事業</t>
    <phoneticPr fontId="5"/>
  </si>
  <si>
    <t>簡易水道事業</t>
    <phoneticPr fontId="5"/>
  </si>
  <si>
    <t>法非適用企業</t>
    <phoneticPr fontId="5"/>
  </si>
  <si>
    <t>下水道事業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</si>
  <si>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</si>
  <si>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</si>
  <si>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</si>
  <si>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</si>
  <si>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</si>
  <si>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</si>
  <si>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</si>
  <si>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</si>
  <si>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</si>
  <si>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</si>
  <si>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</si>
  <si>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</si>
  <si>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</si>
  <si>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</si>
  <si>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</si>
  <si>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</si>
  <si>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</si>
  <si>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</si>
  <si>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</si>
  <si>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</si>
  <si>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</si>
  <si>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</si>
  <si>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</si>
  <si>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</si>
  <si>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</si>
  <si>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</si>
  <si>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</si>
  <si>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</si>
  <si>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</si>
  <si>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</si>
  <si>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</si>
  <si>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</si>
  <si>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</si>
  <si>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</si>
  <si>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</si>
  <si>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</si>
  <si>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</si>
  <si>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</si>
  <si>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</si>
  <si>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</si>
  <si>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</si>
  <si>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</si>
  <si>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</si>
  <si>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</si>
  <si>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</si>
  <si>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</si>
  <si>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</si>
  <si>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</si>
  <si>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</si>
  <si>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</si>
  <si>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</si>
  <si>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</si>
  <si>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</si>
  <si>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</si>
  <si>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</si>
  <si>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</si>
  <si>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</si>
  <si>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</si>
  <si>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</si>
  <si>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</si>
  <si>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</si>
  <si>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</si>
  <si>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</si>
  <si>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</si>
  <si>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</si>
  <si>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</si>
  <si>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</si>
  <si>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</si>
  <si>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</si>
  <si>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簡易水道事業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</si>
  <si>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</si>
  <si>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</si>
  <si>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下水道事業</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</si>
  <si>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</si>
  <si>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国民健康保険診療施設勘定会計</t>
    <phoneticPr fontId="5"/>
  </si>
  <si>
    <t>(Ｆ)</t>
    <phoneticPr fontId="5"/>
  </si>
  <si>
    <t>介護保険事業勘定会計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</si>
  <si>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</si>
  <si>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</si>
  <si>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</si>
  <si>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</si>
  <si>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</si>
  <si>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</si>
  <si>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</si>
  <si>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</si>
  <si>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</si>
  <si>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</si>
  <si>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</si>
  <si>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</si>
  <si>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</si>
  <si>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</si>
  <si>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</si>
  <si>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</si>
  <si>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</si>
  <si>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</si>
  <si>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</si>
  <si>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</si>
  <si>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</si>
  <si>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</si>
  <si>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</si>
  <si>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</si>
  <si>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</si>
  <si>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</si>
  <si>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</si>
  <si>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</si>
  <si>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</si>
  <si>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</si>
  <si>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</si>
  <si>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</si>
  <si>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</si>
  <si>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</si>
  <si>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</si>
  <si>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</si>
  <si>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</si>
  <si>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</si>
  <si>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</si>
  <si>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</si>
  <si>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</si>
  <si>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</si>
  <si>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</si>
  <si>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</si>
  <si>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</si>
  <si>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</si>
  <si>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</si>
  <si>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</si>
  <si>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</si>
  <si>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</si>
  <si>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</si>
  <si>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</si>
  <si>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</si>
  <si>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</si>
  <si>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</si>
  <si>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</si>
  <si>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</si>
  <si>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</si>
  <si>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</si>
  <si>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</si>
  <si>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</si>
  <si>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</si>
  <si>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</si>
  <si>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</si>
  <si>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</si>
  <si>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</si>
  <si>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</si>
  <si>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</si>
  <si>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</si>
  <si>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</si>
  <si>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</si>
  <si>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</si>
  <si>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</si>
  <si>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</si>
  <si>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</si>
  <si>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</si>
  <si>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</si>
  <si>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</si>
  <si>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</si>
  <si>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</si>
  <si>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</si>
  <si>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</si>
  <si>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</si>
  <si>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</si>
  <si>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</si>
  <si>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3.36</t>
  </si>
  <si>
    <t>一般会計</t>
  </si>
  <si>
    <t>国民健康保険事業勘定会計</t>
  </si>
  <si>
    <t>介護保険事業勘定会計</t>
  </si>
  <si>
    <t>国民健康保険診療施設勘定会計</t>
  </si>
  <si>
    <t>簡易水道事業</t>
  </si>
  <si>
    <t>後期高齢者医療事業</t>
  </si>
  <si>
    <t>下水道事業</t>
  </si>
  <si>
    <t>その他会計（赤字）</t>
  </si>
  <si>
    <t>その他会計（黒字）</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</si>
  <si>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</si>
  <si>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</si>
  <si>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</si>
  <si>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</si>
  <si>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</si>
  <si>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</si>
  <si>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</si>
  <si>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</si>
  <si>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</si>
  <si>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</si>
  <si>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t>
    <phoneticPr fontId="2"/>
  </si>
  <si>
    <t>西都児湯環境整備事務組合</t>
    <rPh sb="0" eb="2">
      <t>サイト</t>
    </rPh>
    <rPh sb="2" eb="4">
      <t>コユ</t>
    </rPh>
    <rPh sb="4" eb="6">
      <t>カンキョウ</t>
    </rPh>
    <rPh sb="6" eb="8">
      <t>セイビ</t>
    </rPh>
    <rPh sb="8" eb="10">
      <t>ジム</t>
    </rPh>
    <rPh sb="10" eb="12">
      <t>クミアイ</t>
    </rPh>
    <phoneticPr fontId="2"/>
  </si>
  <si>
    <t>宮崎県後期高齢者医療広域連合（一般会計）</t>
    <rPh sb="0" eb="3">
      <t>ミヤザキケン</t>
    </rPh>
    <rPh sb="3" eb="5">
      <t>コウキ</t>
    </rPh>
    <rPh sb="5" eb="8">
      <t>コウレイシャ</t>
    </rPh>
    <rPh sb="8" eb="10">
      <t>イリョウ</t>
    </rPh>
    <rPh sb="10" eb="12">
      <t>コウイキ</t>
    </rPh>
    <rPh sb="12" eb="14">
      <t>レンゴウ</t>
    </rPh>
    <rPh sb="15" eb="17">
      <t>イッパン</t>
    </rPh>
    <rPh sb="17" eb="19">
      <t>カイケイ</t>
    </rPh>
    <phoneticPr fontId="2"/>
  </si>
  <si>
    <t>宮崎県後期高齢者医療広域連合（後期高齢者医療特別会計）</t>
    <rPh sb="0" eb="3">
      <t>ミヤザキケン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</si>
  <si>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宮崎県市町村総合事務組合（一般会計）</t>
    <rPh sb="0" eb="3">
      <t>ミヤザキケン</t>
    </rPh>
    <rPh sb="3" eb="6">
      <t>シチョウソン</t>
    </rPh>
    <rPh sb="6" eb="8">
      <t>ソウゴウ</t>
    </rPh>
    <rPh sb="8" eb="10">
      <t>ジム</t>
    </rPh>
    <rPh sb="10" eb="12">
      <t>クミアイ</t>
    </rPh>
    <rPh sb="13" eb="15">
      <t>イッパン</t>
    </rPh>
    <rPh sb="15" eb="17">
      <t>カイケイ</t>
    </rPh>
    <phoneticPr fontId="2"/>
  </si>
  <si>
    <t>宮崎県自治会館管理組合</t>
    <rPh sb="0" eb="3">
      <t>ミヤザキケン</t>
    </rPh>
    <rPh sb="3" eb="5">
      <t>ジチ</t>
    </rPh>
    <rPh sb="5" eb="7">
      <t>カイカン</t>
    </rPh>
    <rPh sb="7" eb="9">
      <t>カンリ</t>
    </rPh>
    <rPh sb="9" eb="11">
      <t>クミアイ</t>
    </rPh>
    <phoneticPr fontId="2"/>
  </si>
  <si>
    <t>米良の庄</t>
    <rPh sb="0" eb="2">
      <t>メラ</t>
    </rPh>
    <rPh sb="3" eb="4">
      <t>ショウ</t>
    </rPh>
    <phoneticPr fontId="2"/>
  </si>
  <si>
    <t>○</t>
    <phoneticPr fontId="2"/>
  </si>
  <si>
    <t>宮崎県環境整備公社</t>
    <rPh sb="0" eb="3">
      <t>ミヤザキケン</t>
    </rPh>
    <rPh sb="3" eb="5">
      <t>カンキョウ</t>
    </rPh>
    <rPh sb="5" eb="7">
      <t>セイビ</t>
    </rPh>
    <rPh sb="7" eb="9">
      <t>コウシャ</t>
    </rPh>
    <phoneticPr fontId="2"/>
  </si>
  <si>
    <t>宮崎県林業公社</t>
    <rPh sb="0" eb="3">
      <t>ミヤザキケン</t>
    </rPh>
    <rPh sb="3" eb="5">
      <t>リンギョウ</t>
    </rPh>
    <rPh sb="5" eb="7">
      <t>コウシャ</t>
    </rPh>
    <phoneticPr fontId="2"/>
  </si>
  <si>
    <t>計画的な基金の積立による資金運用と起債抑制により、将来負担比率は発生していない。今後も地方債については、これまで同様に借入の抑制に努め、将来負担比率が発生していない財政運営を行っていく。</t>
    <rPh sb="0" eb="3">
      <t>ケイカクテキ</t>
    </rPh>
    <rPh sb="4" eb="6">
      <t>キキン</t>
    </rPh>
    <rPh sb="7" eb="9">
      <t>ツミタテ</t>
    </rPh>
    <rPh sb="12" eb="14">
      <t>シキン</t>
    </rPh>
    <rPh sb="14" eb="16">
      <t>ウンヨウ</t>
    </rPh>
    <rPh sb="17" eb="19">
      <t>キサイ</t>
    </rPh>
    <rPh sb="19" eb="21">
      <t>ヨクセイ</t>
    </rPh>
    <rPh sb="25" eb="27">
      <t>ショウライ</t>
    </rPh>
    <rPh sb="27" eb="29">
      <t>フタン</t>
    </rPh>
    <rPh sb="29" eb="31">
      <t>ヒリツ</t>
    </rPh>
    <rPh sb="32" eb="34">
      <t>ハッセイ</t>
    </rPh>
    <rPh sb="40" eb="42">
      <t>コンゴ</t>
    </rPh>
    <rPh sb="43" eb="46">
      <t>チホウサイ</t>
    </rPh>
    <rPh sb="56" eb="58">
      <t>ドウヨウ</t>
    </rPh>
    <rPh sb="59" eb="61">
      <t>カリイレ</t>
    </rPh>
    <rPh sb="62" eb="64">
      <t>ヨクセイ</t>
    </rPh>
    <rPh sb="65" eb="66">
      <t>ツト</t>
    </rPh>
    <rPh sb="68" eb="70">
      <t>ショウライ</t>
    </rPh>
    <rPh sb="70" eb="72">
      <t>フタン</t>
    </rPh>
    <rPh sb="72" eb="74">
      <t>ヒリツ</t>
    </rPh>
    <rPh sb="75" eb="77">
      <t>ハッセイ</t>
    </rPh>
    <rPh sb="82" eb="84">
      <t>ザイセイ</t>
    </rPh>
    <rPh sb="84" eb="86">
      <t>ウンエイ</t>
    </rPh>
    <rPh sb="87" eb="88">
      <t>オコナ</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</si>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</sst>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4" xfId="16" applyFont="1" applyBorder="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291945</c:v>
                </c:pt>
                <c:pt idx="4">
                  <c:v>291173</c:v>
                </c:pt>
              </c:numCache>
            </c:numRef>
          </c:val>
          <c:smooth val="0"/>
          <c:extLst>
            <c:ext xmlns:c16="http://schemas.microsoft.com/office/drawing/2014/chart" uri="{C3380CC4-5D6E-409C-BE32-E72D297353CC}">
              <c16:uniqueId val="{00000000-CDB0-479C-82E4-C0B5A42B213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605153</c:v>
                </c:pt>
                <c:pt idx="1">
                  <c:v>424428</c:v>
                </c:pt>
                <c:pt idx="2">
                  <c:v>481334</c:v>
                </c:pt>
                <c:pt idx="3">
                  <c:v>434815</c:v>
                </c:pt>
                <c:pt idx="4">
                  <c:v>609734</c:v>
                </c:pt>
              </c:numCache>
            </c:numRef>
          </c:val>
          <c:smooth val="0"/>
          <c:extLst>
            <c:ext xmlns:c16="http://schemas.microsoft.com/office/drawing/2014/chart" uri="{C3380CC4-5D6E-409C-BE32-E72D297353CC}">
              <c16:uniqueId val="{00000001-CDB0-479C-82E4-C0B5A42B213F}"/>
            </c:ext>
          </c:extLst>
        </c:ser>
        <c:dLbls>
          <c:showLegendKey val="0"/>
          <c:showVal val="0"/>
          <c:showCatName val="0"/>
          <c:showSerName val="0"/>
          <c:showPercent val="0"/>
          <c:showBubbleSize val="0"/>
        </c:dLbls>
        <c:marker val="1"/>
        <c:smooth val="0"/>
        <c:axId val="210674480"/>
        <c:axId val="210676440"/>
      </c:lineChart>
      <c:catAx>
        <c:axId val="2106744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0676440"/>
        <c:crosses val="autoZero"/>
        <c:auto val="1"/>
        <c:lblAlgn val="ctr"/>
        <c:lblOffset val="100"/>
        <c:tickLblSkip val="1"/>
        <c:tickMarkSkip val="1"/>
        <c:noMultiLvlLbl val="0"/>
      </c:catAx>
      <c:valAx>
        <c:axId val="210676440"/>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06744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5.74</c:v>
                </c:pt>
                <c:pt idx="1">
                  <c:v>5.75</c:v>
                </c:pt>
                <c:pt idx="2">
                  <c:v>7.19</c:v>
                </c:pt>
                <c:pt idx="3">
                  <c:v>6.6</c:v>
                </c:pt>
                <c:pt idx="4">
                  <c:v>7.07</c:v>
                </c:pt>
              </c:numCache>
            </c:numRef>
          </c:val>
          <c:extLst>
            <c:ext xmlns:c16="http://schemas.microsoft.com/office/drawing/2014/chart" uri="{C3380CC4-5D6E-409C-BE32-E72D297353CC}">
              <c16:uniqueId val="{00000000-54CD-4DE8-AB15-8DC02518D62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35.53</c:v>
                </c:pt>
                <c:pt idx="1">
                  <c:v>43.96</c:v>
                </c:pt>
                <c:pt idx="2">
                  <c:v>42.49</c:v>
                </c:pt>
                <c:pt idx="3">
                  <c:v>48.25</c:v>
                </c:pt>
                <c:pt idx="4">
                  <c:v>48.28</c:v>
                </c:pt>
              </c:numCache>
            </c:numRef>
          </c:val>
          <c:extLst>
            <c:ext xmlns:c16="http://schemas.microsoft.com/office/drawing/2014/chart" uri="{C3380CC4-5D6E-409C-BE32-E72D297353CC}">
              <c16:uniqueId val="{00000001-54CD-4DE8-AB15-8DC02518D627}"/>
            </c:ext>
          </c:extLst>
        </c:ser>
        <c:dLbls>
          <c:showLegendKey val="0"/>
          <c:showVal val="0"/>
          <c:showCatName val="0"/>
          <c:showSerName val="0"/>
          <c:showPercent val="0"/>
          <c:showBubbleSize val="0"/>
        </c:dLbls>
        <c:gapWidth val="250"/>
        <c:overlap val="100"/>
        <c:axId val="419921768"/>
        <c:axId val="4199221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4.97</c:v>
                </c:pt>
                <c:pt idx="1">
                  <c:v>2.91</c:v>
                </c:pt>
                <c:pt idx="2">
                  <c:v>1.63</c:v>
                </c:pt>
                <c:pt idx="3">
                  <c:v>2.78</c:v>
                </c:pt>
                <c:pt idx="4">
                  <c:v>-3.36</c:v>
                </c:pt>
              </c:numCache>
            </c:numRef>
          </c:val>
          <c:smooth val="0"/>
          <c:extLst>
            <c:ext xmlns:c16="http://schemas.microsoft.com/office/drawing/2014/chart" uri="{C3380CC4-5D6E-409C-BE32-E72D297353CC}">
              <c16:uniqueId val="{00000002-54CD-4DE8-AB15-8DC02518D627}"/>
            </c:ext>
          </c:extLst>
        </c:ser>
        <c:dLbls>
          <c:showLegendKey val="0"/>
          <c:showVal val="0"/>
          <c:showCatName val="0"/>
          <c:showSerName val="0"/>
          <c:showPercent val="0"/>
          <c:showBubbleSize val="0"/>
        </c:dLbls>
        <c:marker val="1"/>
        <c:smooth val="0"/>
        <c:axId val="419921768"/>
        <c:axId val="419922160"/>
      </c:lineChart>
      <c:catAx>
        <c:axId val="419921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9922160"/>
        <c:crosses val="autoZero"/>
        <c:auto val="1"/>
        <c:lblAlgn val="ctr"/>
        <c:lblOffset val="100"/>
        <c:tickLblSkip val="1"/>
        <c:tickMarkSkip val="1"/>
        <c:noMultiLvlLbl val="0"/>
      </c:catAx>
      <c:valAx>
        <c:axId val="419922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9921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8BA-4F24-95CD-BB2DD4078D8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8BA-4F24-95CD-BB2DD4078D8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8BA-4F24-95CD-BB2DD4078D85}"/>
            </c:ext>
          </c:extLst>
        </c:ser>
        <c:ser>
          <c:idx val="3"/>
          <c:order val="3"/>
          <c:tx>
            <c:strRef>
              <c:f>データシート!$A$30</c:f>
              <c:strCache>
                <c:ptCount val="1"/>
                <c:pt idx="0">
                  <c:v>下水道事業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0.13</c:v>
                </c:pt>
                <c:pt idx="2">
                  <c:v>#N/A</c:v>
                </c:pt>
                <c:pt idx="3">
                  <c:v>0.24</c:v>
                </c:pt>
                <c:pt idx="4">
                  <c:v>#N/A</c:v>
                </c:pt>
                <c:pt idx="5">
                  <c:v>0.14000000000000001</c:v>
                </c:pt>
                <c:pt idx="6">
                  <c:v>#N/A</c:v>
                </c:pt>
                <c:pt idx="7">
                  <c:v>0.1</c:v>
                </c:pt>
                <c:pt idx="8">
                  <c:v>#N/A</c:v>
                </c:pt>
                <c:pt idx="9">
                  <c:v>0.16</c:v>
                </c:pt>
              </c:numCache>
            </c:numRef>
          </c:val>
          <c:extLst>
            <c:ext xmlns:c16="http://schemas.microsoft.com/office/drawing/2014/chart" uri="{C3380CC4-5D6E-409C-BE32-E72D297353CC}">
              <c16:uniqueId val="{00000003-58BA-4F24-95CD-BB2DD4078D85}"/>
            </c:ext>
          </c:extLst>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0.03</c:v>
                </c:pt>
                <c:pt idx="2">
                  <c:v>#N/A</c:v>
                </c:pt>
                <c:pt idx="3">
                  <c:v>0.02</c:v>
                </c:pt>
                <c:pt idx="4">
                  <c:v>#N/A</c:v>
                </c:pt>
                <c:pt idx="5">
                  <c:v>7.0000000000000007E-2</c:v>
                </c:pt>
                <c:pt idx="6">
                  <c:v>#N/A</c:v>
                </c:pt>
                <c:pt idx="7">
                  <c:v>0.12</c:v>
                </c:pt>
                <c:pt idx="8">
                  <c:v>#N/A</c:v>
                </c:pt>
                <c:pt idx="9">
                  <c:v>0.2</c:v>
                </c:pt>
              </c:numCache>
            </c:numRef>
          </c:val>
          <c:extLst>
            <c:ext xmlns:c16="http://schemas.microsoft.com/office/drawing/2014/chart" uri="{C3380CC4-5D6E-409C-BE32-E72D297353CC}">
              <c16:uniqueId val="{00000004-58BA-4F24-95CD-BB2DD4078D85}"/>
            </c:ext>
          </c:extLst>
        </c:ser>
        <c:ser>
          <c:idx val="5"/>
          <c:order val="5"/>
          <c:tx>
            <c:strRef>
              <c:f>データシート!$A$32</c:f>
              <c:strCache>
                <c:ptCount val="1"/>
                <c:pt idx="0">
                  <c:v>簡易水道事業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0.33</c:v>
                </c:pt>
                <c:pt idx="2">
                  <c:v>#N/A</c:v>
                </c:pt>
                <c:pt idx="3">
                  <c:v>0.26</c:v>
                </c:pt>
                <c:pt idx="4">
                  <c:v>#N/A</c:v>
                </c:pt>
                <c:pt idx="5">
                  <c:v>0.16</c:v>
                </c:pt>
                <c:pt idx="6">
                  <c:v>#N/A</c:v>
                </c:pt>
                <c:pt idx="7">
                  <c:v>0.28999999999999998</c:v>
                </c:pt>
                <c:pt idx="8">
                  <c:v>#N/A</c:v>
                </c:pt>
                <c:pt idx="9">
                  <c:v>0.22</c:v>
                </c:pt>
              </c:numCache>
            </c:numRef>
          </c:val>
          <c:extLst>
            <c:ext xmlns:c16="http://schemas.microsoft.com/office/drawing/2014/chart" uri="{C3380CC4-5D6E-409C-BE32-E72D297353CC}">
              <c16:uniqueId val="{00000005-58BA-4F24-95CD-BB2DD4078D85}"/>
            </c:ext>
          </c:extLst>
        </c:ser>
        <c:ser>
          <c:idx val="6"/>
          <c:order val="6"/>
          <c:tx>
            <c:strRef>
              <c:f>データシート!$A$33</c:f>
              <c:strCache>
                <c:ptCount val="1"/>
                <c:pt idx="0">
                  <c:v>国民健康保険診療施設勘定会計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1.54</c:v>
                </c:pt>
                <c:pt idx="2">
                  <c:v>#N/A</c:v>
                </c:pt>
                <c:pt idx="3">
                  <c:v>0.42</c:v>
                </c:pt>
                <c:pt idx="4">
                  <c:v>#N/A</c:v>
                </c:pt>
                <c:pt idx="5">
                  <c:v>1.07</c:v>
                </c:pt>
                <c:pt idx="6">
                  <c:v>#N/A</c:v>
                </c:pt>
                <c:pt idx="7">
                  <c:v>0.28999999999999998</c:v>
                </c:pt>
                <c:pt idx="8">
                  <c:v>#N/A</c:v>
                </c:pt>
                <c:pt idx="9">
                  <c:v>0.79</c:v>
                </c:pt>
              </c:numCache>
            </c:numRef>
          </c:val>
          <c:extLst>
            <c:ext xmlns:c16="http://schemas.microsoft.com/office/drawing/2014/chart" uri="{C3380CC4-5D6E-409C-BE32-E72D297353CC}">
              <c16:uniqueId val="{00000006-58BA-4F24-95CD-BB2DD4078D85}"/>
            </c:ext>
          </c:extLst>
        </c:ser>
        <c:ser>
          <c:idx val="7"/>
          <c:order val="7"/>
          <c:tx>
            <c:strRef>
              <c:f>データシート!$A$34</c:f>
              <c:strCache>
                <c:ptCount val="1"/>
                <c:pt idx="0">
                  <c:v>介護保険事業勘定会計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0.73</c:v>
                </c:pt>
                <c:pt idx="2">
                  <c:v>#N/A</c:v>
                </c:pt>
                <c:pt idx="3">
                  <c:v>1.1000000000000001</c:v>
                </c:pt>
                <c:pt idx="4">
                  <c:v>#N/A</c:v>
                </c:pt>
                <c:pt idx="5">
                  <c:v>1.75</c:v>
                </c:pt>
                <c:pt idx="6">
                  <c:v>#N/A</c:v>
                </c:pt>
                <c:pt idx="7">
                  <c:v>1.48</c:v>
                </c:pt>
                <c:pt idx="8">
                  <c:v>#N/A</c:v>
                </c:pt>
                <c:pt idx="9">
                  <c:v>2.0299999999999998</c:v>
                </c:pt>
              </c:numCache>
            </c:numRef>
          </c:val>
          <c:extLst>
            <c:ext xmlns:c16="http://schemas.microsoft.com/office/drawing/2014/chart" uri="{C3380CC4-5D6E-409C-BE32-E72D297353CC}">
              <c16:uniqueId val="{00000007-58BA-4F24-95CD-BB2DD4078D85}"/>
            </c:ext>
          </c:extLst>
        </c:ser>
        <c:ser>
          <c:idx val="8"/>
          <c:order val="8"/>
          <c:tx>
            <c:strRef>
              <c:f>データシート!$A$35</c:f>
              <c:strCache>
                <c:ptCount val="1"/>
                <c:pt idx="0">
                  <c:v>国民健康保険事業勘定会計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2.39</c:v>
                </c:pt>
                <c:pt idx="2">
                  <c:v>#N/A</c:v>
                </c:pt>
                <c:pt idx="3">
                  <c:v>1.51</c:v>
                </c:pt>
                <c:pt idx="4">
                  <c:v>#N/A</c:v>
                </c:pt>
                <c:pt idx="5">
                  <c:v>1.94</c:v>
                </c:pt>
                <c:pt idx="6">
                  <c:v>#N/A</c:v>
                </c:pt>
                <c:pt idx="7">
                  <c:v>2.91</c:v>
                </c:pt>
                <c:pt idx="8">
                  <c:v>#N/A</c:v>
                </c:pt>
                <c:pt idx="9">
                  <c:v>3.35</c:v>
                </c:pt>
              </c:numCache>
            </c:numRef>
          </c:val>
          <c:extLst>
            <c:ext xmlns:c16="http://schemas.microsoft.com/office/drawing/2014/chart" uri="{C3380CC4-5D6E-409C-BE32-E72D297353CC}">
              <c16:uniqueId val="{00000008-58BA-4F24-95CD-BB2DD4078D8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5.73</c:v>
                </c:pt>
                <c:pt idx="2">
                  <c:v>#N/A</c:v>
                </c:pt>
                <c:pt idx="3">
                  <c:v>5.75</c:v>
                </c:pt>
                <c:pt idx="4">
                  <c:v>#N/A</c:v>
                </c:pt>
                <c:pt idx="5">
                  <c:v>7.18</c:v>
                </c:pt>
                <c:pt idx="6">
                  <c:v>#N/A</c:v>
                </c:pt>
                <c:pt idx="7">
                  <c:v>6.59</c:v>
                </c:pt>
                <c:pt idx="8">
                  <c:v>#N/A</c:v>
                </c:pt>
                <c:pt idx="9">
                  <c:v>7.07</c:v>
                </c:pt>
              </c:numCache>
            </c:numRef>
          </c:val>
          <c:extLst>
            <c:ext xmlns:c16="http://schemas.microsoft.com/office/drawing/2014/chart" uri="{C3380CC4-5D6E-409C-BE32-E72D297353CC}">
              <c16:uniqueId val="{00000009-58BA-4F24-95CD-BB2DD4078D85}"/>
            </c:ext>
          </c:extLst>
        </c:ser>
        <c:dLbls>
          <c:showLegendKey val="0"/>
          <c:showVal val="0"/>
          <c:showCatName val="0"/>
          <c:showSerName val="0"/>
          <c:showPercent val="0"/>
          <c:showBubbleSize val="0"/>
        </c:dLbls>
        <c:gapWidth val="150"/>
        <c:overlap val="100"/>
        <c:axId val="419922944"/>
        <c:axId val="419923336"/>
      </c:barChart>
      <c:catAx>
        <c:axId val="419922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9923336"/>
        <c:crosses val="autoZero"/>
        <c:auto val="1"/>
        <c:lblAlgn val="ctr"/>
        <c:lblOffset val="100"/>
        <c:tickLblSkip val="1"/>
        <c:tickMarkSkip val="1"/>
        <c:noMultiLvlLbl val="0"/>
      </c:catAx>
      <c:valAx>
        <c:axId val="419923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99229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264</c:v>
                </c:pt>
                <c:pt idx="5">
                  <c:v>249</c:v>
                </c:pt>
                <c:pt idx="8">
                  <c:v>222</c:v>
                </c:pt>
                <c:pt idx="11">
                  <c:v>214</c:v>
                </c:pt>
                <c:pt idx="14">
                  <c:v>206</c:v>
                </c:pt>
              </c:numCache>
            </c:numRef>
          </c:val>
          <c:extLst>
            <c:ext xmlns:c16="http://schemas.microsoft.com/office/drawing/2014/chart" uri="{C3380CC4-5D6E-409C-BE32-E72D297353CC}">
              <c16:uniqueId val="{00000000-940B-4C17-8475-75C93D0DDB1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40B-4C17-8475-75C93D0DDB1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c:v>
                </c:pt>
                <c:pt idx="3">
                  <c:v>3</c:v>
                </c:pt>
                <c:pt idx="6">
                  <c:v>3</c:v>
                </c:pt>
                <c:pt idx="9">
                  <c:v>3</c:v>
                </c:pt>
                <c:pt idx="12">
                  <c:v>3</c:v>
                </c:pt>
              </c:numCache>
            </c:numRef>
          </c:val>
          <c:extLst>
            <c:ext xmlns:c16="http://schemas.microsoft.com/office/drawing/2014/chart" uri="{C3380CC4-5D6E-409C-BE32-E72D297353CC}">
              <c16:uniqueId val="{00000002-940B-4C17-8475-75C93D0DDB1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10</c:v>
                </c:pt>
                <c:pt idx="3">
                  <c:v>10</c:v>
                </c:pt>
                <c:pt idx="6">
                  <c:v>10</c:v>
                </c:pt>
                <c:pt idx="9">
                  <c:v>10</c:v>
                </c:pt>
                <c:pt idx="12">
                  <c:v>9</c:v>
                </c:pt>
              </c:numCache>
            </c:numRef>
          </c:val>
          <c:extLst>
            <c:ext xmlns:c16="http://schemas.microsoft.com/office/drawing/2014/chart" uri="{C3380CC4-5D6E-409C-BE32-E72D297353CC}">
              <c16:uniqueId val="{00000003-940B-4C17-8475-75C93D0DDB1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43</c:v>
                </c:pt>
                <c:pt idx="3">
                  <c:v>36</c:v>
                </c:pt>
                <c:pt idx="6">
                  <c:v>38</c:v>
                </c:pt>
                <c:pt idx="9">
                  <c:v>37</c:v>
                </c:pt>
                <c:pt idx="12">
                  <c:v>36</c:v>
                </c:pt>
              </c:numCache>
            </c:numRef>
          </c:val>
          <c:extLst>
            <c:ext xmlns:c16="http://schemas.microsoft.com/office/drawing/2014/chart" uri="{C3380CC4-5D6E-409C-BE32-E72D297353CC}">
              <c16:uniqueId val="{00000004-940B-4C17-8475-75C93D0DDB1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40B-4C17-8475-75C93D0DDB1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40B-4C17-8475-75C93D0DDB1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256</c:v>
                </c:pt>
                <c:pt idx="3">
                  <c:v>244</c:v>
                </c:pt>
                <c:pt idx="6">
                  <c:v>208</c:v>
                </c:pt>
                <c:pt idx="9">
                  <c:v>203</c:v>
                </c:pt>
                <c:pt idx="12">
                  <c:v>217</c:v>
                </c:pt>
              </c:numCache>
            </c:numRef>
          </c:val>
          <c:extLst>
            <c:ext xmlns:c16="http://schemas.microsoft.com/office/drawing/2014/chart" uri="{C3380CC4-5D6E-409C-BE32-E72D297353CC}">
              <c16:uniqueId val="{00000007-940B-4C17-8475-75C93D0DDB14}"/>
            </c:ext>
          </c:extLst>
        </c:ser>
        <c:dLbls>
          <c:showLegendKey val="0"/>
          <c:showVal val="0"/>
          <c:showCatName val="0"/>
          <c:showSerName val="0"/>
          <c:showPercent val="0"/>
          <c:showBubbleSize val="0"/>
        </c:dLbls>
        <c:gapWidth val="100"/>
        <c:overlap val="100"/>
        <c:axId val="419924120"/>
        <c:axId val="4199245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48</c:v>
                </c:pt>
                <c:pt idx="2">
                  <c:v>#N/A</c:v>
                </c:pt>
                <c:pt idx="3">
                  <c:v>#N/A</c:v>
                </c:pt>
                <c:pt idx="4">
                  <c:v>44</c:v>
                </c:pt>
                <c:pt idx="5">
                  <c:v>#N/A</c:v>
                </c:pt>
                <c:pt idx="6">
                  <c:v>#N/A</c:v>
                </c:pt>
                <c:pt idx="7">
                  <c:v>37</c:v>
                </c:pt>
                <c:pt idx="8">
                  <c:v>#N/A</c:v>
                </c:pt>
                <c:pt idx="9">
                  <c:v>#N/A</c:v>
                </c:pt>
                <c:pt idx="10">
                  <c:v>39</c:v>
                </c:pt>
                <c:pt idx="11">
                  <c:v>#N/A</c:v>
                </c:pt>
                <c:pt idx="12">
                  <c:v>#N/A</c:v>
                </c:pt>
                <c:pt idx="13">
                  <c:v>59</c:v>
                </c:pt>
                <c:pt idx="14">
                  <c:v>#N/A</c:v>
                </c:pt>
              </c:numCache>
            </c:numRef>
          </c:val>
          <c:smooth val="0"/>
          <c:extLst>
            <c:ext xmlns:c16="http://schemas.microsoft.com/office/drawing/2014/chart" uri="{C3380CC4-5D6E-409C-BE32-E72D297353CC}">
              <c16:uniqueId val="{00000008-940B-4C17-8475-75C93D0DDB14}"/>
            </c:ext>
          </c:extLst>
        </c:ser>
        <c:dLbls>
          <c:showLegendKey val="0"/>
          <c:showVal val="0"/>
          <c:showCatName val="0"/>
          <c:showSerName val="0"/>
          <c:showPercent val="0"/>
          <c:showBubbleSize val="0"/>
        </c:dLbls>
        <c:marker val="1"/>
        <c:smooth val="0"/>
        <c:axId val="419924120"/>
        <c:axId val="419924512"/>
      </c:lineChart>
      <c:catAx>
        <c:axId val="419924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9924512"/>
        <c:crosses val="autoZero"/>
        <c:auto val="1"/>
        <c:lblAlgn val="ctr"/>
        <c:lblOffset val="100"/>
        <c:tickLblSkip val="1"/>
        <c:tickMarkSkip val="1"/>
        <c:noMultiLvlLbl val="0"/>
      </c:catAx>
      <c:valAx>
        <c:axId val="419924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9924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1867</c:v>
                </c:pt>
                <c:pt idx="5">
                  <c:v>1801</c:v>
                </c:pt>
                <c:pt idx="8">
                  <c:v>2005</c:v>
                </c:pt>
                <c:pt idx="11">
                  <c:v>1798</c:v>
                </c:pt>
                <c:pt idx="14">
                  <c:v>1756</c:v>
                </c:pt>
              </c:numCache>
            </c:numRef>
          </c:val>
          <c:extLst>
            <c:ext xmlns:c16="http://schemas.microsoft.com/office/drawing/2014/chart" uri="{C3380CC4-5D6E-409C-BE32-E72D297353CC}">
              <c16:uniqueId val="{00000000-A395-4D37-9E03-3056D57C1A4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A395-4D37-9E03-3056D57C1A4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3303</c:v>
                </c:pt>
                <c:pt idx="5">
                  <c:v>3417</c:v>
                </c:pt>
                <c:pt idx="8">
                  <c:v>3698</c:v>
                </c:pt>
                <c:pt idx="11">
                  <c:v>3682</c:v>
                </c:pt>
                <c:pt idx="14">
                  <c:v>3374</c:v>
                </c:pt>
              </c:numCache>
            </c:numRef>
          </c:val>
          <c:extLst>
            <c:ext xmlns:c16="http://schemas.microsoft.com/office/drawing/2014/chart" uri="{C3380CC4-5D6E-409C-BE32-E72D297353CC}">
              <c16:uniqueId val="{00000002-A395-4D37-9E03-3056D57C1A4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395-4D37-9E03-3056D57C1A4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395-4D37-9E03-3056D57C1A4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10</c:v>
                </c:pt>
                <c:pt idx="12">
                  <c:v>7</c:v>
                </c:pt>
              </c:numCache>
            </c:numRef>
          </c:val>
          <c:extLst>
            <c:ext xmlns:c16="http://schemas.microsoft.com/office/drawing/2014/chart" uri="{C3380CC4-5D6E-409C-BE32-E72D297353CC}">
              <c16:uniqueId val="{00000005-A395-4D37-9E03-3056D57C1A4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418</c:v>
                </c:pt>
                <c:pt idx="3">
                  <c:v>310</c:v>
                </c:pt>
                <c:pt idx="6">
                  <c:v>328</c:v>
                </c:pt>
                <c:pt idx="9">
                  <c:v>338</c:v>
                </c:pt>
                <c:pt idx="12">
                  <c:v>312</c:v>
                </c:pt>
              </c:numCache>
            </c:numRef>
          </c:val>
          <c:extLst>
            <c:ext xmlns:c16="http://schemas.microsoft.com/office/drawing/2014/chart" uri="{C3380CC4-5D6E-409C-BE32-E72D297353CC}">
              <c16:uniqueId val="{00000006-A395-4D37-9E03-3056D57C1A4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50</c:v>
                </c:pt>
                <c:pt idx="3">
                  <c:v>48</c:v>
                </c:pt>
                <c:pt idx="6">
                  <c:v>40</c:v>
                </c:pt>
                <c:pt idx="9">
                  <c:v>30</c:v>
                </c:pt>
                <c:pt idx="12">
                  <c:v>20</c:v>
                </c:pt>
              </c:numCache>
            </c:numRef>
          </c:val>
          <c:extLst>
            <c:ext xmlns:c16="http://schemas.microsoft.com/office/drawing/2014/chart" uri="{C3380CC4-5D6E-409C-BE32-E72D297353CC}">
              <c16:uniqueId val="{00000007-A395-4D37-9E03-3056D57C1A4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317</c:v>
                </c:pt>
                <c:pt idx="3">
                  <c:v>359</c:v>
                </c:pt>
                <c:pt idx="6">
                  <c:v>390</c:v>
                </c:pt>
                <c:pt idx="9">
                  <c:v>429</c:v>
                </c:pt>
                <c:pt idx="12">
                  <c:v>485</c:v>
                </c:pt>
              </c:numCache>
            </c:numRef>
          </c:val>
          <c:extLst>
            <c:ext xmlns:c16="http://schemas.microsoft.com/office/drawing/2014/chart" uri="{C3380CC4-5D6E-409C-BE32-E72D297353CC}">
              <c16:uniqueId val="{00000008-A395-4D37-9E03-3056D57C1A4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41</c:v>
                </c:pt>
                <c:pt idx="3">
                  <c:v>38</c:v>
                </c:pt>
                <c:pt idx="6">
                  <c:v>35</c:v>
                </c:pt>
                <c:pt idx="9">
                  <c:v>32</c:v>
                </c:pt>
                <c:pt idx="12">
                  <c:v>29</c:v>
                </c:pt>
              </c:numCache>
            </c:numRef>
          </c:val>
          <c:extLst>
            <c:ext xmlns:c16="http://schemas.microsoft.com/office/drawing/2014/chart" uri="{C3380CC4-5D6E-409C-BE32-E72D297353CC}">
              <c16:uniqueId val="{00000009-A395-4D37-9E03-3056D57C1A4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2114</c:v>
                </c:pt>
                <c:pt idx="3">
                  <c:v>2047</c:v>
                </c:pt>
                <c:pt idx="6">
                  <c:v>2154</c:v>
                </c:pt>
                <c:pt idx="9">
                  <c:v>2101</c:v>
                </c:pt>
                <c:pt idx="12">
                  <c:v>2066</c:v>
                </c:pt>
              </c:numCache>
            </c:numRef>
          </c:val>
          <c:extLst>
            <c:ext xmlns:c16="http://schemas.microsoft.com/office/drawing/2014/chart" uri="{C3380CC4-5D6E-409C-BE32-E72D297353CC}">
              <c16:uniqueId val="{0000000A-A395-4D37-9E03-3056D57C1A46}"/>
            </c:ext>
          </c:extLst>
        </c:ser>
        <c:dLbls>
          <c:showLegendKey val="0"/>
          <c:showVal val="0"/>
          <c:showCatName val="0"/>
          <c:showSerName val="0"/>
          <c:showPercent val="0"/>
          <c:showBubbleSize val="0"/>
        </c:dLbls>
        <c:gapWidth val="100"/>
        <c:overlap val="100"/>
        <c:axId val="424023216"/>
        <c:axId val="4240236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395-4D37-9E03-3056D57C1A46}"/>
            </c:ext>
          </c:extLst>
        </c:ser>
        <c:dLbls>
          <c:showLegendKey val="0"/>
          <c:showVal val="0"/>
          <c:showCatName val="0"/>
          <c:showSerName val="0"/>
          <c:showPercent val="0"/>
          <c:showBubbleSize val="0"/>
        </c:dLbls>
        <c:marker val="1"/>
        <c:smooth val="0"/>
        <c:axId val="424023216"/>
        <c:axId val="424023608"/>
      </c:lineChart>
      <c:catAx>
        <c:axId val="424023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4023608"/>
        <c:crosses val="autoZero"/>
        <c:auto val="1"/>
        <c:lblAlgn val="ctr"/>
        <c:lblOffset val="100"/>
        <c:tickLblSkip val="1"/>
        <c:tickMarkSkip val="1"/>
        <c:noMultiLvlLbl val="0"/>
      </c:catAx>
      <c:valAx>
        <c:axId val="424023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4023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600</c:v>
                </c:pt>
                <c:pt idx="1">
                  <c:v>650</c:v>
                </c:pt>
                <c:pt idx="2">
                  <c:v>608</c:v>
                </c:pt>
              </c:numCache>
            </c:numRef>
          </c:val>
          <c:extLst>
            <c:ext xmlns:c16="http://schemas.microsoft.com/office/drawing/2014/chart" uri="{C3380CC4-5D6E-409C-BE32-E72D297353CC}">
              <c16:uniqueId val="{00000000-BA73-4CE4-9BFD-E56DA554842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400</c:v>
                </c:pt>
                <c:pt idx="1">
                  <c:v>400</c:v>
                </c:pt>
                <c:pt idx="2">
                  <c:v>300</c:v>
                </c:pt>
              </c:numCache>
            </c:numRef>
          </c:val>
          <c:extLst>
            <c:ext xmlns:c16="http://schemas.microsoft.com/office/drawing/2014/chart" uri="{C3380CC4-5D6E-409C-BE32-E72D297353CC}">
              <c16:uniqueId val="{00000001-BA73-4CE4-9BFD-E56DA554842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2454</c:v>
                </c:pt>
                <c:pt idx="1">
                  <c:v>2446</c:v>
                </c:pt>
                <c:pt idx="2">
                  <c:v>2277</c:v>
                </c:pt>
              </c:numCache>
            </c:numRef>
          </c:val>
          <c:extLst>
            <c:ext xmlns:c16="http://schemas.microsoft.com/office/drawing/2014/chart" uri="{C3380CC4-5D6E-409C-BE32-E72D297353CC}">
              <c16:uniqueId val="{00000002-BA73-4CE4-9BFD-E56DA5548422}"/>
            </c:ext>
          </c:extLst>
        </c:ser>
        <c:dLbls>
          <c:showLegendKey val="0"/>
          <c:showVal val="0"/>
          <c:showCatName val="0"/>
          <c:showSerName val="0"/>
          <c:showPercent val="0"/>
          <c:showBubbleSize val="0"/>
        </c:dLbls>
        <c:gapWidth val="120"/>
        <c:overlap val="100"/>
        <c:axId val="424022432"/>
        <c:axId val="424022040"/>
      </c:barChart>
      <c:catAx>
        <c:axId val="424022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24022040"/>
        <c:crosses val="autoZero"/>
        <c:auto val="1"/>
        <c:lblAlgn val="ctr"/>
        <c:lblOffset val="100"/>
        <c:tickLblSkip val="1"/>
        <c:tickMarkSkip val="1"/>
        <c:noMultiLvlLbl val="0"/>
      </c:catAx>
      <c:valAx>
        <c:axId val="4240220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24022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{65605AED-52F3-4DC6-A93E-F7D86BADA0BB}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47AC-4F59-888F-15F2BFCBFC1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{BA99D575-D7D0-457E-AA32-A4020E3D5042}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7AC-4F59-888F-15F2BFCBFC1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{9F2AF500-175E-49D1-B148-4ABC2861F5F4}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7AC-4F59-888F-15F2BFCBFC1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{9C06E07D-20BF-4510-B233-CE357EBFDBB3}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7AC-4F59-888F-15F2BFCBFC1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{C3E65493-B497-411B-8F5D-9A3FB434CFA3}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7AC-4F59-888F-15F2BFCBFC1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{12A19ED6-F774-485E-8CD3-C34E751DC7F7}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47AC-4F59-888F-15F2BFCBFC1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{4A22976B-628B-416E-85A5-22AB9F87DAF7}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47AC-4F59-888F-15F2BFCBFC16}"/>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{828E7D8B-14F3-4575-8843-004311AA8A7A}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47AC-4F59-888F-15F2BFCBFC1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{88ADF77E-C7BC-4D54-9CBD-E2CE57B437BE}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47AC-4F59-888F-15F2BFCBFC1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69.3</c:v>
                </c:pt>
                <c:pt idx="32">
                  <c:v>70.5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7AC-4F59-888F-15F2BFCBFC1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{9FE3821A-DFAD-4B06-83AF-C8435A6D2ADD}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47AC-4F59-888F-15F2BFCBFC1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{B8F0757F-3C49-4BCA-B884-A831A98DB9AE}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7AC-4F59-888F-15F2BFCBFC1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{57437D22-9BBF-45F2-A36A-02E165CF81DF}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7AC-4F59-888F-15F2BFCBFC1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{0FECC4B4-7071-434F-8143-5B3CD6A6C9A8}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7AC-4F59-888F-15F2BFCBFC1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{B46950BB-AEE8-443C-9E7D-2B64E560634C}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7AC-4F59-888F-15F2BFCBFC1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{FBACC20C-785C-40A8-BC27-9C1B819B9FE6}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47AC-4F59-888F-15F2BFCBFC1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{5C10A48B-11C4-48BB-8A85-EA6EE7152226}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47AC-4F59-888F-15F2BFCBFC16}"/>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{4638177E-29C5-4D42-9968-9A7BE5A6D3C5}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47AC-4F59-888F-15F2BFCBFC1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{A6C3F777-E3D4-46EA-9E4B-7CE35CCE0469}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47AC-4F59-888F-15F2BFCBFC1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56.3</c:v>
                </c:pt>
                <c:pt idx="32">
                  <c:v>56.7</c:v>
                </c:pt>
              </c:numCache>
            </c:numRef>
          </c:xVal>
          <c:yVal>
            <c:numRef>
              <c:f>公会計指標分析・財政指標組合せ分析表!$BP$55:$DC$55</c:f>
              <c:numCache>
                <c:formatCode>#,##0.0;"▲ "#,##0.0</c:formatCode>
                <c:ptCount val="40"/>
                <c:pt idx="24">
                  <c:v>0</c:v>
                </c:pt>
                <c:pt idx="32">
                  <c:v>0</c:v>
                </c:pt>
              </c:numCache>
            </c:numRef>
          </c:yVal>
          <c:smooth val="0"/>
          <c:extLst>
            <c:ext xmlns:c16="http://schemas.microsoft.com/office/drawing/2014/chart" uri="{C3380CC4-5D6E-409C-BE32-E72D297353CC}">
              <c16:uniqueId val="{00000013-47AC-4F59-888F-15F2BFCBFC16}"/>
            </c:ext>
          </c:extLst>
        </c:ser>
        <c:dLbls>
          <c:showLegendKey val="0"/>
          <c:showVal val="1"/>
          <c:showCatName val="0"/>
          <c:showSerName val="0"/>
          <c:showPercent val="0"/>
          <c:showBubbleSize val="0"/>
        </c:dLbls>
        <c:axId val="424024392"/>
        <c:axId val="424726440"/>
      </c:scatterChart>
      <c:valAx>
        <c:axId val="424024392"/>
        <c:scaling>
          <c:orientation val="minMax"/>
          <c:max val="56.800000000000004"/>
          <c:min val="56.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4726440"/>
        <c:crosses val="autoZero"/>
        <c:crossBetween val="midCat"/>
      </c:valAx>
      <c:valAx>
        <c:axId val="4247264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40243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{7B1D3D88-EC6C-4E1A-B759-E2C5AB4E5831}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4F93-4C4D-850D-E0C6BEA8C2E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{A8948333-8D56-4F51-BFBF-049336276C41}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F93-4C4D-850D-E0C6BEA8C2E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{CACD9CDC-C6AA-41BC-90E2-95985E160AC3}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F93-4C4D-850D-E0C6BEA8C2E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{88A5AF76-637B-458D-A50F-50C571BE87E6}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F93-4C4D-850D-E0C6BEA8C2E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{3E3B4DB3-C64C-4677-B541-87EDAF116009}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F93-4C4D-850D-E0C6BEA8C2EC}"/>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{16C335AF-CF62-49D3-9DDB-06BBAF9E044B}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4F93-4C4D-850D-E0C6BEA8C2EC}"/>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{D093187B-14EF-47E8-B440-1AFDADE4D68A}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4F93-4C4D-850D-E0C6BEA8C2EC}"/>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{94067C65-6D81-4BDF-93DF-99DE024E0B88}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4F93-4C4D-850D-E0C6BEA8C2EC}"/>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{194F853C-B2F4-4AF0-9EF3-71B70A76259F}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4F93-4C4D-850D-E0C6BEA8C2E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4.2</c:v>
                </c:pt>
                <c:pt idx="8">
                  <c:v>3.8</c:v>
                </c:pt>
                <c:pt idx="16">
                  <c:v>3.7</c:v>
                </c:pt>
                <c:pt idx="24">
                  <c:v>3.4</c:v>
                </c:pt>
                <c:pt idx="32">
                  <c:v>3.9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F93-4C4D-850D-E0C6BEA8C2E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{526F3C99-8E4B-4993-B5BC-18AB2ED5C69F}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4F93-4C4D-850D-E0C6BEA8C2E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{E0C63679-0B57-413C-8FC2-B3FBBC253946}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F93-4C4D-850D-E0C6BEA8C2E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{89855BBF-5462-4A20-9FF8-58AAF8412FF2}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F93-4C4D-850D-E0C6BEA8C2E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{CCA6D2E2-B6A2-4058-B8EB-2B34A58A9711}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F93-4C4D-850D-E0C6BEA8C2E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{9984AD23-654D-4CA0-BDBF-325ED51131C3}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F93-4C4D-850D-E0C6BEA8C2EC}"/>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{752AA544-77AD-4B3D-BB7F-8320900D18EA}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4F93-4C4D-850D-E0C6BEA8C2EC}"/>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{40CA17A3-C97C-4CD1-8D12-5E455ED645A2}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4F93-4C4D-850D-E0C6BEA8C2EC}"/>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{F500BA67-2D84-4CC3-BB31-3BE27A88290A}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4F93-4C4D-850D-E0C6BEA8C2EC}"/>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{A76B21C3-CE9D-47B2-B67D-0E8575B04D21}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4F93-4C4D-850D-E0C6BEA8C2E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8.1999999999999993</c:v>
                </c:pt>
                <c:pt idx="16">
                  <c:v>7.8</c:v>
                </c:pt>
                <c:pt idx="24">
                  <c:v>7.4</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F93-4C4D-850D-E0C6BEA8C2EC}"/>
            </c:ext>
          </c:extLst>
        </c:ser>
        <c:dLbls>
          <c:showLegendKey val="0"/>
          <c:showVal val="1"/>
          <c:showCatName val="0"/>
          <c:showSerName val="0"/>
          <c:showPercent val="0"/>
          <c:showBubbleSize val="0"/>
        </c:dLbls>
        <c:axId val="424727224"/>
        <c:axId val="424727616"/>
      </c:scatterChart>
      <c:valAx>
        <c:axId val="424727224"/>
        <c:scaling>
          <c:orientation val="minMax"/>
          <c:max val="9.4"/>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4727616"/>
        <c:crosses val="autoZero"/>
        <c:crossBetween val="midCat"/>
      </c:valAx>
      <c:valAx>
        <c:axId val="42472761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472722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宮崎県西米良村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元利償還金は年々減少にあったが、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年据置の償還が始まったことにより前年度比で</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百万円のぞうとなった。今後も計画的な起債、償還を行い、将来を見据えて健全な財政運営に努める。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宮崎県西米良村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計画的な起債、償還を行ってきた一方で、基金については、新庁舎建設や認定こども園建設に向けて、計画的な積み増しを行ってきた。今後は、施設の完成に伴い減少することが見込まれるため、状況を把握を把握しながら将来に負担を残さない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宮崎県西米良村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公共施設の更新等を見据え、「情報基盤整備基金」に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億円、「ふたば園施設整備基金」に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億円、「双子キャンプ場整備基金」に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億円積み立てた一方、新庁舎の建設工事に伴い「庁舎整備基金」を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億円取り崩し、「ふるさと振興基金」から地域づくりに関する事業のため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・基金の設置目的をより明確化するため、ふるさと振興基金を取り崩してここの特定目的基金に積み立てていくことを予定している。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・短期的には「ふたば園施設整備基金」や「双子キャンプ場整備基金」への積立により微増の予定だが、中長期的には減少傾向にある。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・ふるさと振興基金：歴史、伝統、文化、産業を生かし、個性的で魅力的な地域づくりに関する施策の推進。</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・庁舎整備基金：新庁舎の整備。</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・情報網整備基金：防災行政無線、村内放送施設及び情報網の整備。</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・ふたば園施設整備基金：認定こども園の整備。</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・双子キャンプ場整備基金：双子キャンプ場の整備、更新。</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・ふるさと振興基金：</a:t>
          </a:r>
          <a:r>
            <a:rPr kumimoji="1" lang="ja-JP" altLang="en-US" sz="1100">
              <a:solidFill>
                <a:schemeClr val="dk1"/>
              </a:solidFill>
              <a:effectLst/>
              <a:latin typeface="+mn-lt"/>
              <a:ea typeface="+mn-ea"/>
              <a:cs typeface="+mn-cs"/>
            </a:rPr>
            <a:t>地域振興事業に係る財源として、</a:t>
          </a:r>
          <a:r>
            <a:rPr kumimoji="1" lang="en-US" altLang="ja-JP" sz="1100">
              <a:solidFill>
                <a:schemeClr val="dk1"/>
              </a:solidFill>
              <a:effectLst/>
              <a:latin typeface="+mn-lt"/>
              <a:ea typeface="+mn-ea"/>
              <a:cs typeface="+mn-cs"/>
            </a:rPr>
            <a:t>1.54</a:t>
          </a:r>
          <a:r>
            <a:rPr kumimoji="1" lang="ja-JP" altLang="en-US" sz="1100">
              <a:solidFill>
                <a:schemeClr val="dk1"/>
              </a:solidFill>
              <a:effectLst/>
              <a:latin typeface="+mn-lt"/>
              <a:ea typeface="+mn-ea"/>
              <a:cs typeface="+mn-cs"/>
            </a:rPr>
            <a:t>億円を取り崩したことによる減少。</a:t>
          </a:r>
          <a:endParaRPr lang="ja-JP" altLang="ja-JP">
            <a:effectLst/>
          </a:endParaRPr>
        </a:p>
        <a:p>
          <a:r>
            <a:rPr kumimoji="1" lang="ja-JP" altLang="ja-JP" sz="1100">
              <a:solidFill>
                <a:schemeClr val="dk1"/>
              </a:solidFill>
              <a:effectLst/>
              <a:latin typeface="+mn-lt"/>
              <a:ea typeface="+mn-ea"/>
              <a:cs typeface="+mn-cs"/>
            </a:rPr>
            <a:t>・庁舎整備基金：</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年度新庁舎建設工事の財源として、</a:t>
          </a:r>
          <a:r>
            <a:rPr kumimoji="1" lang="en-US" altLang="ja-JP" sz="1100">
              <a:solidFill>
                <a:schemeClr val="dk1"/>
              </a:solidFill>
              <a:effectLst/>
              <a:latin typeface="+mn-lt"/>
              <a:ea typeface="+mn-ea"/>
              <a:cs typeface="+mn-cs"/>
            </a:rPr>
            <a:t>3.66</a:t>
          </a:r>
          <a:r>
            <a:rPr kumimoji="1" lang="ja-JP" altLang="en-US" sz="1100">
              <a:solidFill>
                <a:schemeClr val="dk1"/>
              </a:solidFill>
              <a:effectLst/>
              <a:latin typeface="+mn-lt"/>
              <a:ea typeface="+mn-ea"/>
              <a:cs typeface="+mn-cs"/>
            </a:rPr>
            <a:t>億円を取り崩したことによる減少。</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・情報網整備基金：</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31</a:t>
          </a:r>
          <a:r>
            <a:rPr kumimoji="1" lang="ja-JP" altLang="en-US" sz="1100">
              <a:solidFill>
                <a:schemeClr val="dk1"/>
              </a:solidFill>
              <a:effectLst/>
              <a:latin typeface="+mn-lt"/>
              <a:ea typeface="+mn-ea"/>
              <a:cs typeface="+mn-cs"/>
            </a:rPr>
            <a:t>年度に実施予定の防災行政無線デジタル化事業の財源として、</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億円を積み立てたことによる増加</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・ふたば園施設整備基金：</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年度から新たに始まる認定こども園整備事業の財源として、</a:t>
          </a:r>
          <a:r>
            <a:rPr kumimoji="1" lang="en-US" altLang="ja-JP" sz="1100">
              <a:solidFill>
                <a:schemeClr val="dk1"/>
              </a:solidFill>
              <a:effectLst/>
              <a:latin typeface="+mn-lt"/>
              <a:ea typeface="+mn-ea"/>
              <a:cs typeface="+mn-cs"/>
            </a:rPr>
            <a:t>1.5</a:t>
          </a:r>
          <a:r>
            <a:rPr kumimoji="1" lang="ja-JP" altLang="en-US" sz="1100">
              <a:solidFill>
                <a:schemeClr val="dk1"/>
              </a:solidFill>
              <a:effectLst/>
              <a:latin typeface="+mn-lt"/>
              <a:ea typeface="+mn-ea"/>
              <a:cs typeface="+mn-cs"/>
            </a:rPr>
            <a:t>億円を積み立てたことによる増加</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・双子キャンプ場整備基金：</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31</a:t>
          </a:r>
          <a:r>
            <a:rPr kumimoji="1" lang="ja-JP" altLang="en-US" sz="1100">
              <a:solidFill>
                <a:schemeClr val="dk1"/>
              </a:solidFill>
              <a:effectLst/>
              <a:latin typeface="+mn-lt"/>
              <a:ea typeface="+mn-ea"/>
              <a:cs typeface="+mn-cs"/>
            </a:rPr>
            <a:t>年度から新たに始まる双子キャンプ場整備事業の財源として、</a:t>
          </a:r>
          <a:r>
            <a:rPr kumimoji="1" lang="en-US" altLang="ja-JP" sz="1100">
              <a:solidFill>
                <a:schemeClr val="dk1"/>
              </a:solidFill>
              <a:effectLst/>
              <a:latin typeface="+mn-lt"/>
              <a:ea typeface="+mn-ea"/>
              <a:cs typeface="+mn-cs"/>
            </a:rPr>
            <a:t>1.5</a:t>
          </a:r>
          <a:r>
            <a:rPr kumimoji="1" lang="ja-JP" altLang="en-US" sz="1100">
              <a:solidFill>
                <a:schemeClr val="dk1"/>
              </a:solidFill>
              <a:effectLst/>
              <a:latin typeface="+mn-lt"/>
              <a:ea typeface="+mn-ea"/>
              <a:cs typeface="+mn-cs"/>
            </a:rPr>
            <a:t>億円を積み立てたことによる増加</a:t>
          </a:r>
          <a:r>
            <a:rPr kumimoji="1" lang="ja-JP" altLang="ja-JP" sz="1100">
              <a:solidFill>
                <a:schemeClr val="dk1"/>
              </a:solidFill>
              <a:effectLst/>
              <a:latin typeface="+mn-lt"/>
              <a:ea typeface="+mn-ea"/>
              <a:cs typeface="+mn-cs"/>
            </a:rPr>
            <a:t>。</a:t>
          </a:r>
          <a:endParaRPr lang="ja-JP" altLang="ja-JP">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・ふるさと振興基金：</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31</a:t>
          </a:r>
          <a:r>
            <a:rPr kumimoji="1" lang="ja-JP" altLang="en-US" sz="1100">
              <a:solidFill>
                <a:schemeClr val="dk1"/>
              </a:solidFill>
              <a:effectLst/>
              <a:latin typeface="+mn-lt"/>
              <a:ea typeface="+mn-ea"/>
              <a:cs typeface="+mn-cs"/>
            </a:rPr>
            <a:t>年度中を目処に取り崩してここの特定目的基金に積み立て直す予定。</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・庁舎整備基金：</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31</a:t>
          </a:r>
          <a:r>
            <a:rPr kumimoji="1" lang="ja-JP" altLang="en-US" sz="1100">
              <a:solidFill>
                <a:schemeClr val="dk1"/>
              </a:solidFill>
              <a:effectLst/>
              <a:latin typeface="+mn-lt"/>
              <a:ea typeface="+mn-ea"/>
              <a:cs typeface="+mn-cs"/>
            </a:rPr>
            <a:t>年度に廃止予定。</a:t>
          </a:r>
          <a:endParaRPr lang="ja-JP" altLang="ja-JP">
            <a:effectLst/>
          </a:endParaRPr>
        </a:p>
        <a:p>
          <a:r>
            <a:rPr kumimoji="1" lang="ja-JP" altLang="ja-JP" sz="1100">
              <a:solidFill>
                <a:schemeClr val="dk1"/>
              </a:solidFill>
              <a:effectLst/>
              <a:latin typeface="+mn-lt"/>
              <a:ea typeface="+mn-ea"/>
              <a:cs typeface="+mn-cs"/>
            </a:rPr>
            <a:t>・情報網整備基金：</a:t>
          </a:r>
          <a:r>
            <a:rPr kumimoji="1" lang="ja-JP" altLang="en-US" sz="1100">
              <a:solidFill>
                <a:schemeClr val="dk1"/>
              </a:solidFill>
              <a:effectLst/>
              <a:latin typeface="+mn-lt"/>
              <a:ea typeface="+mn-ea"/>
              <a:cs typeface="+mn-cs"/>
            </a:rPr>
            <a:t>情報網の大規模更新に備えて、</a:t>
          </a:r>
          <a:r>
            <a:rPr kumimoji="1" lang="en-US" altLang="ja-JP" sz="1100">
              <a:solidFill>
                <a:schemeClr val="dk1"/>
              </a:solidFill>
              <a:effectLst/>
              <a:latin typeface="+mn-lt"/>
              <a:ea typeface="+mn-ea"/>
              <a:cs typeface="+mn-cs"/>
            </a:rPr>
            <a:t>35</a:t>
          </a:r>
          <a:r>
            <a:rPr kumimoji="1" lang="ja-JP" altLang="en-US" sz="1100">
              <a:solidFill>
                <a:schemeClr val="dk1"/>
              </a:solidFill>
              <a:effectLst/>
              <a:latin typeface="+mn-lt"/>
              <a:ea typeface="+mn-ea"/>
              <a:cs typeface="+mn-cs"/>
            </a:rPr>
            <a:t>年度までに毎年</a:t>
          </a:r>
          <a:r>
            <a:rPr kumimoji="1" lang="en-US" altLang="ja-JP" sz="1100">
              <a:solidFill>
                <a:schemeClr val="dk1"/>
              </a:solidFill>
              <a:effectLst/>
              <a:latin typeface="+mn-lt"/>
              <a:ea typeface="+mn-ea"/>
              <a:cs typeface="+mn-cs"/>
            </a:rPr>
            <a:t>0.5</a:t>
          </a:r>
          <a:r>
            <a:rPr kumimoji="1" lang="ja-JP" altLang="en-US" sz="1100">
              <a:solidFill>
                <a:schemeClr val="dk1"/>
              </a:solidFill>
              <a:effectLst/>
              <a:latin typeface="+mn-lt"/>
              <a:ea typeface="+mn-ea"/>
              <a:cs typeface="+mn-cs"/>
            </a:rPr>
            <a:t>億円程度積立予定。</a:t>
          </a:r>
          <a:endParaRPr lang="ja-JP" altLang="ja-JP">
            <a:effectLst/>
          </a:endParaRPr>
        </a:p>
        <a:p>
          <a:r>
            <a:rPr kumimoji="1" lang="ja-JP" altLang="ja-JP" sz="1100">
              <a:solidFill>
                <a:schemeClr val="dk1"/>
              </a:solidFill>
              <a:effectLst/>
              <a:latin typeface="+mn-lt"/>
              <a:ea typeface="+mn-ea"/>
              <a:cs typeface="+mn-cs"/>
            </a:rPr>
            <a:t>・ふたば園施設整備基金：</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年度に廃止予定。</a:t>
          </a:r>
          <a:endParaRPr lang="ja-JP" altLang="ja-JP">
            <a:effectLst/>
          </a:endParaRPr>
        </a:p>
        <a:p>
          <a:r>
            <a:rPr kumimoji="1" lang="ja-JP" altLang="ja-JP" sz="1100">
              <a:solidFill>
                <a:schemeClr val="dk1"/>
              </a:solidFill>
              <a:effectLst/>
              <a:latin typeface="+mn-lt"/>
              <a:ea typeface="+mn-ea"/>
              <a:cs typeface="+mn-cs"/>
            </a:rPr>
            <a:t>・双子キャンプ場整備基金：</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年度に予定している双子キャンプ場の更新事業のため、令和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年度までに毎年</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億円程度を積立予定。</a:t>
          </a:r>
          <a:endParaRPr kumimoji="1" lang="en-US" altLang="ja-JP" sz="1100">
            <a:solidFill>
              <a:schemeClr val="dk1"/>
            </a:solidFill>
            <a:effectLst/>
            <a:latin typeface="+mn-lt"/>
            <a:ea typeface="+mn-ea"/>
            <a:cs typeface="+mn-cs"/>
          </a:endParaRPr>
        </a:p>
        <a:p>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ja-JP" sz="1100">
            <a:solidFill>
              <a:schemeClr val="dk1"/>
            </a:solidFill>
            <a:effectLst/>
            <a:latin typeface="+mn-lt"/>
            <a:ea typeface="+mn-ea"/>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・財源不足分の調整の役割を担っており、取崩額が積立額を上回ったため。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・予算編成をする上で重要な基金であるので、状況を把握しながら、取り崩し、積み増し等計画的に行っていきたい。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・償還のため</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億円を取り崩したことによる減少。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・地方債の償還計画を踏まえ、今後も取り崩し、積み増し等計画的に行いながら、</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億円程度を積み立ておくこととしている。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宮崎県西米良村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1,181
1,179
271.51
2,954,671
2,853,075
89,010
1,258,538
2,066,211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a:extLst>
            <a:ext uri="{FF2B5EF4-FFF2-40B4-BE49-F238E27FC236}">
              <a16:creationId xmlns:a16="http://schemas.microsoft.com/office/drawing/2014/main" id="{00000000-0008-0000-0D00-00001B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a:extLst>
            <a:ext uri="{FF2B5EF4-FFF2-40B4-BE49-F238E27FC236}">
              <a16:creationId xmlns:a16="http://schemas.microsoft.com/office/drawing/2014/main" id="{00000000-0008-0000-0D00-00001E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a:extLst>
            <a:ext uri="{FF2B5EF4-FFF2-40B4-BE49-F238E27FC236}">
              <a16:creationId xmlns:a16="http://schemas.microsoft.com/office/drawing/2014/main" id="{00000000-0008-0000-0D00-00001F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a:extLst>
            <a:ext uri="{FF2B5EF4-FFF2-40B4-BE49-F238E27FC236}">
              <a16:creationId xmlns:a16="http://schemas.microsoft.com/office/drawing/2014/main" id="{00000000-0008-0000-0D00-000020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a:extLst>
            <a:ext uri="{FF2B5EF4-FFF2-40B4-BE49-F238E27FC236}">
              <a16:creationId xmlns:a16="http://schemas.microsoft.com/office/drawing/2014/main" id="{00000000-0008-0000-0D00-000021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a:extLst>
            <a:ext uri="{FF2B5EF4-FFF2-40B4-BE49-F238E27FC236}">
              <a16:creationId xmlns:a16="http://schemas.microsoft.com/office/drawing/2014/main" id="{00000000-0008-0000-0D00-000023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a:extLst>
            <a:ext uri="{FF2B5EF4-FFF2-40B4-BE49-F238E27FC236}">
              <a16:creationId xmlns:a16="http://schemas.microsoft.com/office/drawing/2014/main" id="{00000000-0008-0000-0D00-000026000000}"/>
            </a:ext>
          </a:extLst>
        </xdr:cNvPr>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a:extLst>
            <a:ext uri="{FF2B5EF4-FFF2-40B4-BE49-F238E27FC236}">
              <a16:creationId xmlns:a16="http://schemas.microsoft.com/office/drawing/2014/main" id="{00000000-0008-0000-0D00-000027000000}"/>
            </a:ext>
          </a:extLst>
        </xdr:cNvPr>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00000000-0008-0000-0D00-000036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有形固定資産原価償却率は、全国平均や類似団体平均を上回っている。平成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年度に公共施設総合管理計画を策定しており、当該計画に基づき施設の維持管理を適切に進めていく。</a:t>
          </a: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00000000-0008-0000-0D00-000046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29633</xdr:rowOff>
    </xdr:from>
    <xdr:to>
      <xdr:col>23</xdr:col>
      <xdr:colOff>85090</xdr:colOff>
      <xdr:row>33</xdr:row>
      <xdr:rowOff>96096</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flipV="1">
          <a:off x="4760595" y="4487333"/>
          <a:ext cx="1270" cy="1266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99923</xdr:rowOff>
    </xdr:from>
    <xdr:ext cx="405111" cy="259045"/>
    <xdr:sp macro="" textlink="">
      <xdr:nvSpPr>
        <xdr:cNvPr id="72" name="有形固定資産減価償却率最小値テキスト">
          <a:extLst>
            <a:ext uri="{FF2B5EF4-FFF2-40B4-BE49-F238E27FC236}">
              <a16:creationId xmlns:a16="http://schemas.microsoft.com/office/drawing/2014/main" id="{00000000-0008-0000-0D00-000048000000}"/>
            </a:ext>
          </a:extLst>
        </xdr:cNvPr>
        <xdr:cNvSpPr txBox="1"/>
      </xdr:nvSpPr>
      <xdr:spPr>
        <a:xfrm>
          <a:off x="4813300" y="5757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96096</xdr:rowOff>
    </xdr:from>
    <xdr:to>
      <xdr:col>23</xdr:col>
      <xdr:colOff>174625</xdr:colOff>
      <xdr:row>33</xdr:row>
      <xdr:rowOff>96096</xdr:rowOff>
    </xdr:to>
    <xdr:cxnSp macro="">
      <xdr:nvCxnSpPr>
        <xdr:cNvPr id="73" name="直線コネクタ 72">
          <a:extLst>
            <a:ext uri="{FF2B5EF4-FFF2-40B4-BE49-F238E27FC236}">
              <a16:creationId xmlns:a16="http://schemas.microsoft.com/office/drawing/2014/main" id="{00000000-0008-0000-0D00-000049000000}"/>
            </a:ext>
          </a:extLst>
        </xdr:cNvPr>
        <xdr:cNvCxnSpPr/>
      </xdr:nvCxnSpPr>
      <xdr:spPr>
        <a:xfrm>
          <a:off x="4673600" y="5753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147760</xdr:rowOff>
    </xdr:from>
    <xdr:ext cx="405111" cy="259045"/>
    <xdr:sp macro="" textlink="">
      <xdr:nvSpPr>
        <xdr:cNvPr id="74" name="有形固定資産減価償却率最大値テキスト">
          <a:extLst>
            <a:ext uri="{FF2B5EF4-FFF2-40B4-BE49-F238E27FC236}">
              <a16:creationId xmlns:a16="http://schemas.microsoft.com/office/drawing/2014/main" id="{00000000-0008-0000-0D00-00004A000000}"/>
            </a:ext>
          </a:extLst>
        </xdr:cNvPr>
        <xdr:cNvSpPr txBox="1"/>
      </xdr:nvSpPr>
      <xdr:spPr>
        <a:xfrm>
          <a:off x="4813300" y="4262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29633</xdr:rowOff>
    </xdr:from>
    <xdr:to>
      <xdr:col>23</xdr:col>
      <xdr:colOff>174625</xdr:colOff>
      <xdr:row>26</xdr:row>
      <xdr:rowOff>29633</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a:off x="4673600" y="448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146914</xdr:rowOff>
    </xdr:from>
    <xdr:ext cx="405111" cy="259045"/>
    <xdr:sp macro="" textlink="">
      <xdr:nvSpPr>
        <xdr:cNvPr id="76" name="有形固定資産減価償却率平均値テキスト">
          <a:extLst>
            <a:ext uri="{FF2B5EF4-FFF2-40B4-BE49-F238E27FC236}">
              <a16:creationId xmlns:a16="http://schemas.microsoft.com/office/drawing/2014/main" id="{00000000-0008-0000-0D00-00004C000000}"/>
            </a:ext>
          </a:extLst>
        </xdr:cNvPr>
        <xdr:cNvSpPr txBox="1"/>
      </xdr:nvSpPr>
      <xdr:spPr>
        <a:xfrm>
          <a:off x="4813300" y="4947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168487</xdr:rowOff>
    </xdr:from>
    <xdr:to>
      <xdr:col>23</xdr:col>
      <xdr:colOff>136525</xdr:colOff>
      <xdr:row>29</xdr:row>
      <xdr:rowOff>98637</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4711700" y="49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11430</xdr:rowOff>
    </xdr:from>
    <xdr:to>
      <xdr:col>19</xdr:col>
      <xdr:colOff>187325</xdr:colOff>
      <xdr:row>29</xdr:row>
      <xdr:rowOff>113030</xdr:rowOff>
    </xdr:to>
    <xdr:sp macro="" textlink="">
      <xdr:nvSpPr>
        <xdr:cNvPr id="78" name="フローチャート: 判断 77">
          <a:extLst>
            <a:ext uri="{FF2B5EF4-FFF2-40B4-BE49-F238E27FC236}">
              <a16:creationId xmlns:a16="http://schemas.microsoft.com/office/drawing/2014/main" id="{00000000-0008-0000-0D00-00004E000000}"/>
            </a:ext>
          </a:extLst>
        </xdr:cNvPr>
        <xdr:cNvSpPr/>
      </xdr:nvSpPr>
      <xdr:spPr>
        <a:xfrm>
          <a:off x="4000500" y="498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3238500" y="50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14817</xdr:rowOff>
    </xdr:from>
    <xdr:to>
      <xdr:col>23</xdr:col>
      <xdr:colOff>136525</xdr:colOff>
      <xdr:row>26</xdr:row>
      <xdr:rowOff>116417</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4711700" y="447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25</xdr:row>
      <xdr:rowOff>103311</xdr:rowOff>
    </xdr:from>
    <xdr:ext cx="405111" cy="259045"/>
    <xdr:sp macro="" textlink="">
      <xdr:nvSpPr>
        <xdr:cNvPr id="86" name="有形固定資産減価償却率該当値テキスト">
          <a:extLst>
            <a:ext uri="{FF2B5EF4-FFF2-40B4-BE49-F238E27FC236}">
              <a16:creationId xmlns:a16="http://schemas.microsoft.com/office/drawing/2014/main" id="{00000000-0008-0000-0D00-000056000000}"/>
            </a:ext>
          </a:extLst>
        </xdr:cNvPr>
        <xdr:cNvSpPr txBox="1"/>
      </xdr:nvSpPr>
      <xdr:spPr>
        <a:xfrm>
          <a:off x="4813300" y="438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57997</xdr:rowOff>
    </xdr:from>
    <xdr:to>
      <xdr:col>19</xdr:col>
      <xdr:colOff>187325</xdr:colOff>
      <xdr:row>26</xdr:row>
      <xdr:rowOff>159597</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4000500" y="451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65617</xdr:rowOff>
    </xdr:from>
    <xdr:to>
      <xdr:col>23</xdr:col>
      <xdr:colOff>85725</xdr:colOff>
      <xdr:row>26</xdr:row>
      <xdr:rowOff>108797</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flipV="1">
          <a:off x="4051300" y="4523317"/>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104157</xdr:rowOff>
    </xdr:from>
    <xdr:ext cx="405111" cy="259045"/>
    <xdr:sp macro="" textlink="">
      <xdr:nvSpPr>
        <xdr:cNvPr id="89" name="n_1aveValue有形固定資産減価償却率">
          <a:extLst>
            <a:ext uri="{FF2B5EF4-FFF2-40B4-BE49-F238E27FC236}">
              <a16:creationId xmlns:a16="http://schemas.microsoft.com/office/drawing/2014/main" id="{00000000-0008-0000-0D00-000059000000}"/>
            </a:ext>
          </a:extLst>
        </xdr:cNvPr>
        <xdr:cNvSpPr txBox="1"/>
      </xdr:nvSpPr>
      <xdr:spPr>
        <a:xfrm>
          <a:off x="3836044" y="50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33672</xdr:rowOff>
    </xdr:from>
    <xdr:ext cx="405111" cy="259045"/>
    <xdr:sp macro="" textlink="">
      <xdr:nvSpPr>
        <xdr:cNvPr id="90" name="n_2aveValue有形固定資産減価償却率">
          <a:extLst>
            <a:ext uri="{FF2B5EF4-FFF2-40B4-BE49-F238E27FC236}">
              <a16:creationId xmlns:a16="http://schemas.microsoft.com/office/drawing/2014/main" id="{00000000-0008-0000-0D00-00005A000000}"/>
            </a:ext>
          </a:extLst>
        </xdr:cNvPr>
        <xdr:cNvSpPr txBox="1"/>
      </xdr:nvSpPr>
      <xdr:spPr>
        <a:xfrm>
          <a:off x="3086744" y="483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4674</xdr:rowOff>
    </xdr:from>
    <xdr:ext cx="405111" cy="259045"/>
    <xdr:sp macro="" textlink="">
      <xdr:nvSpPr>
        <xdr:cNvPr id="91" name="n_1mainValue有形固定資産減価償却率">
          <a:extLst>
            <a:ext uri="{FF2B5EF4-FFF2-40B4-BE49-F238E27FC236}">
              <a16:creationId xmlns:a16="http://schemas.microsoft.com/office/drawing/2014/main" id="{00000000-0008-0000-0D00-00005B000000}"/>
            </a:ext>
          </a:extLst>
        </xdr:cNvPr>
        <xdr:cNvSpPr txBox="1"/>
      </xdr:nvSpPr>
      <xdr:spPr>
        <a:xfrm>
          <a:off x="3836044" y="4290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a16="http://schemas.microsoft.com/office/drawing/2014/main" id="{00000000-0008-0000-0D00-00005C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a:extLst>
            <a:ext uri="{FF2B5EF4-FFF2-40B4-BE49-F238E27FC236}">
              <a16:creationId xmlns:a16="http://schemas.microsoft.com/office/drawing/2014/main" id="{00000000-0008-0000-0D00-00005D000000}"/>
            </a:ext>
          </a:extLst>
        </xdr:cNvPr>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94" name="正方形/長方形 93">
          <a:extLst>
            <a:ext uri="{FF2B5EF4-FFF2-40B4-BE49-F238E27FC236}">
              <a16:creationId xmlns:a16="http://schemas.microsoft.com/office/drawing/2014/main" id="{00000000-0008-0000-0D00-00005E000000}"/>
            </a:ext>
          </a:extLst>
        </xdr:cNvPr>
        <xdr:cNvSpPr/>
      </xdr:nvSpPr>
      <xdr:spPr>
        <a:xfrm>
          <a:off x="14045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a16="http://schemas.microsoft.com/office/drawing/2014/main" id="{00000000-0008-0000-0D00-000068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債務償還可能年数は、</a:t>
          </a:r>
          <a:r>
            <a:rPr kumimoji="1" lang="ja-JP" altLang="en-US" sz="1100" baseline="0">
              <a:solidFill>
                <a:schemeClr val="dk1"/>
              </a:solidFill>
              <a:effectLst/>
              <a:latin typeface="+mn-lt"/>
              <a:ea typeface="+mn-ea"/>
              <a:cs typeface="+mn-cs"/>
            </a:rPr>
            <a:t>発生していない</a:t>
          </a:r>
          <a:r>
            <a:rPr kumimoji="1" lang="ja-JP" altLang="ja-JP" sz="1100" baseline="0">
              <a:solidFill>
                <a:schemeClr val="dk1"/>
              </a:solidFill>
              <a:effectLst/>
              <a:latin typeface="+mn-lt"/>
              <a:ea typeface="+mn-ea"/>
              <a:cs typeface="+mn-cs"/>
            </a:rPr>
            <a:t>。今後</a:t>
          </a:r>
          <a:r>
            <a:rPr kumimoji="1" lang="ja-JP" altLang="en-US" sz="1100" baseline="0">
              <a:solidFill>
                <a:schemeClr val="dk1"/>
              </a:solidFill>
              <a:effectLst/>
              <a:latin typeface="+mn-lt"/>
              <a:ea typeface="+mn-ea"/>
              <a:cs typeface="+mn-cs"/>
            </a:rPr>
            <a:t>も</a:t>
          </a:r>
          <a:r>
            <a:rPr kumimoji="1" lang="ja-JP" altLang="ja-JP" sz="1100" baseline="0">
              <a:solidFill>
                <a:schemeClr val="dk1"/>
              </a:solidFill>
              <a:effectLst/>
              <a:latin typeface="+mn-lt"/>
              <a:ea typeface="+mn-ea"/>
              <a:cs typeface="+mn-cs"/>
            </a:rPr>
            <a:t>行財政改革を不断の取組として着実に実行し、年数の伸びの抑制に努める。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id="{00000000-0008-0000-0D00-000069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id="{00000000-0008-0000-0D00-00006A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a:extLst>
            <a:ext uri="{FF2B5EF4-FFF2-40B4-BE49-F238E27FC236}">
              <a16:creationId xmlns:a16="http://schemas.microsoft.com/office/drawing/2014/main" id="{00000000-0008-0000-0D00-00006B000000}"/>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8" name="テキスト ボックス 107">
          <a:extLst>
            <a:ext uri="{FF2B5EF4-FFF2-40B4-BE49-F238E27FC236}">
              <a16:creationId xmlns:a16="http://schemas.microsoft.com/office/drawing/2014/main" id="{00000000-0008-0000-0D00-00006C000000}"/>
            </a:ext>
          </a:extLst>
        </xdr:cNvPr>
        <xdr:cNvSpPr txBox="1"/>
      </xdr:nvSpPr>
      <xdr:spPr>
        <a:xfrm>
          <a:off x="109314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a:extLst>
            <a:ext uri="{FF2B5EF4-FFF2-40B4-BE49-F238E27FC236}">
              <a16:creationId xmlns:a16="http://schemas.microsoft.com/office/drawing/2014/main" id="{00000000-0008-0000-0D00-00006D000000}"/>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0931403" y="562981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931403" y="5321388"/>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931403" y="5012960"/>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931403" y="470453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80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a:extLst>
            <a:ext uri="{FF2B5EF4-FFF2-40B4-BE49-F238E27FC236}">
              <a16:creationId xmlns:a16="http://schemas.microsoft.com/office/drawing/2014/main" id="{00000000-0008-0000-0D00-000079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61232</xdr:rowOff>
    </xdr:from>
    <xdr:to>
      <xdr:col>76</xdr:col>
      <xdr:colOff>21589</xdr:colOff>
      <xdr:row>35</xdr:row>
      <xdr:rowOff>31297</xdr:rowOff>
    </xdr:to>
    <xdr:cxnSp macro="">
      <xdr:nvCxnSpPr>
        <xdr:cNvPr id="122" name="直線コネクタ 121">
          <a:extLst>
            <a:ext uri="{FF2B5EF4-FFF2-40B4-BE49-F238E27FC236}">
              <a16:creationId xmlns:a16="http://schemas.microsoft.com/office/drawing/2014/main" id="{00000000-0008-0000-0D00-00007A000000}"/>
            </a:ext>
          </a:extLst>
        </xdr:cNvPr>
        <xdr:cNvCxnSpPr/>
      </xdr:nvCxnSpPr>
      <xdr:spPr>
        <a:xfrm flipV="1">
          <a:off x="14793595" y="4690382"/>
          <a:ext cx="1269" cy="134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3" name="債務償還可能年数最小値テキスト">
          <a:extLst>
            <a:ext uri="{FF2B5EF4-FFF2-40B4-BE49-F238E27FC236}">
              <a16:creationId xmlns:a16="http://schemas.microsoft.com/office/drawing/2014/main" id="{00000000-0008-0000-0D00-00007B000000}"/>
            </a:ext>
          </a:extLst>
        </xdr:cNvPr>
        <xdr:cNvSpPr txBox="1"/>
      </xdr:nvSpPr>
      <xdr:spPr>
        <a:xfrm>
          <a:off x="14846300" y="60358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4" name="直線コネクタ 123">
          <a:extLst>
            <a:ext uri="{FF2B5EF4-FFF2-40B4-BE49-F238E27FC236}">
              <a16:creationId xmlns:a16="http://schemas.microsoft.com/office/drawing/2014/main" id="{00000000-0008-0000-0D00-00007C000000}"/>
            </a:ext>
          </a:extLst>
        </xdr:cNvPr>
        <xdr:cNvCxnSpPr/>
      </xdr:nvCxnSpPr>
      <xdr:spPr>
        <a:xfrm>
          <a:off x="14706600" y="603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7909</xdr:rowOff>
    </xdr:from>
    <xdr:ext cx="340478" cy="259045"/>
    <xdr:sp macro="" textlink="">
      <xdr:nvSpPr>
        <xdr:cNvPr id="125" name="債務償還可能年数最大値テキスト">
          <a:extLst>
            <a:ext uri="{FF2B5EF4-FFF2-40B4-BE49-F238E27FC236}">
              <a16:creationId xmlns:a16="http://schemas.microsoft.com/office/drawing/2014/main" id="{00000000-0008-0000-0D00-00007D000000}"/>
            </a:ext>
          </a:extLst>
        </xdr:cNvPr>
        <xdr:cNvSpPr txBox="1"/>
      </xdr:nvSpPr>
      <xdr:spPr>
        <a:xfrm>
          <a:off x="14846300" y="44656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61232</xdr:rowOff>
    </xdr:from>
    <xdr:to>
      <xdr:col>76</xdr:col>
      <xdr:colOff>111125</xdr:colOff>
      <xdr:row>27</xdr:row>
      <xdr:rowOff>61232</xdr:rowOff>
    </xdr:to>
    <xdr:cxnSp macro="">
      <xdr:nvCxnSpPr>
        <xdr:cNvPr id="126" name="直線コネクタ 125">
          <a:extLst>
            <a:ext uri="{FF2B5EF4-FFF2-40B4-BE49-F238E27FC236}">
              <a16:creationId xmlns:a16="http://schemas.microsoft.com/office/drawing/2014/main" id="{00000000-0008-0000-0D00-00007E000000}"/>
            </a:ext>
          </a:extLst>
        </xdr:cNvPr>
        <xdr:cNvCxnSpPr/>
      </xdr:nvCxnSpPr>
      <xdr:spPr>
        <a:xfrm>
          <a:off x="14706600" y="469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132188</xdr:rowOff>
    </xdr:from>
    <xdr:ext cx="340478" cy="259045"/>
    <xdr:sp macro="" textlink="">
      <xdr:nvSpPr>
        <xdr:cNvPr id="127" name="債務償還可能年数平均値テキスト">
          <a:extLst>
            <a:ext uri="{FF2B5EF4-FFF2-40B4-BE49-F238E27FC236}">
              <a16:creationId xmlns:a16="http://schemas.microsoft.com/office/drawing/2014/main" id="{00000000-0008-0000-0D00-00007F000000}"/>
            </a:ext>
          </a:extLst>
        </xdr:cNvPr>
        <xdr:cNvSpPr txBox="1"/>
      </xdr:nvSpPr>
      <xdr:spPr>
        <a:xfrm>
          <a:off x="14846300" y="5447138"/>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128" name="フローチャート: 判断 127">
          <a:extLst>
            <a:ext uri="{FF2B5EF4-FFF2-40B4-BE49-F238E27FC236}">
              <a16:creationId xmlns:a16="http://schemas.microsoft.com/office/drawing/2014/main" id="{00000000-0008-0000-0D00-000080000000}"/>
            </a:ext>
          </a:extLst>
        </xdr:cNvPr>
        <xdr:cNvSpPr/>
      </xdr:nvSpPr>
      <xdr:spPr>
        <a:xfrm>
          <a:off x="14744700" y="559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00000000-0008-0000-0D00-000081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0000000-0008-0000-0D00-000083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0000000-0008-0000-0D00-000085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a:extLst>
            <a:ext uri="{FF2B5EF4-FFF2-40B4-BE49-F238E27FC236}">
              <a16:creationId xmlns:a16="http://schemas.microsoft.com/office/drawing/2014/main" id="{00000000-0008-0000-0D00-000086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a:extLst>
            <a:ext uri="{FF2B5EF4-FFF2-40B4-BE49-F238E27FC236}">
              <a16:creationId xmlns:a16="http://schemas.microsoft.com/office/drawing/2014/main" id="{00000000-0008-0000-0D00-000087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a:extLst>
            <a:ext uri="{FF2B5EF4-FFF2-40B4-BE49-F238E27FC236}">
              <a16:creationId xmlns:a16="http://schemas.microsoft.com/office/drawing/2014/main" id="{00000000-0008-0000-0D00-000089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宮崎県西米良村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1,181
1,179
271.51
2,954,671
2,853,075
89,010
1,258,538
2,066,211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118110</xdr:rowOff>
    </xdr:from>
    <xdr:to>
      <xdr:col>24</xdr:col>
      <xdr:colOff>62865</xdr:colOff>
      <xdr:row>41</xdr:row>
      <xdr:rowOff>57150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flipV="1">
          <a:off x="4634865" y="57759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E00-000039000000}"/>
            </a:ext>
          </a:extLst>
        </xdr:cNvPr>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64787</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E00-00003B000000}"/>
            </a:ext>
          </a:extLst>
        </xdr:cNvPr>
        <xdr:cNvSpPr txBox="1"/>
      </xdr:nvSpPr>
      <xdr:spPr>
        <a:xfrm>
          <a:off x="4673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E00-00003D000000}"/>
            </a:ext>
          </a:extLst>
        </xdr:cNvPr>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132080</xdr:rowOff>
    </xdr:from>
    <xdr:to>
      <xdr:col>20</xdr:col>
      <xdr:colOff>38100</xdr:colOff>
      <xdr:row>38</xdr:row>
      <xdr:rowOff>62230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635</xdr:rowOff>
    </xdr:from>
    <xdr:to>
      <xdr:col>15</xdr:col>
      <xdr:colOff>101600</xdr:colOff>
      <xdr:row>38</xdr:row>
      <xdr:rowOff>102235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2857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E00-000041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8255</xdr:rowOff>
    </xdr:from>
    <xdr:to>
      <xdr:col>24</xdr:col>
      <xdr:colOff>114300</xdr:colOff>
      <xdr:row>36</xdr:row>
      <xdr:rowOff>109855</xdr:rowOff>
    </xdr:to>
    <xdr:sp macro="" textlink="">
      <xdr:nvSpPr>
        <xdr:cNvPr id="70" name="楕円 69">
          <a:extLst>
            <a:ext uri="{FF2B5EF4-FFF2-40B4-BE49-F238E27FC236}">
              <a16:creationId xmlns:a16="http://schemas.microsoft.com/office/drawing/2014/main" id="{00000000-0008-0000-0E00-000046000000}"/>
            </a:ext>
          </a:extLst>
        </xdr:cNvPr>
        <xdr:cNvSpPr/>
      </xdr:nvSpPr>
      <xdr:spPr>
        <a:xfrm>
          <a:off x="4584700" y="618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31132</xdr:rowOff>
    </xdr:from>
    <xdr:ext cx="405111" cy="259045"/>
    <xdr:sp macro="" textlink="">
      <xdr:nvSpPr>
        <xdr:cNvPr id="71" name="【道路】&#10;有形固定資産減価償却率該当値テキスト">
          <a:extLst>
            <a:ext uri="{FF2B5EF4-FFF2-40B4-BE49-F238E27FC236}">
              <a16:creationId xmlns:a16="http://schemas.microsoft.com/office/drawing/2014/main" id="{00000000-0008-0000-0E00-000047000000}"/>
            </a:ext>
          </a:extLst>
        </xdr:cNvPr>
        <xdr:cNvSpPr txBox="1"/>
      </xdr:nvSpPr>
      <xdr:spPr>
        <a:xfrm>
          <a:off x="4673600" y="603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42545</xdr:rowOff>
    </xdr:from>
    <xdr:to>
      <xdr:col>20</xdr:col>
      <xdr:colOff>38100</xdr:colOff>
      <xdr:row>36</xdr:row>
      <xdr:rowOff>144145</xdr:rowOff>
    </xdr:to>
    <xdr:sp macro="" textlink="">
      <xdr:nvSpPr>
        <xdr:cNvPr id="72" name="楕円 71">
          <a:extLst>
            <a:ext uri="{FF2B5EF4-FFF2-40B4-BE49-F238E27FC236}">
              <a16:creationId xmlns:a16="http://schemas.microsoft.com/office/drawing/2014/main" id="{00000000-0008-0000-0E00-000048000000}"/>
            </a:ext>
          </a:extLst>
        </xdr:cNvPr>
        <xdr:cNvSpPr/>
      </xdr:nvSpPr>
      <xdr:spPr>
        <a:xfrm>
          <a:off x="3746500" y="621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59055</xdr:rowOff>
    </xdr:from>
    <xdr:to>
      <xdr:col>24</xdr:col>
      <xdr:colOff>63500</xdr:colOff>
      <xdr:row>36</xdr:row>
      <xdr:rowOff>93345</xdr:rowOff>
    </xdr:to>
    <xdr:cxnSp macro="">
      <xdr:nvCxnSpPr>
        <xdr:cNvPr id="73" name="直線コネクタ 72">
          <a:extLst>
            <a:ext uri="{FF2B5EF4-FFF2-40B4-BE49-F238E27FC236}">
              <a16:creationId xmlns:a16="http://schemas.microsoft.com/office/drawing/2014/main" id="{00000000-0008-0000-0E00-000049000000}"/>
            </a:ext>
          </a:extLst>
        </xdr:cNvPr>
        <xdr:cNvCxnSpPr/>
      </xdr:nvCxnSpPr>
      <xdr:spPr>
        <a:xfrm flipV="1">
          <a:off x="3797300" y="623125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53357</xdr:rowOff>
    </xdr:from>
    <xdr:ext cx="405111" cy="259045"/>
    <xdr:sp macro="" textlink="">
      <xdr:nvSpPr>
        <xdr:cNvPr id="74" name="n_1aveValue【道路】&#10;有形固定資産減価償却率">
          <a:extLst>
            <a:ext uri="{FF2B5EF4-FFF2-40B4-BE49-F238E27FC236}">
              <a16:creationId xmlns:a16="http://schemas.microsoft.com/office/drawing/2014/main" id="{00000000-0008-0000-0E00-00004A000000}"/>
            </a:ext>
          </a:extLst>
        </xdr:cNvPr>
        <xdr:cNvSpPr txBox="1"/>
      </xdr:nvSpPr>
      <xdr:spPr>
        <a:xfrm>
          <a:off x="35820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118762</xdr:rowOff>
    </xdr:from>
    <xdr:ext cx="405111" cy="259045"/>
    <xdr:sp macro="" textlink="">
      <xdr:nvSpPr>
        <xdr:cNvPr id="75" name="n_2aveValue【道路】&#10;有形固定資産減価償却率">
          <a:extLst>
            <a:ext uri="{FF2B5EF4-FFF2-40B4-BE49-F238E27FC236}">
              <a16:creationId xmlns:a16="http://schemas.microsoft.com/office/drawing/2014/main" id="{00000000-0008-0000-0E00-00004B000000}"/>
            </a:ext>
          </a:extLst>
        </xdr:cNvPr>
        <xdr:cNvSpPr txBox="1"/>
      </xdr:nvSpPr>
      <xdr:spPr>
        <a:xfrm>
          <a:off x="2705744" y="629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160672</xdr:rowOff>
    </xdr:from>
    <xdr:ext cx="405111" cy="259045"/>
    <xdr:sp macro="" textlink="">
      <xdr:nvSpPr>
        <xdr:cNvPr id="76" name="n_1mainValue【道路】&#10;有形固定資産減価償却率">
          <a:extLst>
            <a:ext uri="{FF2B5EF4-FFF2-40B4-BE49-F238E27FC236}">
              <a16:creationId xmlns:a16="http://schemas.microsoft.com/office/drawing/2014/main" id="{00000000-0008-0000-0E00-00004C000000}"/>
            </a:ext>
          </a:extLst>
        </xdr:cNvPr>
        <xdr:cNvSpPr txBox="1"/>
      </xdr:nvSpPr>
      <xdr:spPr>
        <a:xfrm>
          <a:off x="3582044" y="598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a16="http://schemas.microsoft.com/office/drawing/2014/main" id="{00000000-0008-0000-0E00-00004D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a16="http://schemas.microsoft.com/office/drawing/2014/main" id="{00000000-0008-0000-0E00-00004E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a16="http://schemas.microsoft.com/office/drawing/2014/main" id="{00000000-0008-0000-0E00-00004F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a16="http://schemas.microsoft.com/office/drawing/2014/main" id="{00000000-0008-0000-0E00-000050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a16="http://schemas.microsoft.com/office/drawing/2014/main" id="{00000000-0008-0000-0E00-000051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a16="http://schemas.microsoft.com/office/drawing/2014/main" id="{00000000-0008-0000-0E00-000052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a16="http://schemas.microsoft.com/office/drawing/2014/main" id="{00000000-0008-0000-0E00-000053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a16="http://schemas.microsoft.com/office/drawing/2014/main" id="{00000000-0008-0000-0E00-000054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a:extLst>
            <a:ext uri="{FF2B5EF4-FFF2-40B4-BE49-F238E27FC236}">
              <a16:creationId xmlns:a16="http://schemas.microsoft.com/office/drawing/2014/main" id="{00000000-0008-0000-0E00-000055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a16="http://schemas.microsoft.com/office/drawing/2014/main" id="{00000000-0008-0000-0E00-000056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a:extLst>
            <a:ext uri="{FF2B5EF4-FFF2-40B4-BE49-F238E27FC236}">
              <a16:creationId xmlns:a16="http://schemas.microsoft.com/office/drawing/2014/main" id="{00000000-0008-0000-0E00-000057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a:extLst>
            <a:ext uri="{FF2B5EF4-FFF2-40B4-BE49-F238E27FC236}">
              <a16:creationId xmlns:a16="http://schemas.microsoft.com/office/drawing/2014/main" id="{00000000-0008-0000-0E00-000058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a:extLst>
            <a:ext uri="{FF2B5EF4-FFF2-40B4-BE49-F238E27FC236}">
              <a16:creationId xmlns:a16="http://schemas.microsoft.com/office/drawing/2014/main" id="{00000000-0008-0000-0E00-000059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0" name="テキスト ボックス 89">
          <a:extLst>
            <a:ext uri="{FF2B5EF4-FFF2-40B4-BE49-F238E27FC236}">
              <a16:creationId xmlns:a16="http://schemas.microsoft.com/office/drawing/2014/main" id="{00000000-0008-0000-0E00-00005A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a:extLst>
            <a:ext uri="{FF2B5EF4-FFF2-40B4-BE49-F238E27FC236}">
              <a16:creationId xmlns:a16="http://schemas.microsoft.com/office/drawing/2014/main" id="{00000000-0008-0000-0E00-00005B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2" name="テキスト ボックス 91">
          <a:extLst>
            <a:ext uri="{FF2B5EF4-FFF2-40B4-BE49-F238E27FC236}">
              <a16:creationId xmlns:a16="http://schemas.microsoft.com/office/drawing/2014/main" id="{00000000-0008-0000-0E00-00005C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a:extLst>
            <a:ext uri="{FF2B5EF4-FFF2-40B4-BE49-F238E27FC236}">
              <a16:creationId xmlns:a16="http://schemas.microsoft.com/office/drawing/2014/main" id="{00000000-0008-0000-0E00-00005D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4" name="テキスト ボックス 93">
          <a:extLst>
            <a:ext uri="{FF2B5EF4-FFF2-40B4-BE49-F238E27FC236}">
              <a16:creationId xmlns:a16="http://schemas.microsoft.com/office/drawing/2014/main" id="{00000000-0008-0000-0E00-00005E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98" name="テキスト ボックス 97">
          <a:extLst>
            <a:ext uri="{FF2B5EF4-FFF2-40B4-BE49-F238E27FC236}">
              <a16:creationId xmlns:a16="http://schemas.microsoft.com/office/drawing/2014/main" id="{00000000-0008-0000-0E00-000062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a:extLst>
            <a:ext uri="{FF2B5EF4-FFF2-40B4-BE49-F238E27FC236}">
              <a16:creationId xmlns:a16="http://schemas.microsoft.com/office/drawing/2014/main" id="{00000000-0008-0000-0E00-00006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151566</xdr:rowOff>
    </xdr:from>
    <xdr:to>
      <xdr:col>54</xdr:col>
      <xdr:colOff>189865</xdr:colOff>
      <xdr:row>42</xdr:row>
      <xdr:rowOff>15499</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flipV="1">
          <a:off x="10476865" y="5809416"/>
          <a:ext cx="0" cy="1406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19326</xdr:rowOff>
    </xdr:from>
    <xdr:ext cx="534377" cy="259045"/>
    <xdr:sp macro="" textlink="">
      <xdr:nvSpPr>
        <xdr:cNvPr id="101" name="【道路】&#10;一人当たり延長最小値テキスト">
          <a:extLst>
            <a:ext uri="{FF2B5EF4-FFF2-40B4-BE49-F238E27FC236}">
              <a16:creationId xmlns:a16="http://schemas.microsoft.com/office/drawing/2014/main" id="{00000000-0008-0000-0E00-000065000000}"/>
            </a:ext>
          </a:extLst>
        </xdr:cNvPr>
        <xdr:cNvSpPr txBox="1"/>
      </xdr:nvSpPr>
      <xdr:spPr>
        <a:xfrm>
          <a:off x="10515600" y="72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15499</xdr:rowOff>
    </xdr:from>
    <xdr:to>
      <xdr:col>55</xdr:col>
      <xdr:colOff>88900</xdr:colOff>
      <xdr:row>42</xdr:row>
      <xdr:rowOff>15499</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10388600" y="72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98243</xdr:rowOff>
    </xdr:from>
    <xdr:ext cx="599010" cy="259045"/>
    <xdr:sp macro="" textlink="">
      <xdr:nvSpPr>
        <xdr:cNvPr id="103" name="【道路】&#10;一人当たり延長最大値テキスト">
          <a:extLst>
            <a:ext uri="{FF2B5EF4-FFF2-40B4-BE49-F238E27FC236}">
              <a16:creationId xmlns:a16="http://schemas.microsoft.com/office/drawing/2014/main" id="{00000000-0008-0000-0E00-000067000000}"/>
            </a:ext>
          </a:extLst>
        </xdr:cNvPr>
        <xdr:cNvSpPr txBox="1"/>
      </xdr:nvSpPr>
      <xdr:spPr>
        <a:xfrm>
          <a:off x="10515600" y="558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151566</xdr:rowOff>
    </xdr:from>
    <xdr:to>
      <xdr:col>55</xdr:col>
      <xdr:colOff>88900</xdr:colOff>
      <xdr:row>33</xdr:row>
      <xdr:rowOff>151566</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10388600" y="580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117003</xdr:rowOff>
    </xdr:from>
    <xdr:ext cx="599010" cy="259045"/>
    <xdr:sp macro="" textlink="">
      <xdr:nvSpPr>
        <xdr:cNvPr id="105" name="【道路】&#10;一人当たり延長平均値テキスト">
          <a:extLst>
            <a:ext uri="{FF2B5EF4-FFF2-40B4-BE49-F238E27FC236}">
              <a16:creationId xmlns:a16="http://schemas.microsoft.com/office/drawing/2014/main" id="{00000000-0008-0000-0E00-000069000000}"/>
            </a:ext>
          </a:extLst>
        </xdr:cNvPr>
        <xdr:cNvSpPr txBox="1"/>
      </xdr:nvSpPr>
      <xdr:spPr>
        <a:xfrm>
          <a:off x="10515600" y="69750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138576</xdr:rowOff>
    </xdr:from>
    <xdr:to>
      <xdr:col>55</xdr:col>
      <xdr:colOff>50800</xdr:colOff>
      <xdr:row>41</xdr:row>
      <xdr:rowOff>68726</xdr:rowOff>
    </xdr:to>
    <xdr:sp macro="" textlink="">
      <xdr:nvSpPr>
        <xdr:cNvPr id="106" name="フローチャート: 判断 105">
          <a:extLst>
            <a:ext uri="{FF2B5EF4-FFF2-40B4-BE49-F238E27FC236}">
              <a16:creationId xmlns:a16="http://schemas.microsoft.com/office/drawing/2014/main" id="{00000000-0008-0000-0E00-00006A000000}"/>
            </a:ext>
          </a:extLst>
        </xdr:cNvPr>
        <xdr:cNvSpPr/>
      </xdr:nvSpPr>
      <xdr:spPr>
        <a:xfrm>
          <a:off x="10426700" y="699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168856</xdr:rowOff>
    </xdr:from>
    <xdr:to>
      <xdr:col>50</xdr:col>
      <xdr:colOff>165100</xdr:colOff>
      <xdr:row>41</xdr:row>
      <xdr:rowOff>99006</xdr:rowOff>
    </xdr:to>
    <xdr:sp macro="" textlink="">
      <xdr:nvSpPr>
        <xdr:cNvPr id="107" name="フローチャート: 判断 106">
          <a:extLst>
            <a:ext uri="{FF2B5EF4-FFF2-40B4-BE49-F238E27FC236}">
              <a16:creationId xmlns:a16="http://schemas.microsoft.com/office/drawing/2014/main" id="{00000000-0008-0000-0E00-00006B000000}"/>
            </a:ext>
          </a:extLst>
        </xdr:cNvPr>
        <xdr:cNvSpPr/>
      </xdr:nvSpPr>
      <xdr:spPr>
        <a:xfrm>
          <a:off x="9588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10524</xdr:rowOff>
    </xdr:from>
    <xdr:to>
      <xdr:col>46</xdr:col>
      <xdr:colOff>38100</xdr:colOff>
      <xdr:row>41</xdr:row>
      <xdr:rowOff>112124</xdr:rowOff>
    </xdr:to>
    <xdr:sp macro="" textlink="">
      <xdr:nvSpPr>
        <xdr:cNvPr id="108" name="フローチャート: 判断 107">
          <a:extLst>
            <a:ext uri="{FF2B5EF4-FFF2-40B4-BE49-F238E27FC236}">
              <a16:creationId xmlns:a16="http://schemas.microsoft.com/office/drawing/2014/main" id="{00000000-0008-0000-0E00-00006C000000}"/>
            </a:ext>
          </a:extLst>
        </xdr:cNvPr>
        <xdr:cNvSpPr/>
      </xdr:nvSpPr>
      <xdr:spPr>
        <a:xfrm>
          <a:off x="8699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104280</xdr:rowOff>
    </xdr:from>
    <xdr:to>
      <xdr:col>55</xdr:col>
      <xdr:colOff>50800</xdr:colOff>
      <xdr:row>40</xdr:row>
      <xdr:rowOff>34430</xdr:rowOff>
    </xdr:to>
    <xdr:sp macro="" textlink="">
      <xdr:nvSpPr>
        <xdr:cNvPr id="114" name="楕円 113">
          <a:extLst>
            <a:ext uri="{FF2B5EF4-FFF2-40B4-BE49-F238E27FC236}">
              <a16:creationId xmlns:a16="http://schemas.microsoft.com/office/drawing/2014/main" id="{00000000-0008-0000-0E00-000072000000}"/>
            </a:ext>
          </a:extLst>
        </xdr:cNvPr>
        <xdr:cNvSpPr/>
      </xdr:nvSpPr>
      <xdr:spPr>
        <a:xfrm>
          <a:off x="10426700" y="679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127157</xdr:rowOff>
    </xdr:from>
    <xdr:ext cx="599010" cy="259045"/>
    <xdr:sp macro="" textlink="">
      <xdr:nvSpPr>
        <xdr:cNvPr id="115" name="【道路】&#10;一人当たり延長該当値テキスト">
          <a:extLst>
            <a:ext uri="{FF2B5EF4-FFF2-40B4-BE49-F238E27FC236}">
              <a16:creationId xmlns:a16="http://schemas.microsoft.com/office/drawing/2014/main" id="{00000000-0008-0000-0E00-000073000000}"/>
            </a:ext>
          </a:extLst>
        </xdr:cNvPr>
        <xdr:cNvSpPr txBox="1"/>
      </xdr:nvSpPr>
      <xdr:spPr>
        <a:xfrm>
          <a:off x="10515600" y="6642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113484</xdr:rowOff>
    </xdr:from>
    <xdr:to>
      <xdr:col>50</xdr:col>
      <xdr:colOff>165100</xdr:colOff>
      <xdr:row>40</xdr:row>
      <xdr:rowOff>43634</xdr:rowOff>
    </xdr:to>
    <xdr:sp macro="" textlink="">
      <xdr:nvSpPr>
        <xdr:cNvPr id="116" name="楕円 115">
          <a:extLst>
            <a:ext uri="{FF2B5EF4-FFF2-40B4-BE49-F238E27FC236}">
              <a16:creationId xmlns:a16="http://schemas.microsoft.com/office/drawing/2014/main" id="{00000000-0008-0000-0E00-000074000000}"/>
            </a:ext>
          </a:extLst>
        </xdr:cNvPr>
        <xdr:cNvSpPr/>
      </xdr:nvSpPr>
      <xdr:spPr>
        <a:xfrm>
          <a:off x="9588500" y="680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155080</xdr:rowOff>
    </xdr:from>
    <xdr:to>
      <xdr:col>55</xdr:col>
      <xdr:colOff>0</xdr:colOff>
      <xdr:row>39</xdr:row>
      <xdr:rowOff>164284</xdr:rowOff>
    </xdr:to>
    <xdr:cxnSp macro="">
      <xdr:nvCxnSpPr>
        <xdr:cNvPr id="117" name="直線コネクタ 116">
          <a:extLst>
            <a:ext uri="{FF2B5EF4-FFF2-40B4-BE49-F238E27FC236}">
              <a16:creationId xmlns:a16="http://schemas.microsoft.com/office/drawing/2014/main" id="{00000000-0008-0000-0E00-000075000000}"/>
            </a:ext>
          </a:extLst>
        </xdr:cNvPr>
        <xdr:cNvCxnSpPr/>
      </xdr:nvCxnSpPr>
      <xdr:spPr>
        <a:xfrm flipV="1">
          <a:off x="9639300" y="6841630"/>
          <a:ext cx="838200" cy="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90133</xdr:rowOff>
    </xdr:from>
    <xdr:ext cx="534377" cy="259045"/>
    <xdr:sp macro="" textlink="">
      <xdr:nvSpPr>
        <xdr:cNvPr id="118" name="n_1aveValue【道路】&#10;一人当たり延長">
          <a:extLst>
            <a:ext uri="{FF2B5EF4-FFF2-40B4-BE49-F238E27FC236}">
              <a16:creationId xmlns:a16="http://schemas.microsoft.com/office/drawing/2014/main" id="{00000000-0008-0000-0E00-000076000000}"/>
            </a:ext>
          </a:extLst>
        </xdr:cNvPr>
        <xdr:cNvSpPr txBox="1"/>
      </xdr:nvSpPr>
      <xdr:spPr>
        <a:xfrm>
          <a:off x="93594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128651</xdr:rowOff>
    </xdr:from>
    <xdr:ext cx="534377" cy="259045"/>
    <xdr:sp macro="" textlink="">
      <xdr:nvSpPr>
        <xdr:cNvPr id="119" name="n_2aveValue【道路】&#10;一人当たり延長">
          <a:extLst>
            <a:ext uri="{FF2B5EF4-FFF2-40B4-BE49-F238E27FC236}">
              <a16:creationId xmlns:a16="http://schemas.microsoft.com/office/drawing/2014/main" id="{00000000-0008-0000-0E00-000077000000}"/>
            </a:ext>
          </a:extLst>
        </xdr:cNvPr>
        <xdr:cNvSpPr txBox="1"/>
      </xdr:nvSpPr>
      <xdr:spPr>
        <a:xfrm>
          <a:off x="8483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38</xdr:row>
      <xdr:rowOff>60161</xdr:rowOff>
    </xdr:from>
    <xdr:ext cx="599010" cy="259045"/>
    <xdr:sp macro="" textlink="">
      <xdr:nvSpPr>
        <xdr:cNvPr id="120" name="n_1mainValue【道路】&#10;一人当たり延長">
          <a:extLst>
            <a:ext uri="{FF2B5EF4-FFF2-40B4-BE49-F238E27FC236}">
              <a16:creationId xmlns:a16="http://schemas.microsoft.com/office/drawing/2014/main" id="{00000000-0008-0000-0E00-000078000000}"/>
            </a:ext>
          </a:extLst>
        </xdr:cNvPr>
        <xdr:cNvSpPr txBox="1"/>
      </xdr:nvSpPr>
      <xdr:spPr>
        <a:xfrm>
          <a:off x="9327094" y="6575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a:extLst>
            <a:ext uri="{FF2B5EF4-FFF2-40B4-BE49-F238E27FC236}">
              <a16:creationId xmlns:a16="http://schemas.microsoft.com/office/drawing/2014/main" id="{00000000-0008-0000-0E00-000079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a:extLst>
            <a:ext uri="{FF2B5EF4-FFF2-40B4-BE49-F238E27FC236}">
              <a16:creationId xmlns:a16="http://schemas.microsoft.com/office/drawing/2014/main" id="{00000000-0008-0000-0E00-00007A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a:extLst>
            <a:ext uri="{FF2B5EF4-FFF2-40B4-BE49-F238E27FC236}">
              <a16:creationId xmlns:a16="http://schemas.microsoft.com/office/drawing/2014/main" id="{00000000-0008-0000-0E00-00007B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a:extLst>
            <a:ext uri="{FF2B5EF4-FFF2-40B4-BE49-F238E27FC236}">
              <a16:creationId xmlns:a16="http://schemas.microsoft.com/office/drawing/2014/main" id="{00000000-0008-0000-0E00-00007C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a:extLst>
            <a:ext uri="{FF2B5EF4-FFF2-40B4-BE49-F238E27FC236}">
              <a16:creationId xmlns:a16="http://schemas.microsoft.com/office/drawing/2014/main" id="{00000000-0008-0000-0E00-00007D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a:extLst>
            <a:ext uri="{FF2B5EF4-FFF2-40B4-BE49-F238E27FC236}">
              <a16:creationId xmlns:a16="http://schemas.microsoft.com/office/drawing/2014/main" id="{00000000-0008-0000-0E00-00007E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a:extLst>
            <a:ext uri="{FF2B5EF4-FFF2-40B4-BE49-F238E27FC236}">
              <a16:creationId xmlns:a16="http://schemas.microsoft.com/office/drawing/2014/main" id="{00000000-0008-0000-0E00-00007F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a:extLst>
            <a:ext uri="{FF2B5EF4-FFF2-40B4-BE49-F238E27FC236}">
              <a16:creationId xmlns:a16="http://schemas.microsoft.com/office/drawing/2014/main" id="{00000000-0008-0000-0E00-000080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a:extLst>
            <a:ext uri="{FF2B5EF4-FFF2-40B4-BE49-F238E27FC236}">
              <a16:creationId xmlns:a16="http://schemas.microsoft.com/office/drawing/2014/main" id="{00000000-0008-0000-0E00-000082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a:extLst>
            <a:ext uri="{FF2B5EF4-FFF2-40B4-BE49-F238E27FC236}">
              <a16:creationId xmlns:a16="http://schemas.microsoft.com/office/drawing/2014/main" id="{00000000-0008-0000-0E00-000083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a:extLst>
            <a:ext uri="{FF2B5EF4-FFF2-40B4-BE49-F238E27FC236}">
              <a16:creationId xmlns:a16="http://schemas.microsoft.com/office/drawing/2014/main" id="{00000000-0008-0000-0E00-000084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a:extLst>
            <a:ext uri="{FF2B5EF4-FFF2-40B4-BE49-F238E27FC236}">
              <a16:creationId xmlns:a16="http://schemas.microsoft.com/office/drawing/2014/main" id="{00000000-0008-0000-0E00-000085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a:extLst>
            <a:ext uri="{FF2B5EF4-FFF2-40B4-BE49-F238E27FC236}">
              <a16:creationId xmlns:a16="http://schemas.microsoft.com/office/drawing/2014/main" id="{00000000-0008-0000-0E00-000087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a:extLst>
            <a:ext uri="{FF2B5EF4-FFF2-40B4-BE49-F238E27FC236}">
              <a16:creationId xmlns:a16="http://schemas.microsoft.com/office/drawing/2014/main" id="{00000000-0008-0000-0E00-000089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a:extLst>
            <a:ext uri="{FF2B5EF4-FFF2-40B4-BE49-F238E27FC236}">
              <a16:creationId xmlns:a16="http://schemas.microsoft.com/office/drawing/2014/main" id="{00000000-0008-0000-0E00-00008B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a:extLst>
            <a:ext uri="{FF2B5EF4-FFF2-40B4-BE49-F238E27FC236}">
              <a16:creationId xmlns:a16="http://schemas.microsoft.com/office/drawing/2014/main" id="{00000000-0008-0000-0E00-00008D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a:extLst>
            <a:ext uri="{FF2B5EF4-FFF2-40B4-BE49-F238E27FC236}">
              <a16:creationId xmlns:a16="http://schemas.microsoft.com/office/drawing/2014/main" id="{00000000-0008-0000-0E00-00008E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a:extLst>
            <a:ext uri="{FF2B5EF4-FFF2-40B4-BE49-F238E27FC236}">
              <a16:creationId xmlns:a16="http://schemas.microsoft.com/office/drawing/2014/main" id="{00000000-0008-0000-0E00-00008F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a:extLst>
            <a:ext uri="{FF2B5EF4-FFF2-40B4-BE49-F238E27FC236}">
              <a16:creationId xmlns:a16="http://schemas.microsoft.com/office/drawing/2014/main" id="{00000000-0008-0000-0E00-000090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95250</xdr:rowOff>
    </xdr:to>
    <xdr:cxnSp macro="">
      <xdr:nvCxnSpPr>
        <xdr:cNvPr id="145" name="直線コネクタ 144">
          <a:extLst>
            <a:ext uri="{FF2B5EF4-FFF2-40B4-BE49-F238E27FC236}">
              <a16:creationId xmlns:a16="http://schemas.microsoft.com/office/drawing/2014/main" id="{00000000-0008-0000-0E00-000091000000}"/>
            </a:ext>
          </a:extLst>
        </xdr:cNvPr>
        <xdr:cNvCxnSpPr/>
      </xdr:nvCxnSpPr>
      <xdr:spPr>
        <a:xfrm flipV="1">
          <a:off x="4634865" y="956691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146" name="【橋りょう・トンネル】&#10;有形固定資産減価償却率最小値テキスト">
          <a:extLst>
            <a:ext uri="{FF2B5EF4-FFF2-40B4-BE49-F238E27FC236}">
              <a16:creationId xmlns:a16="http://schemas.microsoft.com/office/drawing/2014/main" id="{00000000-0008-0000-0E00-000092000000}"/>
            </a:ext>
          </a:extLst>
        </xdr:cNvPr>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147" name="直線コネクタ 146">
          <a:extLst>
            <a:ext uri="{FF2B5EF4-FFF2-40B4-BE49-F238E27FC236}">
              <a16:creationId xmlns:a16="http://schemas.microsoft.com/office/drawing/2014/main" id="{00000000-0008-0000-0E00-000093000000}"/>
            </a:ext>
          </a:extLst>
        </xdr:cNvPr>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405111" cy="259045"/>
    <xdr:sp macro="" textlink="">
      <xdr:nvSpPr>
        <xdr:cNvPr id="148" name="【橋りょう・トンネル】&#10;有形固定資産減価償却率最大値テキスト">
          <a:extLst>
            <a:ext uri="{FF2B5EF4-FFF2-40B4-BE49-F238E27FC236}">
              <a16:creationId xmlns:a16="http://schemas.microsoft.com/office/drawing/2014/main" id="{00000000-0008-0000-0E00-000094000000}"/>
            </a:ext>
          </a:extLst>
        </xdr:cNvPr>
        <xdr:cNvSpPr txBox="1"/>
      </xdr:nvSpPr>
      <xdr:spPr>
        <a:xfrm>
          <a:off x="4673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49" name="直線コネクタ 148">
          <a:extLst>
            <a:ext uri="{FF2B5EF4-FFF2-40B4-BE49-F238E27FC236}">
              <a16:creationId xmlns:a16="http://schemas.microsoft.com/office/drawing/2014/main" id="{00000000-0008-0000-0E00-000095000000}"/>
            </a:ext>
          </a:extLst>
        </xdr:cNvPr>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120667</xdr:rowOff>
    </xdr:from>
    <xdr:ext cx="405111" cy="259045"/>
    <xdr:sp macro="" textlink="">
      <xdr:nvSpPr>
        <xdr:cNvPr id="150" name="【橋りょう・トンネル】&#10;有形固定資産減価償却率平均値テキスト">
          <a:extLst>
            <a:ext uri="{FF2B5EF4-FFF2-40B4-BE49-F238E27FC236}">
              <a16:creationId xmlns:a16="http://schemas.microsoft.com/office/drawing/2014/main" id="{00000000-0008-0000-0E00-000096000000}"/>
            </a:ext>
          </a:extLst>
        </xdr:cNvPr>
        <xdr:cNvSpPr txBox="1"/>
      </xdr:nvSpPr>
      <xdr:spPr>
        <a:xfrm>
          <a:off x="4673600" y="1006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51" name="フローチャート: 判断 150">
          <a:extLst>
            <a:ext uri="{FF2B5EF4-FFF2-40B4-BE49-F238E27FC236}">
              <a16:creationId xmlns:a16="http://schemas.microsoft.com/office/drawing/2014/main" id="{00000000-0008-0000-0E00-000097000000}"/>
            </a:ext>
          </a:extLst>
        </xdr:cNvPr>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2540</xdr:rowOff>
    </xdr:from>
    <xdr:to>
      <xdr:col>20</xdr:col>
      <xdr:colOff>38100</xdr:colOff>
      <xdr:row>60</xdr:row>
      <xdr:rowOff>104140</xdr:rowOff>
    </xdr:to>
    <xdr:sp macro="" textlink="">
      <xdr:nvSpPr>
        <xdr:cNvPr id="152" name="フローチャート: 判断 151">
          <a:extLst>
            <a:ext uri="{FF2B5EF4-FFF2-40B4-BE49-F238E27FC236}">
              <a16:creationId xmlns:a16="http://schemas.microsoft.com/office/drawing/2014/main" id="{00000000-0008-0000-0E00-000098000000}"/>
            </a:ext>
          </a:extLst>
        </xdr:cNvPr>
        <xdr:cNvSpPr/>
      </xdr:nvSpPr>
      <xdr:spPr>
        <a:xfrm>
          <a:off x="3746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67310</xdr:rowOff>
    </xdr:from>
    <xdr:to>
      <xdr:col>15</xdr:col>
      <xdr:colOff>101600</xdr:colOff>
      <xdr:row>60</xdr:row>
      <xdr:rowOff>168910</xdr:rowOff>
    </xdr:to>
    <xdr:sp macro="" textlink="">
      <xdr:nvSpPr>
        <xdr:cNvPr id="153" name="フローチャート: 判断 152">
          <a:extLst>
            <a:ext uri="{FF2B5EF4-FFF2-40B4-BE49-F238E27FC236}">
              <a16:creationId xmlns:a16="http://schemas.microsoft.com/office/drawing/2014/main" id="{00000000-0008-0000-0E00-000099000000}"/>
            </a:ext>
          </a:extLst>
        </xdr:cNvPr>
        <xdr:cNvSpPr/>
      </xdr:nvSpPr>
      <xdr:spPr>
        <a:xfrm>
          <a:off x="2857500" y="1035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00000000-0008-0000-0E00-00009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29210</xdr:rowOff>
    </xdr:from>
    <xdr:to>
      <xdr:col>24</xdr:col>
      <xdr:colOff>114300</xdr:colOff>
      <xdr:row>62</xdr:row>
      <xdr:rowOff>130810</xdr:rowOff>
    </xdr:to>
    <xdr:sp macro="" textlink="">
      <xdr:nvSpPr>
        <xdr:cNvPr id="159" name="楕円 158">
          <a:extLst>
            <a:ext uri="{FF2B5EF4-FFF2-40B4-BE49-F238E27FC236}">
              <a16:creationId xmlns:a16="http://schemas.microsoft.com/office/drawing/2014/main" id="{00000000-0008-0000-0E00-00009F000000}"/>
            </a:ext>
          </a:extLst>
        </xdr:cNvPr>
        <xdr:cNvSpPr/>
      </xdr:nvSpPr>
      <xdr:spPr>
        <a:xfrm>
          <a:off x="45847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7637</xdr:rowOff>
    </xdr:from>
    <xdr:ext cx="405111" cy="259045"/>
    <xdr:sp macro="" textlink="">
      <xdr:nvSpPr>
        <xdr:cNvPr id="160" name="【橋りょう・トンネル】&#10;有形固定資産減価償却率該当値テキスト">
          <a:extLst>
            <a:ext uri="{FF2B5EF4-FFF2-40B4-BE49-F238E27FC236}">
              <a16:creationId xmlns:a16="http://schemas.microsoft.com/office/drawing/2014/main" id="{00000000-0008-0000-0E00-0000A0000000}"/>
            </a:ext>
          </a:extLst>
        </xdr:cNvPr>
        <xdr:cNvSpPr txBox="1"/>
      </xdr:nvSpPr>
      <xdr:spPr>
        <a:xfrm>
          <a:off x="4673600"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88265</xdr:rowOff>
    </xdr:from>
    <xdr:to>
      <xdr:col>20</xdr:col>
      <xdr:colOff>38100</xdr:colOff>
      <xdr:row>63</xdr:row>
      <xdr:rowOff>18415</xdr:rowOff>
    </xdr:to>
    <xdr:sp macro="" textlink="">
      <xdr:nvSpPr>
        <xdr:cNvPr id="161" name="楕円 160">
          <a:extLst>
            <a:ext uri="{FF2B5EF4-FFF2-40B4-BE49-F238E27FC236}">
              <a16:creationId xmlns:a16="http://schemas.microsoft.com/office/drawing/2014/main" id="{00000000-0008-0000-0E00-0000A1000000}"/>
            </a:ext>
          </a:extLst>
        </xdr:cNvPr>
        <xdr:cNvSpPr/>
      </xdr:nvSpPr>
      <xdr:spPr>
        <a:xfrm>
          <a:off x="3746500" y="107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80010</xdr:rowOff>
    </xdr:from>
    <xdr:to>
      <xdr:col>24</xdr:col>
      <xdr:colOff>63500</xdr:colOff>
      <xdr:row>62</xdr:row>
      <xdr:rowOff>139065</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flipV="1">
          <a:off x="3797300" y="10709910"/>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120667</xdr:rowOff>
    </xdr:from>
    <xdr:ext cx="405111" cy="259045"/>
    <xdr:sp macro="" textlink="">
      <xdr:nvSpPr>
        <xdr:cNvPr id="163" name="n_1aveValue【橋りょう・トンネル】&#10;有形固定資産減価償却率">
          <a:extLst>
            <a:ext uri="{FF2B5EF4-FFF2-40B4-BE49-F238E27FC236}">
              <a16:creationId xmlns:a16="http://schemas.microsoft.com/office/drawing/2014/main" id="{00000000-0008-0000-0E00-0000A3000000}"/>
            </a:ext>
          </a:extLst>
        </xdr:cNvPr>
        <xdr:cNvSpPr txBox="1"/>
      </xdr:nvSpPr>
      <xdr:spPr>
        <a:xfrm>
          <a:off x="35820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13987</xdr:rowOff>
    </xdr:from>
    <xdr:ext cx="405111" cy="259045"/>
    <xdr:sp macro="" textlink="">
      <xdr:nvSpPr>
        <xdr:cNvPr id="164" name="n_2aveValue【橋りょう・トンネル】&#10;有形固定資産減価償却率">
          <a:extLst>
            <a:ext uri="{FF2B5EF4-FFF2-40B4-BE49-F238E27FC236}">
              <a16:creationId xmlns:a16="http://schemas.microsoft.com/office/drawing/2014/main" id="{00000000-0008-0000-0E00-0000A4000000}"/>
            </a:ext>
          </a:extLst>
        </xdr:cNvPr>
        <xdr:cNvSpPr txBox="1"/>
      </xdr:nvSpPr>
      <xdr:spPr>
        <a:xfrm>
          <a:off x="2705744" y="1012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9542</xdr:rowOff>
    </xdr:from>
    <xdr:ext cx="405111" cy="259045"/>
    <xdr:sp macro="" textlink="">
      <xdr:nvSpPr>
        <xdr:cNvPr id="165" name="n_1mainValue【橋りょう・トンネル】&#10;有形固定資産減価償却率">
          <a:extLst>
            <a:ext uri="{FF2B5EF4-FFF2-40B4-BE49-F238E27FC236}">
              <a16:creationId xmlns:a16="http://schemas.microsoft.com/office/drawing/2014/main" id="{00000000-0008-0000-0E00-0000A5000000}"/>
            </a:ext>
          </a:extLst>
        </xdr:cNvPr>
        <xdr:cNvSpPr txBox="1"/>
      </xdr:nvSpPr>
      <xdr:spPr>
        <a:xfrm>
          <a:off x="3582044"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a:extLst>
            <a:ext uri="{FF2B5EF4-FFF2-40B4-BE49-F238E27FC236}">
              <a16:creationId xmlns:a16="http://schemas.microsoft.com/office/drawing/2014/main" id="{00000000-0008-0000-0E00-0000A6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a:extLst>
            <a:ext uri="{FF2B5EF4-FFF2-40B4-BE49-F238E27FC236}">
              <a16:creationId xmlns:a16="http://schemas.microsoft.com/office/drawing/2014/main" id="{00000000-0008-0000-0E00-0000A7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a:extLst>
            <a:ext uri="{FF2B5EF4-FFF2-40B4-BE49-F238E27FC236}">
              <a16:creationId xmlns:a16="http://schemas.microsoft.com/office/drawing/2014/main" id="{00000000-0008-0000-0E00-0000A8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a:extLst>
            <a:ext uri="{FF2B5EF4-FFF2-40B4-BE49-F238E27FC236}">
              <a16:creationId xmlns:a16="http://schemas.microsoft.com/office/drawing/2014/main" id="{00000000-0008-0000-0E00-0000A9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a:extLst>
            <a:ext uri="{FF2B5EF4-FFF2-40B4-BE49-F238E27FC236}">
              <a16:creationId xmlns:a16="http://schemas.microsoft.com/office/drawing/2014/main" id="{00000000-0008-0000-0E00-0000AA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a:extLst>
            <a:ext uri="{FF2B5EF4-FFF2-40B4-BE49-F238E27FC236}">
              <a16:creationId xmlns:a16="http://schemas.microsoft.com/office/drawing/2014/main" id="{00000000-0008-0000-0E00-0000AB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a:extLst>
            <a:ext uri="{FF2B5EF4-FFF2-40B4-BE49-F238E27FC236}">
              <a16:creationId xmlns:a16="http://schemas.microsoft.com/office/drawing/2014/main" id="{00000000-0008-0000-0E00-0000AC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a:extLst>
            <a:ext uri="{FF2B5EF4-FFF2-40B4-BE49-F238E27FC236}">
              <a16:creationId xmlns:a16="http://schemas.microsoft.com/office/drawing/2014/main" id="{00000000-0008-0000-0E00-0000AD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a:extLst>
            <a:ext uri="{FF2B5EF4-FFF2-40B4-BE49-F238E27FC236}">
              <a16:creationId xmlns:a16="http://schemas.microsoft.com/office/drawing/2014/main" id="{00000000-0008-0000-0E00-0000AE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77" name="テキスト ボックス 176">
          <a:extLst>
            <a:ext uri="{FF2B5EF4-FFF2-40B4-BE49-F238E27FC236}">
              <a16:creationId xmlns:a16="http://schemas.microsoft.com/office/drawing/2014/main" id="{00000000-0008-0000-0E00-0000B1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79" name="テキスト ボックス 178">
          <a:extLst>
            <a:ext uri="{FF2B5EF4-FFF2-40B4-BE49-F238E27FC236}">
              <a16:creationId xmlns:a16="http://schemas.microsoft.com/office/drawing/2014/main" id="{00000000-0008-0000-0E00-0000B3000000}"/>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0" name="直線コネクタ 179">
          <a:extLst>
            <a:ext uri="{FF2B5EF4-FFF2-40B4-BE49-F238E27FC236}">
              <a16:creationId xmlns:a16="http://schemas.microsoft.com/office/drawing/2014/main" id="{00000000-0008-0000-0E00-0000B4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81" name="テキスト ボックス 180">
          <a:extLst>
            <a:ext uri="{FF2B5EF4-FFF2-40B4-BE49-F238E27FC236}">
              <a16:creationId xmlns:a16="http://schemas.microsoft.com/office/drawing/2014/main" id="{00000000-0008-0000-0E00-0000B5000000}"/>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2" name="直線コネクタ 181">
          <a:extLst>
            <a:ext uri="{FF2B5EF4-FFF2-40B4-BE49-F238E27FC236}">
              <a16:creationId xmlns:a16="http://schemas.microsoft.com/office/drawing/2014/main" id="{00000000-0008-0000-0E00-0000B6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4" name="直線コネクタ 183">
          <a:extLst>
            <a:ext uri="{FF2B5EF4-FFF2-40B4-BE49-F238E27FC236}">
              <a16:creationId xmlns:a16="http://schemas.microsoft.com/office/drawing/2014/main" id="{00000000-0008-0000-0E00-0000B8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6" name="直線コネクタ 185">
          <a:extLst>
            <a:ext uri="{FF2B5EF4-FFF2-40B4-BE49-F238E27FC236}">
              <a16:creationId xmlns:a16="http://schemas.microsoft.com/office/drawing/2014/main" id="{00000000-0008-0000-0E00-0000BA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a:extLst>
            <a:ext uri="{FF2B5EF4-FFF2-40B4-BE49-F238E27FC236}">
              <a16:creationId xmlns:a16="http://schemas.microsoft.com/office/drawing/2014/main" id="{00000000-0008-0000-0E00-0000BC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橋りょう・トンネル】&#10;一人当たり有形固定資産（償却資産）額グラフ枠">
          <a:extLst>
            <a:ext uri="{FF2B5EF4-FFF2-40B4-BE49-F238E27FC236}">
              <a16:creationId xmlns:a16="http://schemas.microsoft.com/office/drawing/2014/main" id="{00000000-0008-0000-0E00-0000BE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12851</xdr:rowOff>
    </xdr:from>
    <xdr:to>
      <xdr:col>54</xdr:col>
      <xdr:colOff>189865</xdr:colOff>
      <xdr:row>64</xdr:row>
      <xdr:rowOff>128610</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flipV="1">
          <a:off x="10476865" y="9614051"/>
          <a:ext cx="0" cy="148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132437</xdr:rowOff>
    </xdr:from>
    <xdr:ext cx="469744" cy="259045"/>
    <xdr:sp macro="" textlink="">
      <xdr:nvSpPr>
        <xdr:cNvPr id="192" name="【橋りょう・トンネル】&#10;一人当たり有形固定資産（償却資産）額最小値テキスト">
          <a:extLst>
            <a:ext uri="{FF2B5EF4-FFF2-40B4-BE49-F238E27FC236}">
              <a16:creationId xmlns:a16="http://schemas.microsoft.com/office/drawing/2014/main" id="{00000000-0008-0000-0E00-0000C0000000}"/>
            </a:ext>
          </a:extLst>
        </xdr:cNvPr>
        <xdr:cNvSpPr txBox="1"/>
      </xdr:nvSpPr>
      <xdr:spPr>
        <a:xfrm>
          <a:off x="10515600" y="111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128610</xdr:rowOff>
    </xdr:from>
    <xdr:to>
      <xdr:col>55</xdr:col>
      <xdr:colOff>88900</xdr:colOff>
      <xdr:row>64</xdr:row>
      <xdr:rowOff>128610</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10388600" y="1110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130978</xdr:rowOff>
    </xdr:from>
    <xdr:ext cx="690189" cy="259045"/>
    <xdr:sp macro="" textlink="">
      <xdr:nvSpPr>
        <xdr:cNvPr id="194" name="【橋りょう・トンネル】&#10;一人当たり有形固定資産（償却資産）額最大値テキスト">
          <a:extLst>
            <a:ext uri="{FF2B5EF4-FFF2-40B4-BE49-F238E27FC236}">
              <a16:creationId xmlns:a16="http://schemas.microsoft.com/office/drawing/2014/main" id="{00000000-0008-0000-0E00-0000C2000000}"/>
            </a:ext>
          </a:extLst>
        </xdr:cNvPr>
        <xdr:cNvSpPr txBox="1"/>
      </xdr:nvSpPr>
      <xdr:spPr>
        <a:xfrm>
          <a:off x="10515600" y="93892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12851</xdr:rowOff>
    </xdr:from>
    <xdr:to>
      <xdr:col>55</xdr:col>
      <xdr:colOff>88900</xdr:colOff>
      <xdr:row>56</xdr:row>
      <xdr:rowOff>12851</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10388600" y="961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90138</xdr:rowOff>
    </xdr:from>
    <xdr:ext cx="690189" cy="259045"/>
    <xdr:sp macro="" textlink="">
      <xdr:nvSpPr>
        <xdr:cNvPr id="196" name="【橋りょう・トンネル】&#10;一人当たり有形固定資産（償却資産）額平均値テキスト">
          <a:extLst>
            <a:ext uri="{FF2B5EF4-FFF2-40B4-BE49-F238E27FC236}">
              <a16:creationId xmlns:a16="http://schemas.microsoft.com/office/drawing/2014/main" id="{00000000-0008-0000-0E00-0000C4000000}"/>
            </a:ext>
          </a:extLst>
        </xdr:cNvPr>
        <xdr:cNvSpPr txBox="1"/>
      </xdr:nvSpPr>
      <xdr:spPr>
        <a:xfrm>
          <a:off x="10515600" y="1054858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67261</xdr:rowOff>
    </xdr:from>
    <xdr:to>
      <xdr:col>55</xdr:col>
      <xdr:colOff>50800</xdr:colOff>
      <xdr:row>62</xdr:row>
      <xdr:rowOff>168861</xdr:rowOff>
    </xdr:to>
    <xdr:sp macro="" textlink="">
      <xdr:nvSpPr>
        <xdr:cNvPr id="197" name="フローチャート: 判断 196">
          <a:extLst>
            <a:ext uri="{FF2B5EF4-FFF2-40B4-BE49-F238E27FC236}">
              <a16:creationId xmlns:a16="http://schemas.microsoft.com/office/drawing/2014/main" id="{00000000-0008-0000-0E00-0000C5000000}"/>
            </a:ext>
          </a:extLst>
        </xdr:cNvPr>
        <xdr:cNvSpPr/>
      </xdr:nvSpPr>
      <xdr:spPr>
        <a:xfrm>
          <a:off x="10426700" y="1069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83954</xdr:rowOff>
    </xdr:from>
    <xdr:to>
      <xdr:col>50</xdr:col>
      <xdr:colOff>165100</xdr:colOff>
      <xdr:row>63</xdr:row>
      <xdr:rowOff>14104</xdr:rowOff>
    </xdr:to>
    <xdr:sp macro="" textlink="">
      <xdr:nvSpPr>
        <xdr:cNvPr id="198" name="フローチャート: 判断 197">
          <a:extLst>
            <a:ext uri="{FF2B5EF4-FFF2-40B4-BE49-F238E27FC236}">
              <a16:creationId xmlns:a16="http://schemas.microsoft.com/office/drawing/2014/main" id="{00000000-0008-0000-0E00-0000C6000000}"/>
            </a:ext>
          </a:extLst>
        </xdr:cNvPr>
        <xdr:cNvSpPr/>
      </xdr:nvSpPr>
      <xdr:spPr>
        <a:xfrm>
          <a:off x="9588500" y="1071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125829</xdr:rowOff>
    </xdr:from>
    <xdr:to>
      <xdr:col>46</xdr:col>
      <xdr:colOff>38100</xdr:colOff>
      <xdr:row>63</xdr:row>
      <xdr:rowOff>55979</xdr:rowOff>
    </xdr:to>
    <xdr:sp macro="" textlink="">
      <xdr:nvSpPr>
        <xdr:cNvPr id="199" name="フローチャート: 判断 198">
          <a:extLst>
            <a:ext uri="{FF2B5EF4-FFF2-40B4-BE49-F238E27FC236}">
              <a16:creationId xmlns:a16="http://schemas.microsoft.com/office/drawing/2014/main" id="{00000000-0008-0000-0E00-0000C7000000}"/>
            </a:ext>
          </a:extLst>
        </xdr:cNvPr>
        <xdr:cNvSpPr/>
      </xdr:nvSpPr>
      <xdr:spPr>
        <a:xfrm>
          <a:off x="8699500" y="107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id="{00000000-0008-0000-0E00-0000C8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id="{00000000-0008-0000-0E00-0000C9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id="{00000000-0008-0000-0E00-0000CA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id="{00000000-0008-0000-0E00-0000CB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00000000-0008-0000-0E00-0000CC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15346</xdr:rowOff>
    </xdr:from>
    <xdr:to>
      <xdr:col>55</xdr:col>
      <xdr:colOff>50800</xdr:colOff>
      <xdr:row>63</xdr:row>
      <xdr:rowOff>116946</xdr:rowOff>
    </xdr:to>
    <xdr:sp macro="" textlink="">
      <xdr:nvSpPr>
        <xdr:cNvPr id="205" name="楕円 204">
          <a:extLst>
            <a:ext uri="{FF2B5EF4-FFF2-40B4-BE49-F238E27FC236}">
              <a16:creationId xmlns:a16="http://schemas.microsoft.com/office/drawing/2014/main" id="{00000000-0008-0000-0E00-0000CD000000}"/>
            </a:ext>
          </a:extLst>
        </xdr:cNvPr>
        <xdr:cNvSpPr/>
      </xdr:nvSpPr>
      <xdr:spPr>
        <a:xfrm>
          <a:off x="10426700" y="1081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165223</xdr:rowOff>
    </xdr:from>
    <xdr:ext cx="599010" cy="259045"/>
    <xdr:sp macro="" textlink="">
      <xdr:nvSpPr>
        <xdr:cNvPr id="206" name="【橋りょう・トンネル】&#10;一人当たり有形固定資産（償却資産）額該当値テキスト">
          <a:extLst>
            <a:ext uri="{FF2B5EF4-FFF2-40B4-BE49-F238E27FC236}">
              <a16:creationId xmlns:a16="http://schemas.microsoft.com/office/drawing/2014/main" id="{00000000-0008-0000-0E00-0000CE000000}"/>
            </a:ext>
          </a:extLst>
        </xdr:cNvPr>
        <xdr:cNvSpPr txBox="1"/>
      </xdr:nvSpPr>
      <xdr:spPr>
        <a:xfrm>
          <a:off x="10515600" y="10795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15680</xdr:rowOff>
    </xdr:from>
    <xdr:to>
      <xdr:col>50</xdr:col>
      <xdr:colOff>165100</xdr:colOff>
      <xdr:row>63</xdr:row>
      <xdr:rowOff>117280</xdr:rowOff>
    </xdr:to>
    <xdr:sp macro="" textlink="">
      <xdr:nvSpPr>
        <xdr:cNvPr id="207" name="楕円 206">
          <a:extLst>
            <a:ext uri="{FF2B5EF4-FFF2-40B4-BE49-F238E27FC236}">
              <a16:creationId xmlns:a16="http://schemas.microsoft.com/office/drawing/2014/main" id="{00000000-0008-0000-0E00-0000CF000000}"/>
            </a:ext>
          </a:extLst>
        </xdr:cNvPr>
        <xdr:cNvSpPr/>
      </xdr:nvSpPr>
      <xdr:spPr>
        <a:xfrm>
          <a:off x="9588500" y="108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66146</xdr:rowOff>
    </xdr:from>
    <xdr:to>
      <xdr:col>55</xdr:col>
      <xdr:colOff>0</xdr:colOff>
      <xdr:row>63</xdr:row>
      <xdr:rowOff>66480</xdr:rowOff>
    </xdr:to>
    <xdr:cxnSp macro="">
      <xdr:nvCxnSpPr>
        <xdr:cNvPr id="208" name="直線コネクタ 207">
          <a:extLst>
            <a:ext uri="{FF2B5EF4-FFF2-40B4-BE49-F238E27FC236}">
              <a16:creationId xmlns:a16="http://schemas.microsoft.com/office/drawing/2014/main" id="{00000000-0008-0000-0E00-0000D0000000}"/>
            </a:ext>
          </a:extLst>
        </xdr:cNvPr>
        <xdr:cNvCxnSpPr/>
      </xdr:nvCxnSpPr>
      <xdr:spPr>
        <a:xfrm flipV="1">
          <a:off x="9639300" y="10867496"/>
          <a:ext cx="838200" cy="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30631</xdr:rowOff>
    </xdr:from>
    <xdr:ext cx="690189" cy="259045"/>
    <xdr:sp macro="" textlink="">
      <xdr:nvSpPr>
        <xdr:cNvPr id="209" name="n_1aveValue【橋りょう・トンネル】&#10;一人当たり有形固定資産（償却資産）額">
          <a:extLst>
            <a:ext uri="{FF2B5EF4-FFF2-40B4-BE49-F238E27FC236}">
              <a16:creationId xmlns:a16="http://schemas.microsoft.com/office/drawing/2014/main" id="{00000000-0008-0000-0E00-0000D1000000}"/>
            </a:ext>
          </a:extLst>
        </xdr:cNvPr>
        <xdr:cNvSpPr txBox="1"/>
      </xdr:nvSpPr>
      <xdr:spPr>
        <a:xfrm>
          <a:off x="9281505" y="104890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72506</xdr:rowOff>
    </xdr:from>
    <xdr:ext cx="599010" cy="259045"/>
    <xdr:sp macro="" textlink="">
      <xdr:nvSpPr>
        <xdr:cNvPr id="210" name="n_2aveValue【橋りょう・トンネル】&#10;一人当たり有形固定資産（償却資産）額">
          <a:extLst>
            <a:ext uri="{FF2B5EF4-FFF2-40B4-BE49-F238E27FC236}">
              <a16:creationId xmlns:a16="http://schemas.microsoft.com/office/drawing/2014/main" id="{00000000-0008-0000-0E00-0000D2000000}"/>
            </a:ext>
          </a:extLst>
        </xdr:cNvPr>
        <xdr:cNvSpPr txBox="1"/>
      </xdr:nvSpPr>
      <xdr:spPr>
        <a:xfrm>
          <a:off x="8450795" y="10530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108407</xdr:rowOff>
    </xdr:from>
    <xdr:ext cx="599010" cy="259045"/>
    <xdr:sp macro="" textlink="">
      <xdr:nvSpPr>
        <xdr:cNvPr id="211" name="n_1mainValue【橋りょう・トンネル】&#10;一人当たり有形固定資産（償却資産）額">
          <a:extLst>
            <a:ext uri="{FF2B5EF4-FFF2-40B4-BE49-F238E27FC236}">
              <a16:creationId xmlns:a16="http://schemas.microsoft.com/office/drawing/2014/main" id="{00000000-0008-0000-0E00-0000D3000000}"/>
            </a:ext>
          </a:extLst>
        </xdr:cNvPr>
        <xdr:cNvSpPr txBox="1"/>
      </xdr:nvSpPr>
      <xdr:spPr>
        <a:xfrm>
          <a:off x="9327095" y="10909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a:extLst>
            <a:ext uri="{FF2B5EF4-FFF2-40B4-BE49-F238E27FC236}">
              <a16:creationId xmlns:a16="http://schemas.microsoft.com/office/drawing/2014/main" id="{00000000-0008-0000-0E00-0000D7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a:extLst>
            <a:ext uri="{FF2B5EF4-FFF2-40B4-BE49-F238E27FC236}">
              <a16:creationId xmlns:a16="http://schemas.microsoft.com/office/drawing/2014/main" id="{00000000-0008-0000-0E00-0000D8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a:extLst>
            <a:ext uri="{FF2B5EF4-FFF2-40B4-BE49-F238E27FC236}">
              <a16:creationId xmlns:a16="http://schemas.microsoft.com/office/drawing/2014/main" id="{00000000-0008-0000-0E00-0000D9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a:extLst>
            <a:ext uri="{FF2B5EF4-FFF2-40B4-BE49-F238E27FC236}">
              <a16:creationId xmlns:a16="http://schemas.microsoft.com/office/drawing/2014/main" id="{00000000-0008-0000-0E00-0000DA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a:extLst>
            <a:ext uri="{FF2B5EF4-FFF2-40B4-BE49-F238E27FC236}">
              <a16:creationId xmlns:a16="http://schemas.microsoft.com/office/drawing/2014/main" id="{00000000-0008-0000-0E00-0000DB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0" name="テキスト ボックス 229">
          <a:extLst>
            <a:ext uri="{FF2B5EF4-FFF2-40B4-BE49-F238E27FC236}">
              <a16:creationId xmlns:a16="http://schemas.microsoft.com/office/drawing/2014/main" id="{00000000-0008-0000-0E00-0000E6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2" name="テキスト ボックス 231">
          <a:extLst>
            <a:ext uri="{FF2B5EF4-FFF2-40B4-BE49-F238E27FC236}">
              <a16:creationId xmlns:a16="http://schemas.microsoft.com/office/drawing/2014/main" id="{00000000-0008-0000-0E00-0000E8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4" name="テキスト ボックス 233">
          <a:extLst>
            <a:ext uri="{FF2B5EF4-FFF2-40B4-BE49-F238E27FC236}">
              <a16:creationId xmlns:a16="http://schemas.microsoft.com/office/drawing/2014/main" id="{00000000-0008-0000-0E00-0000EA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公営住宅】&#10;有形固定資産減価償却率グラフ枠">
          <a:extLst>
            <a:ext uri="{FF2B5EF4-FFF2-40B4-BE49-F238E27FC236}">
              <a16:creationId xmlns:a16="http://schemas.microsoft.com/office/drawing/2014/main" id="{00000000-0008-0000-0E00-0000EB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127636</xdr:rowOff>
    </xdr:to>
    <xdr:cxnSp macro="">
      <xdr:nvCxnSpPr>
        <xdr:cNvPr id="236" name="直線コネクタ 235">
          <a:extLst>
            <a:ext uri="{FF2B5EF4-FFF2-40B4-BE49-F238E27FC236}">
              <a16:creationId xmlns:a16="http://schemas.microsoft.com/office/drawing/2014/main" id="{00000000-0008-0000-0E00-0000EC000000}"/>
            </a:ext>
          </a:extLst>
        </xdr:cNvPr>
        <xdr:cNvCxnSpPr/>
      </xdr:nvCxnSpPr>
      <xdr:spPr>
        <a:xfrm flipV="1">
          <a:off x="4634865" y="13335000"/>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131463</xdr:rowOff>
    </xdr:from>
    <xdr:ext cx="405111" cy="259045"/>
    <xdr:sp macro="" textlink="">
      <xdr:nvSpPr>
        <xdr:cNvPr id="237" name="【公営住宅】&#10;有形固定資産減価償却率最小値テキスト">
          <a:extLst>
            <a:ext uri="{FF2B5EF4-FFF2-40B4-BE49-F238E27FC236}">
              <a16:creationId xmlns:a16="http://schemas.microsoft.com/office/drawing/2014/main" id="{00000000-0008-0000-0E00-0000ED000000}"/>
            </a:ext>
          </a:extLst>
        </xdr:cNvPr>
        <xdr:cNvSpPr txBox="1"/>
      </xdr:nvSpPr>
      <xdr:spPr>
        <a:xfrm>
          <a:off x="4673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127636</xdr:rowOff>
    </xdr:from>
    <xdr:to>
      <xdr:col>24</xdr:col>
      <xdr:colOff>152400</xdr:colOff>
      <xdr:row>86</xdr:row>
      <xdr:rowOff>127636</xdr:rowOff>
    </xdr:to>
    <xdr:cxnSp macro="">
      <xdr:nvCxnSpPr>
        <xdr:cNvPr id="238" name="直線コネクタ 237">
          <a:extLst>
            <a:ext uri="{FF2B5EF4-FFF2-40B4-BE49-F238E27FC236}">
              <a16:creationId xmlns:a16="http://schemas.microsoft.com/office/drawing/2014/main" id="{00000000-0008-0000-0E00-0000EE000000}"/>
            </a:ext>
          </a:extLst>
        </xdr:cNvPr>
        <xdr:cNvCxnSpPr/>
      </xdr:nvCxnSpPr>
      <xdr:spPr>
        <a:xfrm>
          <a:off x="4546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9" name="【公営住宅】&#10;有形固定資産減価償却率最大値テキスト">
          <a:extLst>
            <a:ext uri="{FF2B5EF4-FFF2-40B4-BE49-F238E27FC236}">
              <a16:creationId xmlns:a16="http://schemas.microsoft.com/office/drawing/2014/main" id="{00000000-0008-0000-0E00-0000EF00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0" name="直線コネクタ 239">
          <a:extLst>
            <a:ext uri="{FF2B5EF4-FFF2-40B4-BE49-F238E27FC236}">
              <a16:creationId xmlns:a16="http://schemas.microsoft.com/office/drawing/2014/main" id="{00000000-0008-0000-0E00-0000F000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26688</xdr:rowOff>
    </xdr:from>
    <xdr:ext cx="405111" cy="259045"/>
    <xdr:sp macro="" textlink="">
      <xdr:nvSpPr>
        <xdr:cNvPr id="241" name="【公営住宅】&#10;有形固定資産減価償却率平均値テキスト">
          <a:extLst>
            <a:ext uri="{FF2B5EF4-FFF2-40B4-BE49-F238E27FC236}">
              <a16:creationId xmlns:a16="http://schemas.microsoft.com/office/drawing/2014/main" id="{00000000-0008-0000-0E00-0000F1000000}"/>
            </a:ext>
          </a:extLst>
        </xdr:cNvPr>
        <xdr:cNvSpPr txBox="1"/>
      </xdr:nvSpPr>
      <xdr:spPr>
        <a:xfrm>
          <a:off x="4673600" y="14085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242" name="フローチャート: 判断 241">
          <a:extLst>
            <a:ext uri="{FF2B5EF4-FFF2-40B4-BE49-F238E27FC236}">
              <a16:creationId xmlns:a16="http://schemas.microsoft.com/office/drawing/2014/main" id="{00000000-0008-0000-0E00-0000F2000000}"/>
            </a:ext>
          </a:extLst>
        </xdr:cNvPr>
        <xdr:cNvSpPr/>
      </xdr:nvSpPr>
      <xdr:spPr>
        <a:xfrm>
          <a:off x="4584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59689</xdr:rowOff>
    </xdr:from>
    <xdr:to>
      <xdr:col>20</xdr:col>
      <xdr:colOff>38100</xdr:colOff>
      <xdr:row>82</xdr:row>
      <xdr:rowOff>161289</xdr:rowOff>
    </xdr:to>
    <xdr:sp macro="" textlink="">
      <xdr:nvSpPr>
        <xdr:cNvPr id="243" name="フローチャート: 判断 242">
          <a:extLst>
            <a:ext uri="{FF2B5EF4-FFF2-40B4-BE49-F238E27FC236}">
              <a16:creationId xmlns:a16="http://schemas.microsoft.com/office/drawing/2014/main" id="{00000000-0008-0000-0E00-0000F3000000}"/>
            </a:ext>
          </a:extLst>
        </xdr:cNvPr>
        <xdr:cNvSpPr/>
      </xdr:nvSpPr>
      <xdr:spPr>
        <a:xfrm>
          <a:off x="3746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44" name="フローチャート: 判断 243">
          <a:extLst>
            <a:ext uri="{FF2B5EF4-FFF2-40B4-BE49-F238E27FC236}">
              <a16:creationId xmlns:a16="http://schemas.microsoft.com/office/drawing/2014/main" id="{00000000-0008-0000-0E00-0000F4000000}"/>
            </a:ext>
          </a:extLst>
        </xdr:cNvPr>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00000000-0008-0000-0E00-0000F7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00000000-0008-0000-0E00-0000F8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00000000-0008-0000-0E00-0000F9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12064</xdr:rowOff>
    </xdr:from>
    <xdr:to>
      <xdr:col>24</xdr:col>
      <xdr:colOff>114300</xdr:colOff>
      <xdr:row>81</xdr:row>
      <xdr:rowOff>113664</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4584700" y="1389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34941</xdr:rowOff>
    </xdr:from>
    <xdr:ext cx="405111" cy="259045"/>
    <xdr:sp macro="" textlink="">
      <xdr:nvSpPr>
        <xdr:cNvPr id="251" name="【公営住宅】&#10;有形固定資産減価償却率該当値テキスト">
          <a:extLst>
            <a:ext uri="{FF2B5EF4-FFF2-40B4-BE49-F238E27FC236}">
              <a16:creationId xmlns:a16="http://schemas.microsoft.com/office/drawing/2014/main" id="{00000000-0008-0000-0E00-0000FB000000}"/>
            </a:ext>
          </a:extLst>
        </xdr:cNvPr>
        <xdr:cNvSpPr txBox="1"/>
      </xdr:nvSpPr>
      <xdr:spPr>
        <a:xfrm>
          <a:off x="4673600"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67311</xdr:rowOff>
    </xdr:from>
    <xdr:to>
      <xdr:col>20</xdr:col>
      <xdr:colOff>38100</xdr:colOff>
      <xdr:row>81</xdr:row>
      <xdr:rowOff>168911</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3746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62864</xdr:rowOff>
    </xdr:from>
    <xdr:to>
      <xdr:col>24</xdr:col>
      <xdr:colOff>63500</xdr:colOff>
      <xdr:row>81</xdr:row>
      <xdr:rowOff>118111</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3797300" y="13950314"/>
          <a:ext cx="838200" cy="5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152416</xdr:rowOff>
    </xdr:from>
    <xdr:ext cx="405111" cy="259045"/>
    <xdr:sp macro="" textlink="">
      <xdr:nvSpPr>
        <xdr:cNvPr id="254" name="n_1aveValue【公営住宅】&#10;有形固定資産減価償却率">
          <a:extLst>
            <a:ext uri="{FF2B5EF4-FFF2-40B4-BE49-F238E27FC236}">
              <a16:creationId xmlns:a16="http://schemas.microsoft.com/office/drawing/2014/main" id="{00000000-0008-0000-0E00-0000FE000000}"/>
            </a:ext>
          </a:extLst>
        </xdr:cNvPr>
        <xdr:cNvSpPr txBox="1"/>
      </xdr:nvSpPr>
      <xdr:spPr>
        <a:xfrm>
          <a:off x="35820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19702</xdr:rowOff>
    </xdr:from>
    <xdr:ext cx="405111" cy="259045"/>
    <xdr:sp macro="" textlink="">
      <xdr:nvSpPr>
        <xdr:cNvPr id="255" name="n_2aveValue【公営住宅】&#10;有形固定資産減価償却率">
          <a:extLst>
            <a:ext uri="{FF2B5EF4-FFF2-40B4-BE49-F238E27FC236}">
              <a16:creationId xmlns:a16="http://schemas.microsoft.com/office/drawing/2014/main" id="{00000000-0008-0000-0E00-0000FF000000}"/>
            </a:ext>
          </a:extLst>
        </xdr:cNvPr>
        <xdr:cNvSpPr txBox="1"/>
      </xdr:nvSpPr>
      <xdr:spPr>
        <a:xfrm>
          <a:off x="2705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13988</xdr:rowOff>
    </xdr:from>
    <xdr:ext cx="405111" cy="259045"/>
    <xdr:sp macro="" textlink="">
      <xdr:nvSpPr>
        <xdr:cNvPr id="256" name="n_1mainValue【公営住宅】&#10;有形固定資産減価償却率">
          <a:extLst>
            <a:ext uri="{FF2B5EF4-FFF2-40B4-BE49-F238E27FC236}">
              <a16:creationId xmlns:a16="http://schemas.microsoft.com/office/drawing/2014/main" id="{00000000-0008-0000-0E00-000000010000}"/>
            </a:ext>
          </a:extLst>
        </xdr:cNvPr>
        <xdr:cNvSpPr txBox="1"/>
      </xdr:nvSpPr>
      <xdr:spPr>
        <a:xfrm>
          <a:off x="35820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a:extLst>
            <a:ext uri="{FF2B5EF4-FFF2-40B4-BE49-F238E27FC236}">
              <a16:creationId xmlns:a16="http://schemas.microsoft.com/office/drawing/2014/main" id="{00000000-0008-0000-0E00-00000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a:extLst>
            <a:ext uri="{FF2B5EF4-FFF2-40B4-BE49-F238E27FC236}">
              <a16:creationId xmlns:a16="http://schemas.microsoft.com/office/drawing/2014/main" id="{00000000-0008-0000-0E00-00000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a:extLst>
            <a:ext uri="{FF2B5EF4-FFF2-40B4-BE49-F238E27FC236}">
              <a16:creationId xmlns:a16="http://schemas.microsoft.com/office/drawing/2014/main" id="{00000000-0008-0000-0E00-00000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a:extLst>
            <a:ext uri="{FF2B5EF4-FFF2-40B4-BE49-F238E27FC236}">
              <a16:creationId xmlns:a16="http://schemas.microsoft.com/office/drawing/2014/main" id="{00000000-0008-0000-0E00-00000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a:extLst>
            <a:ext uri="{FF2B5EF4-FFF2-40B4-BE49-F238E27FC236}">
              <a16:creationId xmlns:a16="http://schemas.microsoft.com/office/drawing/2014/main" id="{00000000-0008-0000-0E00-00000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a:extLst>
            <a:ext uri="{FF2B5EF4-FFF2-40B4-BE49-F238E27FC236}">
              <a16:creationId xmlns:a16="http://schemas.microsoft.com/office/drawing/2014/main" id="{00000000-0008-0000-0E00-00000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a:extLst>
            <a:ext uri="{FF2B5EF4-FFF2-40B4-BE49-F238E27FC236}">
              <a16:creationId xmlns:a16="http://schemas.microsoft.com/office/drawing/2014/main" id="{00000000-0008-0000-0E00-00000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7" name="直線コネクタ 266">
          <a:extLst>
            <a:ext uri="{FF2B5EF4-FFF2-40B4-BE49-F238E27FC236}">
              <a16:creationId xmlns:a16="http://schemas.microsoft.com/office/drawing/2014/main" id="{00000000-0008-0000-0E00-00000B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8" name="テキスト ボックス 267">
          <a:extLst>
            <a:ext uri="{FF2B5EF4-FFF2-40B4-BE49-F238E27FC236}">
              <a16:creationId xmlns:a16="http://schemas.microsoft.com/office/drawing/2014/main" id="{00000000-0008-0000-0E00-00000C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9" name="直線コネクタ 268">
          <a:extLst>
            <a:ext uri="{FF2B5EF4-FFF2-40B4-BE49-F238E27FC236}">
              <a16:creationId xmlns:a16="http://schemas.microsoft.com/office/drawing/2014/main" id="{00000000-0008-0000-0E00-00000D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70" name="テキスト ボックス 269">
          <a:extLst>
            <a:ext uri="{FF2B5EF4-FFF2-40B4-BE49-F238E27FC236}">
              <a16:creationId xmlns:a16="http://schemas.microsoft.com/office/drawing/2014/main" id="{00000000-0008-0000-0E00-00000E010000}"/>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公営住宅】&#10;一人当たり面積グラフ枠">
          <a:extLst>
            <a:ext uri="{FF2B5EF4-FFF2-40B4-BE49-F238E27FC236}">
              <a16:creationId xmlns:a16="http://schemas.microsoft.com/office/drawing/2014/main" id="{00000000-0008-0000-0E00-00001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63322</xdr:rowOff>
    </xdr:from>
    <xdr:to>
      <xdr:col>54</xdr:col>
      <xdr:colOff>189865</xdr:colOff>
      <xdr:row>86</xdr:row>
      <xdr:rowOff>109804</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flipV="1">
          <a:off x="10476865" y="13436422"/>
          <a:ext cx="0" cy="14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113631</xdr:rowOff>
    </xdr:from>
    <xdr:ext cx="469744" cy="259045"/>
    <xdr:sp macro="" textlink="">
      <xdr:nvSpPr>
        <xdr:cNvPr id="281" name="【公営住宅】&#10;一人当たり面積最小値テキスト">
          <a:extLst>
            <a:ext uri="{FF2B5EF4-FFF2-40B4-BE49-F238E27FC236}">
              <a16:creationId xmlns:a16="http://schemas.microsoft.com/office/drawing/2014/main" id="{00000000-0008-0000-0E00-000019010000}"/>
            </a:ext>
          </a:extLst>
        </xdr:cNvPr>
        <xdr:cNvSpPr txBox="1"/>
      </xdr:nvSpPr>
      <xdr:spPr>
        <a:xfrm>
          <a:off x="10515600" y="1485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109804</xdr:rowOff>
    </xdr:from>
    <xdr:to>
      <xdr:col>55</xdr:col>
      <xdr:colOff>88900</xdr:colOff>
      <xdr:row>86</xdr:row>
      <xdr:rowOff>109804</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10388600" y="14854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9999</xdr:rowOff>
    </xdr:from>
    <xdr:ext cx="534377" cy="259045"/>
    <xdr:sp macro="" textlink="">
      <xdr:nvSpPr>
        <xdr:cNvPr id="283" name="【公営住宅】&#10;一人当たり面積最大値テキスト">
          <a:extLst>
            <a:ext uri="{FF2B5EF4-FFF2-40B4-BE49-F238E27FC236}">
              <a16:creationId xmlns:a16="http://schemas.microsoft.com/office/drawing/2014/main" id="{00000000-0008-0000-0E00-00001B010000}"/>
            </a:ext>
          </a:extLst>
        </xdr:cNvPr>
        <xdr:cNvSpPr txBox="1"/>
      </xdr:nvSpPr>
      <xdr:spPr>
        <a:xfrm>
          <a:off x="10515600" y="132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63322</xdr:rowOff>
    </xdr:from>
    <xdr:to>
      <xdr:col>55</xdr:col>
      <xdr:colOff>88900</xdr:colOff>
      <xdr:row>78</xdr:row>
      <xdr:rowOff>63322</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10388600" y="1343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40822</xdr:rowOff>
    </xdr:from>
    <xdr:ext cx="469744" cy="259045"/>
    <xdr:sp macro="" textlink="">
      <xdr:nvSpPr>
        <xdr:cNvPr id="285" name="【公営住宅】&#10;一人当たり面積平均値テキスト">
          <a:extLst>
            <a:ext uri="{FF2B5EF4-FFF2-40B4-BE49-F238E27FC236}">
              <a16:creationId xmlns:a16="http://schemas.microsoft.com/office/drawing/2014/main" id="{00000000-0008-0000-0E00-00001D010000}"/>
            </a:ext>
          </a:extLst>
        </xdr:cNvPr>
        <xdr:cNvSpPr txBox="1"/>
      </xdr:nvSpPr>
      <xdr:spPr>
        <a:xfrm>
          <a:off x="10515600" y="14614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62395</xdr:rowOff>
    </xdr:from>
    <xdr:to>
      <xdr:col>55</xdr:col>
      <xdr:colOff>50800</xdr:colOff>
      <xdr:row>85</xdr:row>
      <xdr:rowOff>163995</xdr:rowOff>
    </xdr:to>
    <xdr:sp macro="" textlink="">
      <xdr:nvSpPr>
        <xdr:cNvPr id="286" name="フローチャート: 判断 285">
          <a:extLst>
            <a:ext uri="{FF2B5EF4-FFF2-40B4-BE49-F238E27FC236}">
              <a16:creationId xmlns:a16="http://schemas.microsoft.com/office/drawing/2014/main" id="{00000000-0008-0000-0E00-00001E010000}"/>
            </a:ext>
          </a:extLst>
        </xdr:cNvPr>
        <xdr:cNvSpPr/>
      </xdr:nvSpPr>
      <xdr:spPr>
        <a:xfrm>
          <a:off x="10426700" y="1463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63728</xdr:rowOff>
    </xdr:from>
    <xdr:to>
      <xdr:col>50</xdr:col>
      <xdr:colOff>165100</xdr:colOff>
      <xdr:row>85</xdr:row>
      <xdr:rowOff>165328</xdr:rowOff>
    </xdr:to>
    <xdr:sp macro="" textlink="">
      <xdr:nvSpPr>
        <xdr:cNvPr id="287" name="フローチャート: 判断 286">
          <a:extLst>
            <a:ext uri="{FF2B5EF4-FFF2-40B4-BE49-F238E27FC236}">
              <a16:creationId xmlns:a16="http://schemas.microsoft.com/office/drawing/2014/main" id="{00000000-0008-0000-0E00-00001F010000}"/>
            </a:ext>
          </a:extLst>
        </xdr:cNvPr>
        <xdr:cNvSpPr/>
      </xdr:nvSpPr>
      <xdr:spPr>
        <a:xfrm>
          <a:off x="9588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97028</xdr:rowOff>
    </xdr:from>
    <xdr:to>
      <xdr:col>46</xdr:col>
      <xdr:colOff>38100</xdr:colOff>
      <xdr:row>86</xdr:row>
      <xdr:rowOff>27178</xdr:rowOff>
    </xdr:to>
    <xdr:sp macro="" textlink="">
      <xdr:nvSpPr>
        <xdr:cNvPr id="288" name="フローチャート: 判断 287">
          <a:extLst>
            <a:ext uri="{FF2B5EF4-FFF2-40B4-BE49-F238E27FC236}">
              <a16:creationId xmlns:a16="http://schemas.microsoft.com/office/drawing/2014/main" id="{00000000-0008-0000-0E00-000020010000}"/>
            </a:ext>
          </a:extLst>
        </xdr:cNvPr>
        <xdr:cNvSpPr/>
      </xdr:nvSpPr>
      <xdr:spPr>
        <a:xfrm>
          <a:off x="8699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E00-00002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E00-00002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E00-00002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E00-00002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E00-00002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18695</xdr:rowOff>
    </xdr:from>
    <xdr:to>
      <xdr:col>55</xdr:col>
      <xdr:colOff>50800</xdr:colOff>
      <xdr:row>85</xdr:row>
      <xdr:rowOff>120295</xdr:rowOff>
    </xdr:to>
    <xdr:sp macro="" textlink="">
      <xdr:nvSpPr>
        <xdr:cNvPr id="294" name="楕円 293">
          <a:extLst>
            <a:ext uri="{FF2B5EF4-FFF2-40B4-BE49-F238E27FC236}">
              <a16:creationId xmlns:a16="http://schemas.microsoft.com/office/drawing/2014/main" id="{00000000-0008-0000-0E00-000026010000}"/>
            </a:ext>
          </a:extLst>
        </xdr:cNvPr>
        <xdr:cNvSpPr/>
      </xdr:nvSpPr>
      <xdr:spPr>
        <a:xfrm>
          <a:off x="10426700" y="1459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41572</xdr:rowOff>
    </xdr:from>
    <xdr:ext cx="469744" cy="259045"/>
    <xdr:sp macro="" textlink="">
      <xdr:nvSpPr>
        <xdr:cNvPr id="295" name="【公営住宅】&#10;一人当たり面積該当値テキスト">
          <a:extLst>
            <a:ext uri="{FF2B5EF4-FFF2-40B4-BE49-F238E27FC236}">
              <a16:creationId xmlns:a16="http://schemas.microsoft.com/office/drawing/2014/main" id="{00000000-0008-0000-0E00-000027010000}"/>
            </a:ext>
          </a:extLst>
        </xdr:cNvPr>
        <xdr:cNvSpPr txBox="1"/>
      </xdr:nvSpPr>
      <xdr:spPr>
        <a:xfrm>
          <a:off x="10515600" y="1444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23724</xdr:rowOff>
    </xdr:from>
    <xdr:to>
      <xdr:col>50</xdr:col>
      <xdr:colOff>165100</xdr:colOff>
      <xdr:row>85</xdr:row>
      <xdr:rowOff>125324</xdr:rowOff>
    </xdr:to>
    <xdr:sp macro="" textlink="">
      <xdr:nvSpPr>
        <xdr:cNvPr id="296" name="楕円 295">
          <a:extLst>
            <a:ext uri="{FF2B5EF4-FFF2-40B4-BE49-F238E27FC236}">
              <a16:creationId xmlns:a16="http://schemas.microsoft.com/office/drawing/2014/main" id="{00000000-0008-0000-0E00-000028010000}"/>
            </a:ext>
          </a:extLst>
        </xdr:cNvPr>
        <xdr:cNvSpPr/>
      </xdr:nvSpPr>
      <xdr:spPr>
        <a:xfrm>
          <a:off x="9588500" y="1459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69495</xdr:rowOff>
    </xdr:from>
    <xdr:to>
      <xdr:col>55</xdr:col>
      <xdr:colOff>0</xdr:colOff>
      <xdr:row>85</xdr:row>
      <xdr:rowOff>74524</xdr:rowOff>
    </xdr:to>
    <xdr:cxnSp macro="">
      <xdr:nvCxnSpPr>
        <xdr:cNvPr id="297" name="直線コネクタ 296">
          <a:extLst>
            <a:ext uri="{FF2B5EF4-FFF2-40B4-BE49-F238E27FC236}">
              <a16:creationId xmlns:a16="http://schemas.microsoft.com/office/drawing/2014/main" id="{00000000-0008-0000-0E00-000029010000}"/>
            </a:ext>
          </a:extLst>
        </xdr:cNvPr>
        <xdr:cNvCxnSpPr/>
      </xdr:nvCxnSpPr>
      <xdr:spPr>
        <a:xfrm flipV="1">
          <a:off x="9639300" y="14642745"/>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156455</xdr:rowOff>
    </xdr:from>
    <xdr:ext cx="469744" cy="259045"/>
    <xdr:sp macro="" textlink="">
      <xdr:nvSpPr>
        <xdr:cNvPr id="298" name="n_1aveValue【公営住宅】&#10;一人当たり面積">
          <a:extLst>
            <a:ext uri="{FF2B5EF4-FFF2-40B4-BE49-F238E27FC236}">
              <a16:creationId xmlns:a16="http://schemas.microsoft.com/office/drawing/2014/main" id="{00000000-0008-0000-0E00-00002A010000}"/>
            </a:ext>
          </a:extLst>
        </xdr:cNvPr>
        <xdr:cNvSpPr txBox="1"/>
      </xdr:nvSpPr>
      <xdr:spPr>
        <a:xfrm>
          <a:off x="93917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43705</xdr:rowOff>
    </xdr:from>
    <xdr:ext cx="469744" cy="259045"/>
    <xdr:sp macro="" textlink="">
      <xdr:nvSpPr>
        <xdr:cNvPr id="299" name="n_2aveValue【公営住宅】&#10;一人当たり面積">
          <a:extLst>
            <a:ext uri="{FF2B5EF4-FFF2-40B4-BE49-F238E27FC236}">
              <a16:creationId xmlns:a16="http://schemas.microsoft.com/office/drawing/2014/main" id="{00000000-0008-0000-0E00-00002B010000}"/>
            </a:ext>
          </a:extLst>
        </xdr:cNvPr>
        <xdr:cNvSpPr txBox="1"/>
      </xdr:nvSpPr>
      <xdr:spPr>
        <a:xfrm>
          <a:off x="8515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141851</xdr:rowOff>
    </xdr:from>
    <xdr:ext cx="469744" cy="259045"/>
    <xdr:sp macro="" textlink="">
      <xdr:nvSpPr>
        <xdr:cNvPr id="300" name="n_1mainValue【公営住宅】&#10;一人当たり面積">
          <a:extLst>
            <a:ext uri="{FF2B5EF4-FFF2-40B4-BE49-F238E27FC236}">
              <a16:creationId xmlns:a16="http://schemas.microsoft.com/office/drawing/2014/main" id="{00000000-0008-0000-0E00-00002C010000}"/>
            </a:ext>
          </a:extLst>
        </xdr:cNvPr>
        <xdr:cNvSpPr txBox="1"/>
      </xdr:nvSpPr>
      <xdr:spPr>
        <a:xfrm>
          <a:off x="9391727" y="1437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a:extLst>
            <a:ext uri="{FF2B5EF4-FFF2-40B4-BE49-F238E27FC236}">
              <a16:creationId xmlns:a16="http://schemas.microsoft.com/office/drawing/2014/main" id="{00000000-0008-0000-0E00-00002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a:extLst>
            <a:ext uri="{FF2B5EF4-FFF2-40B4-BE49-F238E27FC236}">
              <a16:creationId xmlns:a16="http://schemas.microsoft.com/office/drawing/2014/main" id="{00000000-0008-0000-0E00-00002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a:extLst>
            <a:ext uri="{FF2B5EF4-FFF2-40B4-BE49-F238E27FC236}">
              <a16:creationId xmlns:a16="http://schemas.microsoft.com/office/drawing/2014/main" id="{00000000-0008-0000-0E00-00002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a:extLst>
            <a:ext uri="{FF2B5EF4-FFF2-40B4-BE49-F238E27FC236}">
              <a16:creationId xmlns:a16="http://schemas.microsoft.com/office/drawing/2014/main" id="{00000000-0008-0000-0E00-00003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a:extLst>
            <a:ext uri="{FF2B5EF4-FFF2-40B4-BE49-F238E27FC236}">
              <a16:creationId xmlns:a16="http://schemas.microsoft.com/office/drawing/2014/main" id="{00000000-0008-0000-0E00-00003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a:extLst>
            <a:ext uri="{FF2B5EF4-FFF2-40B4-BE49-F238E27FC236}">
              <a16:creationId xmlns:a16="http://schemas.microsoft.com/office/drawing/2014/main" id="{00000000-0008-0000-0E00-00003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a:extLst>
            <a:ext uri="{FF2B5EF4-FFF2-40B4-BE49-F238E27FC236}">
              <a16:creationId xmlns:a16="http://schemas.microsoft.com/office/drawing/2014/main" id="{00000000-0008-0000-0E00-00003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a:extLst>
            <a:ext uri="{FF2B5EF4-FFF2-40B4-BE49-F238E27FC236}">
              <a16:creationId xmlns:a16="http://schemas.microsoft.com/office/drawing/2014/main" id="{00000000-0008-0000-0E00-000034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9" name="正方形/長方形 308">
          <a:extLst>
            <a:ext uri="{FF2B5EF4-FFF2-40B4-BE49-F238E27FC236}">
              <a16:creationId xmlns:a16="http://schemas.microsoft.com/office/drawing/2014/main" id="{00000000-0008-0000-0E00-00003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0" name="正方形/長方形 309">
          <a:extLst>
            <a:ext uri="{FF2B5EF4-FFF2-40B4-BE49-F238E27FC236}">
              <a16:creationId xmlns:a16="http://schemas.microsoft.com/office/drawing/2014/main" id="{00000000-0008-0000-0E00-00003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1" name="正方形/長方形 310">
          <a:extLst>
            <a:ext uri="{FF2B5EF4-FFF2-40B4-BE49-F238E27FC236}">
              <a16:creationId xmlns:a16="http://schemas.microsoft.com/office/drawing/2014/main" id="{00000000-0008-0000-0E00-00003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2" name="正方形/長方形 311">
          <a:extLst>
            <a:ext uri="{FF2B5EF4-FFF2-40B4-BE49-F238E27FC236}">
              <a16:creationId xmlns:a16="http://schemas.microsoft.com/office/drawing/2014/main" id="{00000000-0008-0000-0E00-00003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3" name="正方形/長方形 312">
          <a:extLst>
            <a:ext uri="{FF2B5EF4-FFF2-40B4-BE49-F238E27FC236}">
              <a16:creationId xmlns:a16="http://schemas.microsoft.com/office/drawing/2014/main" id="{00000000-0008-0000-0E00-00003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4" name="正方形/長方形 313">
          <a:extLst>
            <a:ext uri="{FF2B5EF4-FFF2-40B4-BE49-F238E27FC236}">
              <a16:creationId xmlns:a16="http://schemas.microsoft.com/office/drawing/2014/main" id="{00000000-0008-0000-0E00-00003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5" name="正方形/長方形 314">
          <a:extLst>
            <a:ext uri="{FF2B5EF4-FFF2-40B4-BE49-F238E27FC236}">
              <a16:creationId xmlns:a16="http://schemas.microsoft.com/office/drawing/2014/main" id="{00000000-0008-0000-0E00-00003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6" name="正方形/長方形 315">
          <a:extLst>
            <a:ext uri="{FF2B5EF4-FFF2-40B4-BE49-F238E27FC236}">
              <a16:creationId xmlns:a16="http://schemas.microsoft.com/office/drawing/2014/main" id="{00000000-0008-0000-0E00-00003C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7" name="正方形/長方形 316">
          <a:extLst>
            <a:ext uri="{FF2B5EF4-FFF2-40B4-BE49-F238E27FC236}">
              <a16:creationId xmlns:a16="http://schemas.microsoft.com/office/drawing/2014/main" id="{00000000-0008-0000-0E00-00003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8" name="正方形/長方形 317">
          <a:extLst>
            <a:ext uri="{FF2B5EF4-FFF2-40B4-BE49-F238E27FC236}">
              <a16:creationId xmlns:a16="http://schemas.microsoft.com/office/drawing/2014/main" id="{00000000-0008-0000-0E00-00003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9" name="正方形/長方形 318">
          <a:extLst>
            <a:ext uri="{FF2B5EF4-FFF2-40B4-BE49-F238E27FC236}">
              <a16:creationId xmlns:a16="http://schemas.microsoft.com/office/drawing/2014/main" id="{00000000-0008-0000-0E00-00003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2" name="正方形/長方形 331">
          <a:extLst>
            <a:ext uri="{FF2B5EF4-FFF2-40B4-BE49-F238E27FC236}">
              <a16:creationId xmlns:a16="http://schemas.microsoft.com/office/drawing/2014/main" id="{00000000-0008-0000-0E00-00004C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33" name="正方形/長方形 332">
          <a:extLst>
            <a:ext uri="{FF2B5EF4-FFF2-40B4-BE49-F238E27FC236}">
              <a16:creationId xmlns:a16="http://schemas.microsoft.com/office/drawing/2014/main" id="{00000000-0008-0000-0E00-00004D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4" name="正方形/長方形 333">
          <a:extLst>
            <a:ext uri="{FF2B5EF4-FFF2-40B4-BE49-F238E27FC236}">
              <a16:creationId xmlns:a16="http://schemas.microsoft.com/office/drawing/2014/main" id="{00000000-0008-0000-0E00-00004E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5" name="正方形/長方形 334">
          <a:extLst>
            <a:ext uri="{FF2B5EF4-FFF2-40B4-BE49-F238E27FC236}">
              <a16:creationId xmlns:a16="http://schemas.microsoft.com/office/drawing/2014/main" id="{00000000-0008-0000-0E00-00004F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6" name="正方形/長方形 335">
          <a:extLst>
            <a:ext uri="{FF2B5EF4-FFF2-40B4-BE49-F238E27FC236}">
              <a16:creationId xmlns:a16="http://schemas.microsoft.com/office/drawing/2014/main" id="{00000000-0008-0000-0E00-000050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7" name="正方形/長方形 336">
          <a:extLst>
            <a:ext uri="{FF2B5EF4-FFF2-40B4-BE49-F238E27FC236}">
              <a16:creationId xmlns:a16="http://schemas.microsoft.com/office/drawing/2014/main" id="{00000000-0008-0000-0E00-000051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8" name="正方形/長方形 337">
          <a:extLst>
            <a:ext uri="{FF2B5EF4-FFF2-40B4-BE49-F238E27FC236}">
              <a16:creationId xmlns:a16="http://schemas.microsoft.com/office/drawing/2014/main" id="{00000000-0008-0000-0E00-000052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9" name="正方形/長方形 338">
          <a:extLst>
            <a:ext uri="{FF2B5EF4-FFF2-40B4-BE49-F238E27FC236}">
              <a16:creationId xmlns:a16="http://schemas.microsoft.com/office/drawing/2014/main" id="{00000000-0008-0000-0E00-000053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40" name="正方形/長方形 339">
          <a:extLst>
            <a:ext uri="{FF2B5EF4-FFF2-40B4-BE49-F238E27FC236}">
              <a16:creationId xmlns:a16="http://schemas.microsoft.com/office/drawing/2014/main" id="{00000000-0008-0000-0E00-000054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47" name="テキスト ボックス 346">
          <a:extLst>
            <a:ext uri="{FF2B5EF4-FFF2-40B4-BE49-F238E27FC236}">
              <a16:creationId xmlns:a16="http://schemas.microsoft.com/office/drawing/2014/main" id="{00000000-0008-0000-0E00-00005B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49" name="テキスト ボックス 348">
          <a:extLst>
            <a:ext uri="{FF2B5EF4-FFF2-40B4-BE49-F238E27FC236}">
              <a16:creationId xmlns:a16="http://schemas.microsoft.com/office/drawing/2014/main" id="{00000000-0008-0000-0E00-00005D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50" name="直線コネクタ 349">
          <a:extLst>
            <a:ext uri="{FF2B5EF4-FFF2-40B4-BE49-F238E27FC236}">
              <a16:creationId xmlns:a16="http://schemas.microsoft.com/office/drawing/2014/main" id="{00000000-0008-0000-0E00-00005E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51" name="テキスト ボックス 350">
          <a:extLst>
            <a:ext uri="{FF2B5EF4-FFF2-40B4-BE49-F238E27FC236}">
              <a16:creationId xmlns:a16="http://schemas.microsoft.com/office/drawing/2014/main" id="{00000000-0008-0000-0E00-00005F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52" name="直線コネクタ 351">
          <a:extLst>
            <a:ext uri="{FF2B5EF4-FFF2-40B4-BE49-F238E27FC236}">
              <a16:creationId xmlns:a16="http://schemas.microsoft.com/office/drawing/2014/main" id="{00000000-0008-0000-0E00-000060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54" name="直線コネクタ 353">
          <a:extLst>
            <a:ext uri="{FF2B5EF4-FFF2-40B4-BE49-F238E27FC236}">
              <a16:creationId xmlns:a16="http://schemas.microsoft.com/office/drawing/2014/main" id="{00000000-0008-0000-0E00-000062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56" name="【学校施設】&#10;有形固定資産減価償却率グラフ枠">
          <a:extLst>
            <a:ext uri="{FF2B5EF4-FFF2-40B4-BE49-F238E27FC236}">
              <a16:creationId xmlns:a16="http://schemas.microsoft.com/office/drawing/2014/main" id="{00000000-0008-0000-0E00-000064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133350</xdr:rowOff>
    </xdr:to>
    <xdr:cxnSp macro="">
      <xdr:nvCxnSpPr>
        <xdr:cNvPr id="357" name="直線コネクタ 356">
          <a:extLst>
            <a:ext uri="{FF2B5EF4-FFF2-40B4-BE49-F238E27FC236}">
              <a16:creationId xmlns:a16="http://schemas.microsoft.com/office/drawing/2014/main" id="{00000000-0008-0000-0E00-000065010000}"/>
            </a:ext>
          </a:extLst>
        </xdr:cNvPr>
        <xdr:cNvCxnSpPr/>
      </xdr:nvCxnSpPr>
      <xdr:spPr>
        <a:xfrm flipV="1">
          <a:off x="16318864" y="9606915"/>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137177</xdr:rowOff>
    </xdr:from>
    <xdr:ext cx="405111" cy="259045"/>
    <xdr:sp macro="" textlink="">
      <xdr:nvSpPr>
        <xdr:cNvPr id="358" name="【学校施設】&#10;有形固定資産減価償却率最小値テキスト">
          <a:extLst>
            <a:ext uri="{FF2B5EF4-FFF2-40B4-BE49-F238E27FC236}">
              <a16:creationId xmlns:a16="http://schemas.microsoft.com/office/drawing/2014/main" id="{00000000-0008-0000-0E00-000066010000}"/>
            </a:ext>
          </a:extLst>
        </xdr:cNvPr>
        <xdr:cNvSpPr txBox="1"/>
      </xdr:nvSpPr>
      <xdr:spPr>
        <a:xfrm>
          <a:off x="16357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133350</xdr:rowOff>
    </xdr:from>
    <xdr:to>
      <xdr:col>86</xdr:col>
      <xdr:colOff>25400</xdr:colOff>
      <xdr:row>64</xdr:row>
      <xdr:rowOff>133350</xdr:rowOff>
    </xdr:to>
    <xdr:cxnSp macro="">
      <xdr:nvCxnSpPr>
        <xdr:cNvPr id="359" name="直線コネクタ 358">
          <a:extLst>
            <a:ext uri="{FF2B5EF4-FFF2-40B4-BE49-F238E27FC236}">
              <a16:creationId xmlns:a16="http://schemas.microsoft.com/office/drawing/2014/main" id="{00000000-0008-0000-0E00-000067010000}"/>
            </a:ext>
          </a:extLst>
        </xdr:cNvPr>
        <xdr:cNvCxnSpPr/>
      </xdr:nvCxnSpPr>
      <xdr:spPr>
        <a:xfrm>
          <a:off x="16230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360" name="【学校施設】&#10;有形固定資産減価償却率最大値テキスト">
          <a:extLst>
            <a:ext uri="{FF2B5EF4-FFF2-40B4-BE49-F238E27FC236}">
              <a16:creationId xmlns:a16="http://schemas.microsoft.com/office/drawing/2014/main" id="{00000000-0008-0000-0E00-000068010000}"/>
            </a:ext>
          </a:extLst>
        </xdr:cNvPr>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361" name="直線コネクタ 360">
          <a:extLst>
            <a:ext uri="{FF2B5EF4-FFF2-40B4-BE49-F238E27FC236}">
              <a16:creationId xmlns:a16="http://schemas.microsoft.com/office/drawing/2014/main" id="{00000000-0008-0000-0E00-000069010000}"/>
            </a:ext>
          </a:extLst>
        </xdr:cNvPr>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362" name="【学校施設】&#10;有形固定資産減価償却率平均値テキスト">
          <a:extLst>
            <a:ext uri="{FF2B5EF4-FFF2-40B4-BE49-F238E27FC236}">
              <a16:creationId xmlns:a16="http://schemas.microsoft.com/office/drawing/2014/main" id="{00000000-0008-0000-0E00-00006A010000}"/>
            </a:ext>
          </a:extLst>
        </xdr:cNvPr>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363" name="フローチャート: 判断 362">
          <a:extLst>
            <a:ext uri="{FF2B5EF4-FFF2-40B4-BE49-F238E27FC236}">
              <a16:creationId xmlns:a16="http://schemas.microsoft.com/office/drawing/2014/main" id="{00000000-0008-0000-0E00-00006B010000}"/>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364" name="フローチャート: 判断 363">
          <a:extLst>
            <a:ext uri="{FF2B5EF4-FFF2-40B4-BE49-F238E27FC236}">
              <a16:creationId xmlns:a16="http://schemas.microsoft.com/office/drawing/2014/main" id="{00000000-0008-0000-0E00-00006C010000}"/>
            </a:ext>
          </a:extLst>
        </xdr:cNvPr>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365" name="フローチャート: 判断 364">
          <a:extLst>
            <a:ext uri="{FF2B5EF4-FFF2-40B4-BE49-F238E27FC236}">
              <a16:creationId xmlns:a16="http://schemas.microsoft.com/office/drawing/2014/main" id="{00000000-0008-0000-0E00-00006D010000}"/>
            </a:ext>
          </a:extLst>
        </xdr:cNvPr>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66" name="テキスト ボックス 365">
          <a:extLst>
            <a:ext uri="{FF2B5EF4-FFF2-40B4-BE49-F238E27FC236}">
              <a16:creationId xmlns:a16="http://schemas.microsoft.com/office/drawing/2014/main" id="{00000000-0008-0000-0E00-00006E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67" name="テキスト ボックス 366">
          <a:extLst>
            <a:ext uri="{FF2B5EF4-FFF2-40B4-BE49-F238E27FC236}">
              <a16:creationId xmlns:a16="http://schemas.microsoft.com/office/drawing/2014/main" id="{00000000-0008-0000-0E00-00006F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68" name="テキスト ボックス 367">
          <a:extLst>
            <a:ext uri="{FF2B5EF4-FFF2-40B4-BE49-F238E27FC236}">
              <a16:creationId xmlns:a16="http://schemas.microsoft.com/office/drawing/2014/main" id="{00000000-0008-0000-0E00-000070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69" name="テキスト ボックス 368">
          <a:extLst>
            <a:ext uri="{FF2B5EF4-FFF2-40B4-BE49-F238E27FC236}">
              <a16:creationId xmlns:a16="http://schemas.microsoft.com/office/drawing/2014/main" id="{00000000-0008-0000-0E00-000071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70" name="テキスト ボックス 369">
          <a:extLst>
            <a:ext uri="{FF2B5EF4-FFF2-40B4-BE49-F238E27FC236}">
              <a16:creationId xmlns:a16="http://schemas.microsoft.com/office/drawing/2014/main" id="{00000000-0008-0000-0E00-000072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154940</xdr:rowOff>
    </xdr:from>
    <xdr:to>
      <xdr:col>85</xdr:col>
      <xdr:colOff>177800</xdr:colOff>
      <xdr:row>57</xdr:row>
      <xdr:rowOff>85090</xdr:rowOff>
    </xdr:to>
    <xdr:sp macro="" textlink="">
      <xdr:nvSpPr>
        <xdr:cNvPr id="371" name="楕円 370">
          <a:extLst>
            <a:ext uri="{FF2B5EF4-FFF2-40B4-BE49-F238E27FC236}">
              <a16:creationId xmlns:a16="http://schemas.microsoft.com/office/drawing/2014/main" id="{00000000-0008-0000-0E00-000073010000}"/>
            </a:ext>
          </a:extLst>
        </xdr:cNvPr>
        <xdr:cNvSpPr/>
      </xdr:nvSpPr>
      <xdr:spPr>
        <a:xfrm>
          <a:off x="162687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6367</xdr:rowOff>
    </xdr:from>
    <xdr:ext cx="405111" cy="259045"/>
    <xdr:sp macro="" textlink="">
      <xdr:nvSpPr>
        <xdr:cNvPr id="372" name="【学校施設】&#10;有形固定資産減価償却率該当値テキスト">
          <a:extLst>
            <a:ext uri="{FF2B5EF4-FFF2-40B4-BE49-F238E27FC236}">
              <a16:creationId xmlns:a16="http://schemas.microsoft.com/office/drawing/2014/main" id="{00000000-0008-0000-0E00-000074010000}"/>
            </a:ext>
          </a:extLst>
        </xdr:cNvPr>
        <xdr:cNvSpPr txBox="1"/>
      </xdr:nvSpPr>
      <xdr:spPr>
        <a:xfrm>
          <a:off x="16357600" y="960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19685</xdr:rowOff>
    </xdr:from>
    <xdr:to>
      <xdr:col>81</xdr:col>
      <xdr:colOff>101600</xdr:colOff>
      <xdr:row>57</xdr:row>
      <xdr:rowOff>121285</xdr:rowOff>
    </xdr:to>
    <xdr:sp macro="" textlink="">
      <xdr:nvSpPr>
        <xdr:cNvPr id="373" name="楕円 372">
          <a:extLst>
            <a:ext uri="{FF2B5EF4-FFF2-40B4-BE49-F238E27FC236}">
              <a16:creationId xmlns:a16="http://schemas.microsoft.com/office/drawing/2014/main" id="{00000000-0008-0000-0E00-000075010000}"/>
            </a:ext>
          </a:extLst>
        </xdr:cNvPr>
        <xdr:cNvSpPr/>
      </xdr:nvSpPr>
      <xdr:spPr>
        <a:xfrm>
          <a:off x="15430500" y="979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34290</xdr:rowOff>
    </xdr:from>
    <xdr:to>
      <xdr:col>85</xdr:col>
      <xdr:colOff>127000</xdr:colOff>
      <xdr:row>57</xdr:row>
      <xdr:rowOff>70485</xdr:rowOff>
    </xdr:to>
    <xdr:cxnSp macro="">
      <xdr:nvCxnSpPr>
        <xdr:cNvPr id="374" name="直線コネクタ 373">
          <a:extLst>
            <a:ext uri="{FF2B5EF4-FFF2-40B4-BE49-F238E27FC236}">
              <a16:creationId xmlns:a16="http://schemas.microsoft.com/office/drawing/2014/main" id="{00000000-0008-0000-0E00-000076010000}"/>
            </a:ext>
          </a:extLst>
        </xdr:cNvPr>
        <xdr:cNvCxnSpPr/>
      </xdr:nvCxnSpPr>
      <xdr:spPr>
        <a:xfrm flipV="1">
          <a:off x="15481300" y="980694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100982</xdr:rowOff>
    </xdr:from>
    <xdr:ext cx="405111" cy="259045"/>
    <xdr:sp macro="" textlink="">
      <xdr:nvSpPr>
        <xdr:cNvPr id="375" name="n_1aveValue【学校施設】&#10;有形固定資産減価償却率">
          <a:extLst>
            <a:ext uri="{FF2B5EF4-FFF2-40B4-BE49-F238E27FC236}">
              <a16:creationId xmlns:a16="http://schemas.microsoft.com/office/drawing/2014/main" id="{00000000-0008-0000-0E00-000077010000}"/>
            </a:ext>
          </a:extLst>
        </xdr:cNvPr>
        <xdr:cNvSpPr txBox="1"/>
      </xdr:nvSpPr>
      <xdr:spPr>
        <a:xfrm>
          <a:off x="152660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137812</xdr:rowOff>
    </xdr:from>
    <xdr:ext cx="405111" cy="259045"/>
    <xdr:sp macro="" textlink="">
      <xdr:nvSpPr>
        <xdr:cNvPr id="376" name="n_2aveValue【学校施設】&#10;有形固定資産減価償却率">
          <a:extLst>
            <a:ext uri="{FF2B5EF4-FFF2-40B4-BE49-F238E27FC236}">
              <a16:creationId xmlns:a16="http://schemas.microsoft.com/office/drawing/2014/main" id="{00000000-0008-0000-0E00-000078010000}"/>
            </a:ext>
          </a:extLst>
        </xdr:cNvPr>
        <xdr:cNvSpPr txBox="1"/>
      </xdr:nvSpPr>
      <xdr:spPr>
        <a:xfrm>
          <a:off x="14389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137812</xdr:rowOff>
    </xdr:from>
    <xdr:ext cx="405111" cy="259045"/>
    <xdr:sp macro="" textlink="">
      <xdr:nvSpPr>
        <xdr:cNvPr id="377" name="n_1mainValue【学校施設】&#10;有形固定資産減価償却率">
          <a:extLst>
            <a:ext uri="{FF2B5EF4-FFF2-40B4-BE49-F238E27FC236}">
              <a16:creationId xmlns:a16="http://schemas.microsoft.com/office/drawing/2014/main" id="{00000000-0008-0000-0E00-000079010000}"/>
            </a:ext>
          </a:extLst>
        </xdr:cNvPr>
        <xdr:cNvSpPr txBox="1"/>
      </xdr:nvSpPr>
      <xdr:spPr>
        <a:xfrm>
          <a:off x="15266044" y="956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6" name="テキスト ボックス 385">
          <a:extLst>
            <a:ext uri="{FF2B5EF4-FFF2-40B4-BE49-F238E27FC236}">
              <a16:creationId xmlns:a16="http://schemas.microsoft.com/office/drawing/2014/main" id="{00000000-0008-0000-0E00-000082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7" name="直線コネクタ 386">
          <a:extLst>
            <a:ext uri="{FF2B5EF4-FFF2-40B4-BE49-F238E27FC236}">
              <a16:creationId xmlns:a16="http://schemas.microsoft.com/office/drawing/2014/main" id="{00000000-0008-0000-0E00-000083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88" name="直線コネクタ 387">
          <a:extLst>
            <a:ext uri="{FF2B5EF4-FFF2-40B4-BE49-F238E27FC236}">
              <a16:creationId xmlns:a16="http://schemas.microsoft.com/office/drawing/2014/main" id="{00000000-0008-0000-0E00-000084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00" name="【学校施設】&#10;一人当たり面積グラフ枠">
          <a:extLst>
            <a:ext uri="{FF2B5EF4-FFF2-40B4-BE49-F238E27FC236}">
              <a16:creationId xmlns:a16="http://schemas.microsoft.com/office/drawing/2014/main" id="{00000000-0008-0000-0E00-000090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2515</xdr:rowOff>
    </xdr:from>
    <xdr:to>
      <xdr:col>116</xdr:col>
      <xdr:colOff>62864</xdr:colOff>
      <xdr:row>64</xdr:row>
      <xdr:rowOff>2057</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flipV="1">
          <a:off x="22160864" y="9603715"/>
          <a:ext cx="0" cy="1371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5884</xdr:rowOff>
    </xdr:from>
    <xdr:ext cx="469744" cy="259045"/>
    <xdr:sp macro="" textlink="">
      <xdr:nvSpPr>
        <xdr:cNvPr id="402" name="【学校施設】&#10;一人当たり面積最小値テキスト">
          <a:extLst>
            <a:ext uri="{FF2B5EF4-FFF2-40B4-BE49-F238E27FC236}">
              <a16:creationId xmlns:a16="http://schemas.microsoft.com/office/drawing/2014/main" id="{00000000-0008-0000-0E00-000092010000}"/>
            </a:ext>
          </a:extLst>
        </xdr:cNvPr>
        <xdr:cNvSpPr txBox="1"/>
      </xdr:nvSpPr>
      <xdr:spPr>
        <a:xfrm>
          <a:off x="22199600" y="1097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2057</xdr:rowOff>
    </xdr:from>
    <xdr:to>
      <xdr:col>116</xdr:col>
      <xdr:colOff>152400</xdr:colOff>
      <xdr:row>64</xdr:row>
      <xdr:rowOff>2057</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22072600" y="109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120642</xdr:rowOff>
    </xdr:from>
    <xdr:ext cx="534377" cy="259045"/>
    <xdr:sp macro="" textlink="">
      <xdr:nvSpPr>
        <xdr:cNvPr id="404" name="【学校施設】&#10;一人当たり面積最大値テキスト">
          <a:extLst>
            <a:ext uri="{FF2B5EF4-FFF2-40B4-BE49-F238E27FC236}">
              <a16:creationId xmlns:a16="http://schemas.microsoft.com/office/drawing/2014/main" id="{00000000-0008-0000-0E00-000094010000}"/>
            </a:ext>
          </a:extLst>
        </xdr:cNvPr>
        <xdr:cNvSpPr txBox="1"/>
      </xdr:nvSpPr>
      <xdr:spPr>
        <a:xfrm>
          <a:off x="22199600" y="93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2515</xdr:rowOff>
    </xdr:from>
    <xdr:to>
      <xdr:col>116</xdr:col>
      <xdr:colOff>152400</xdr:colOff>
      <xdr:row>56</xdr:row>
      <xdr:rowOff>2515</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22072600" y="960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51605</xdr:rowOff>
    </xdr:from>
    <xdr:ext cx="469744" cy="259045"/>
    <xdr:sp macro="" textlink="">
      <xdr:nvSpPr>
        <xdr:cNvPr id="406" name="【学校施設】&#10;一人当たり面積平均値テキスト">
          <a:extLst>
            <a:ext uri="{FF2B5EF4-FFF2-40B4-BE49-F238E27FC236}">
              <a16:creationId xmlns:a16="http://schemas.microsoft.com/office/drawing/2014/main" id="{00000000-0008-0000-0E00-000096010000}"/>
            </a:ext>
          </a:extLst>
        </xdr:cNvPr>
        <xdr:cNvSpPr txBox="1"/>
      </xdr:nvSpPr>
      <xdr:spPr>
        <a:xfrm>
          <a:off x="22199600" y="10681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73178</xdr:rowOff>
    </xdr:from>
    <xdr:to>
      <xdr:col>116</xdr:col>
      <xdr:colOff>114300</xdr:colOff>
      <xdr:row>63</xdr:row>
      <xdr:rowOff>3328</xdr:rowOff>
    </xdr:to>
    <xdr:sp macro="" textlink="">
      <xdr:nvSpPr>
        <xdr:cNvPr id="407" name="フローチャート: 判断 406">
          <a:extLst>
            <a:ext uri="{FF2B5EF4-FFF2-40B4-BE49-F238E27FC236}">
              <a16:creationId xmlns:a16="http://schemas.microsoft.com/office/drawing/2014/main" id="{00000000-0008-0000-0E00-000097010000}"/>
            </a:ext>
          </a:extLst>
        </xdr:cNvPr>
        <xdr:cNvSpPr/>
      </xdr:nvSpPr>
      <xdr:spPr>
        <a:xfrm>
          <a:off x="221107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45136</xdr:rowOff>
    </xdr:from>
    <xdr:to>
      <xdr:col>112</xdr:col>
      <xdr:colOff>38100</xdr:colOff>
      <xdr:row>62</xdr:row>
      <xdr:rowOff>146736</xdr:rowOff>
    </xdr:to>
    <xdr:sp macro="" textlink="">
      <xdr:nvSpPr>
        <xdr:cNvPr id="408" name="フローチャート: 判断 407">
          <a:extLst>
            <a:ext uri="{FF2B5EF4-FFF2-40B4-BE49-F238E27FC236}">
              <a16:creationId xmlns:a16="http://schemas.microsoft.com/office/drawing/2014/main" id="{00000000-0008-0000-0E00-000098010000}"/>
            </a:ext>
          </a:extLst>
        </xdr:cNvPr>
        <xdr:cNvSpPr/>
      </xdr:nvSpPr>
      <xdr:spPr>
        <a:xfrm>
          <a:off x="21272500" y="1067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81026</xdr:rowOff>
    </xdr:from>
    <xdr:to>
      <xdr:col>107</xdr:col>
      <xdr:colOff>101600</xdr:colOff>
      <xdr:row>63</xdr:row>
      <xdr:rowOff>11176</xdr:rowOff>
    </xdr:to>
    <xdr:sp macro="" textlink="">
      <xdr:nvSpPr>
        <xdr:cNvPr id="409" name="フローチャート: 判断 408">
          <a:extLst>
            <a:ext uri="{FF2B5EF4-FFF2-40B4-BE49-F238E27FC236}">
              <a16:creationId xmlns:a16="http://schemas.microsoft.com/office/drawing/2014/main" id="{00000000-0008-0000-0E00-000099010000}"/>
            </a:ext>
          </a:extLst>
        </xdr:cNvPr>
        <xdr:cNvSpPr/>
      </xdr:nvSpPr>
      <xdr:spPr>
        <a:xfrm>
          <a:off x="20383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71806</xdr:rowOff>
    </xdr:from>
    <xdr:to>
      <xdr:col>116</xdr:col>
      <xdr:colOff>114300</xdr:colOff>
      <xdr:row>63</xdr:row>
      <xdr:rowOff>1956</xdr:rowOff>
    </xdr:to>
    <xdr:sp macro="" textlink="">
      <xdr:nvSpPr>
        <xdr:cNvPr id="415" name="楕円 414">
          <a:extLst>
            <a:ext uri="{FF2B5EF4-FFF2-40B4-BE49-F238E27FC236}">
              <a16:creationId xmlns:a16="http://schemas.microsoft.com/office/drawing/2014/main" id="{00000000-0008-0000-0E00-00009F010000}"/>
            </a:ext>
          </a:extLst>
        </xdr:cNvPr>
        <xdr:cNvSpPr/>
      </xdr:nvSpPr>
      <xdr:spPr>
        <a:xfrm>
          <a:off x="22110700" y="1070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94683</xdr:rowOff>
    </xdr:from>
    <xdr:ext cx="469744" cy="259045"/>
    <xdr:sp macro="" textlink="">
      <xdr:nvSpPr>
        <xdr:cNvPr id="416" name="【学校施設】&#10;一人当たり面積該当値テキスト">
          <a:extLst>
            <a:ext uri="{FF2B5EF4-FFF2-40B4-BE49-F238E27FC236}">
              <a16:creationId xmlns:a16="http://schemas.microsoft.com/office/drawing/2014/main" id="{00000000-0008-0000-0E00-0000A0010000}"/>
            </a:ext>
          </a:extLst>
        </xdr:cNvPr>
        <xdr:cNvSpPr txBox="1"/>
      </xdr:nvSpPr>
      <xdr:spPr>
        <a:xfrm>
          <a:off x="22199600" y="1055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78663</xdr:rowOff>
    </xdr:from>
    <xdr:to>
      <xdr:col>112</xdr:col>
      <xdr:colOff>38100</xdr:colOff>
      <xdr:row>63</xdr:row>
      <xdr:rowOff>8813</xdr:rowOff>
    </xdr:to>
    <xdr:sp macro="" textlink="">
      <xdr:nvSpPr>
        <xdr:cNvPr id="417" name="楕円 416">
          <a:extLst>
            <a:ext uri="{FF2B5EF4-FFF2-40B4-BE49-F238E27FC236}">
              <a16:creationId xmlns:a16="http://schemas.microsoft.com/office/drawing/2014/main" id="{00000000-0008-0000-0E00-0000A1010000}"/>
            </a:ext>
          </a:extLst>
        </xdr:cNvPr>
        <xdr:cNvSpPr/>
      </xdr:nvSpPr>
      <xdr:spPr>
        <a:xfrm>
          <a:off x="21272500" y="1070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122606</xdr:rowOff>
    </xdr:from>
    <xdr:to>
      <xdr:col>116</xdr:col>
      <xdr:colOff>63500</xdr:colOff>
      <xdr:row>62</xdr:row>
      <xdr:rowOff>129463</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flipV="1">
          <a:off x="21323300" y="10752506"/>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163263</xdr:rowOff>
    </xdr:from>
    <xdr:ext cx="469744" cy="259045"/>
    <xdr:sp macro="" textlink="">
      <xdr:nvSpPr>
        <xdr:cNvPr id="419" name="n_1aveValue【学校施設】&#10;一人当たり面積">
          <a:extLst>
            <a:ext uri="{FF2B5EF4-FFF2-40B4-BE49-F238E27FC236}">
              <a16:creationId xmlns:a16="http://schemas.microsoft.com/office/drawing/2014/main" id="{00000000-0008-0000-0E00-0000A3010000}"/>
            </a:ext>
          </a:extLst>
        </xdr:cNvPr>
        <xdr:cNvSpPr txBox="1"/>
      </xdr:nvSpPr>
      <xdr:spPr>
        <a:xfrm>
          <a:off x="21075727" y="1045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27703</xdr:rowOff>
    </xdr:from>
    <xdr:ext cx="469744" cy="259045"/>
    <xdr:sp macro="" textlink="">
      <xdr:nvSpPr>
        <xdr:cNvPr id="420" name="n_2aveValue【学校施設】&#10;一人当たり面積">
          <a:extLst>
            <a:ext uri="{FF2B5EF4-FFF2-40B4-BE49-F238E27FC236}">
              <a16:creationId xmlns:a16="http://schemas.microsoft.com/office/drawing/2014/main" id="{00000000-0008-0000-0E00-0000A4010000}"/>
            </a:ext>
          </a:extLst>
        </xdr:cNvPr>
        <xdr:cNvSpPr txBox="1"/>
      </xdr:nvSpPr>
      <xdr:spPr>
        <a:xfrm>
          <a:off x="20199427" y="104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171390</xdr:rowOff>
    </xdr:from>
    <xdr:ext cx="469744" cy="259045"/>
    <xdr:sp macro="" textlink="">
      <xdr:nvSpPr>
        <xdr:cNvPr id="421" name="n_1mainValue【学校施設】&#10;一人当たり面積">
          <a:extLst>
            <a:ext uri="{FF2B5EF4-FFF2-40B4-BE49-F238E27FC236}">
              <a16:creationId xmlns:a16="http://schemas.microsoft.com/office/drawing/2014/main" id="{00000000-0008-0000-0E00-0000A5010000}"/>
            </a:ext>
          </a:extLst>
        </xdr:cNvPr>
        <xdr:cNvSpPr txBox="1"/>
      </xdr:nvSpPr>
      <xdr:spPr>
        <a:xfrm>
          <a:off x="21075727" y="1080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2" name="正方形/長方形 421">
          <a:extLst>
            <a:ext uri="{FF2B5EF4-FFF2-40B4-BE49-F238E27FC236}">
              <a16:creationId xmlns:a16="http://schemas.microsoft.com/office/drawing/2014/main" id="{00000000-0008-0000-0E00-0000A6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3" name="正方形/長方形 422">
          <a:extLst>
            <a:ext uri="{FF2B5EF4-FFF2-40B4-BE49-F238E27FC236}">
              <a16:creationId xmlns:a16="http://schemas.microsoft.com/office/drawing/2014/main" id="{00000000-0008-0000-0E00-0000A7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4" name="正方形/長方形 423">
          <a:extLst>
            <a:ext uri="{FF2B5EF4-FFF2-40B4-BE49-F238E27FC236}">
              <a16:creationId xmlns:a16="http://schemas.microsoft.com/office/drawing/2014/main" id="{00000000-0008-0000-0E00-0000A8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5" name="正方形/長方形 424">
          <a:extLst>
            <a:ext uri="{FF2B5EF4-FFF2-40B4-BE49-F238E27FC236}">
              <a16:creationId xmlns:a16="http://schemas.microsoft.com/office/drawing/2014/main" id="{00000000-0008-0000-0E00-0000A9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6" name="正方形/長方形 425">
          <a:extLst>
            <a:ext uri="{FF2B5EF4-FFF2-40B4-BE49-F238E27FC236}">
              <a16:creationId xmlns:a16="http://schemas.microsoft.com/office/drawing/2014/main" id="{00000000-0008-0000-0E00-0000AA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7" name="正方形/長方形 426">
          <a:extLst>
            <a:ext uri="{FF2B5EF4-FFF2-40B4-BE49-F238E27FC236}">
              <a16:creationId xmlns:a16="http://schemas.microsoft.com/office/drawing/2014/main" id="{00000000-0008-0000-0E00-0000AB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8" name="正方形/長方形 427">
          <a:extLst>
            <a:ext uri="{FF2B5EF4-FFF2-40B4-BE49-F238E27FC236}">
              <a16:creationId xmlns:a16="http://schemas.microsoft.com/office/drawing/2014/main" id="{00000000-0008-0000-0E00-0000AC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9" name="正方形/長方形 428">
          <a:extLst>
            <a:ext uri="{FF2B5EF4-FFF2-40B4-BE49-F238E27FC236}">
              <a16:creationId xmlns:a16="http://schemas.microsoft.com/office/drawing/2014/main" id="{00000000-0008-0000-0E00-0000AD01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30" name="正方形/長方形 429">
          <a:extLst>
            <a:ext uri="{FF2B5EF4-FFF2-40B4-BE49-F238E27FC236}">
              <a16:creationId xmlns:a16="http://schemas.microsoft.com/office/drawing/2014/main" id="{00000000-0008-0000-0E00-0000AE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1" name="正方形/長方形 430">
          <a:extLst>
            <a:ext uri="{FF2B5EF4-FFF2-40B4-BE49-F238E27FC236}">
              <a16:creationId xmlns:a16="http://schemas.microsoft.com/office/drawing/2014/main" id="{00000000-0008-0000-0E00-0000AF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2" name="正方形/長方形 431">
          <a:extLst>
            <a:ext uri="{FF2B5EF4-FFF2-40B4-BE49-F238E27FC236}">
              <a16:creationId xmlns:a16="http://schemas.microsoft.com/office/drawing/2014/main" id="{00000000-0008-0000-0E00-0000B0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3" name="正方形/長方形 432">
          <a:extLst>
            <a:ext uri="{FF2B5EF4-FFF2-40B4-BE49-F238E27FC236}">
              <a16:creationId xmlns:a16="http://schemas.microsoft.com/office/drawing/2014/main" id="{00000000-0008-0000-0E00-0000B1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4" name="正方形/長方形 433">
          <a:extLst>
            <a:ext uri="{FF2B5EF4-FFF2-40B4-BE49-F238E27FC236}">
              <a16:creationId xmlns:a16="http://schemas.microsoft.com/office/drawing/2014/main" id="{00000000-0008-0000-0E00-0000B2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5" name="正方形/長方形 434">
          <a:extLst>
            <a:ext uri="{FF2B5EF4-FFF2-40B4-BE49-F238E27FC236}">
              <a16:creationId xmlns:a16="http://schemas.microsoft.com/office/drawing/2014/main" id="{00000000-0008-0000-0E00-0000B3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6" name="正方形/長方形 435">
          <a:extLst>
            <a:ext uri="{FF2B5EF4-FFF2-40B4-BE49-F238E27FC236}">
              <a16:creationId xmlns:a16="http://schemas.microsoft.com/office/drawing/2014/main" id="{00000000-0008-0000-0E00-0000B4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7" name="正方形/長方形 436">
          <a:extLst>
            <a:ext uri="{FF2B5EF4-FFF2-40B4-BE49-F238E27FC236}">
              <a16:creationId xmlns:a16="http://schemas.microsoft.com/office/drawing/2014/main" id="{00000000-0008-0000-0E00-0000B501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38" name="正方形/長方形 437">
          <a:extLst>
            <a:ext uri="{FF2B5EF4-FFF2-40B4-BE49-F238E27FC236}">
              <a16:creationId xmlns:a16="http://schemas.microsoft.com/office/drawing/2014/main" id="{00000000-0008-0000-0E00-0000B6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9" name="正方形/長方形 438">
          <a:extLst>
            <a:ext uri="{FF2B5EF4-FFF2-40B4-BE49-F238E27FC236}">
              <a16:creationId xmlns:a16="http://schemas.microsoft.com/office/drawing/2014/main" id="{00000000-0008-0000-0E00-0000B7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0" name="正方形/長方形 439">
          <a:extLst>
            <a:ext uri="{FF2B5EF4-FFF2-40B4-BE49-F238E27FC236}">
              <a16:creationId xmlns:a16="http://schemas.microsoft.com/office/drawing/2014/main" id="{00000000-0008-0000-0E00-0000B8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1" name="正方形/長方形 440">
          <a:extLst>
            <a:ext uri="{FF2B5EF4-FFF2-40B4-BE49-F238E27FC236}">
              <a16:creationId xmlns:a16="http://schemas.microsoft.com/office/drawing/2014/main" id="{00000000-0008-0000-0E00-0000B9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2" name="正方形/長方形 441">
          <a:extLst>
            <a:ext uri="{FF2B5EF4-FFF2-40B4-BE49-F238E27FC236}">
              <a16:creationId xmlns:a16="http://schemas.microsoft.com/office/drawing/2014/main" id="{00000000-0008-0000-0E00-0000BA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3" name="正方形/長方形 442">
          <a:extLst>
            <a:ext uri="{FF2B5EF4-FFF2-40B4-BE49-F238E27FC236}">
              <a16:creationId xmlns:a16="http://schemas.microsoft.com/office/drawing/2014/main" id="{00000000-0008-0000-0E00-0000BB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4" name="正方形/長方形 443">
          <a:extLst>
            <a:ext uri="{FF2B5EF4-FFF2-40B4-BE49-F238E27FC236}">
              <a16:creationId xmlns:a16="http://schemas.microsoft.com/office/drawing/2014/main" id="{00000000-0008-0000-0E00-0000BC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5" name="正方形/長方形 444">
          <a:extLst>
            <a:ext uri="{FF2B5EF4-FFF2-40B4-BE49-F238E27FC236}">
              <a16:creationId xmlns:a16="http://schemas.microsoft.com/office/drawing/2014/main" id="{00000000-0008-0000-0E00-0000BD01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446" name="正方形/長方形 445">
          <a:extLst>
            <a:ext uri="{FF2B5EF4-FFF2-40B4-BE49-F238E27FC236}">
              <a16:creationId xmlns:a16="http://schemas.microsoft.com/office/drawing/2014/main" id="{00000000-0008-0000-0E00-0000BE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47" name="正方形/長方形 446">
          <a:extLst>
            <a:ext uri="{FF2B5EF4-FFF2-40B4-BE49-F238E27FC236}">
              <a16:creationId xmlns:a16="http://schemas.microsoft.com/office/drawing/2014/main" id="{00000000-0008-0000-0E00-0000BF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48" name="正方形/長方形 447">
          <a:extLst>
            <a:ext uri="{FF2B5EF4-FFF2-40B4-BE49-F238E27FC236}">
              <a16:creationId xmlns:a16="http://schemas.microsoft.com/office/drawing/2014/main" id="{00000000-0008-0000-0E00-0000C001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49" name="正方形/長方形 448">
          <a:extLst>
            <a:ext uri="{FF2B5EF4-FFF2-40B4-BE49-F238E27FC236}">
              <a16:creationId xmlns:a16="http://schemas.microsoft.com/office/drawing/2014/main" id="{00000000-0008-0000-0E00-0000C101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50" name="正方形/長方形 449">
          <a:extLst>
            <a:ext uri="{FF2B5EF4-FFF2-40B4-BE49-F238E27FC236}">
              <a16:creationId xmlns:a16="http://schemas.microsoft.com/office/drawing/2014/main" id="{00000000-0008-0000-0E00-0000C201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56" name="テキスト ボックス 455">
          <a:extLst>
            <a:ext uri="{FF2B5EF4-FFF2-40B4-BE49-F238E27FC236}">
              <a16:creationId xmlns:a16="http://schemas.microsoft.com/office/drawing/2014/main" id="{00000000-0008-0000-0E00-0000C801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ほとんどの施設で有形固定資産原価償却率が類似団体平均を上回っている。施設の老朽化が進んでいることが要因であり、今後、施設の建て替え等計画的に進めていくよう努めていく。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宮崎県西米良村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1,181
1,179
271.51
2,954,671
2,853,075
89,010
1,258,538
2,066,211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00000000-0008-0000-0F00-00003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00000000-0008-0000-0F00-00003A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00000000-0008-0000-0F00-00003C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00000000-0008-0000-0F00-00003E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00000000-0008-0000-0F00-00003F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00000000-0008-0000-0F00-000040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00000000-0008-0000-0F00-000041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00000000-0008-0000-0F00-000042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00000000-0008-0000-0F00-000043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00000000-0008-0000-0F00-00004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00000000-0008-0000-0F00-00004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89535</xdr:rowOff>
    </xdr:to>
    <xdr:cxnSp macro="">
      <xdr:nvCxnSpPr>
        <xdr:cNvPr id="72" name="直線コネクタ 71">
          <a:extLst>
            <a:ext uri="{FF2B5EF4-FFF2-40B4-BE49-F238E27FC236}">
              <a16:creationId xmlns:a16="http://schemas.microsoft.com/office/drawing/2014/main" id="{00000000-0008-0000-0F00-000048000000}"/>
            </a:ext>
          </a:extLst>
        </xdr:cNvPr>
        <xdr:cNvCxnSpPr/>
      </xdr:nvCxnSpPr>
      <xdr:spPr>
        <a:xfrm flipV="1">
          <a:off x="4634865" y="952500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93362</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00000000-0008-0000-0F00-000049000000}"/>
            </a:ext>
          </a:extLst>
        </xdr:cNvPr>
        <xdr:cNvSpPr txBox="1"/>
      </xdr:nvSpPr>
      <xdr:spPr>
        <a:xfrm>
          <a:off x="46736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89535</xdr:rowOff>
    </xdr:from>
    <xdr:to>
      <xdr:col>24</xdr:col>
      <xdr:colOff>152400</xdr:colOff>
      <xdr:row>64</xdr:row>
      <xdr:rowOff>89535</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a:off x="4546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00000000-0008-0000-0F00-00004B00000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78122</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00000000-0008-0000-0F00-00004D000000}"/>
            </a:ext>
          </a:extLst>
        </xdr:cNvPr>
        <xdr:cNvSpPr txBox="1"/>
      </xdr:nvSpPr>
      <xdr:spPr>
        <a:xfrm>
          <a:off x="4673600" y="1002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99695</xdr:rowOff>
    </xdr:from>
    <xdr:to>
      <xdr:col>24</xdr:col>
      <xdr:colOff>114300</xdr:colOff>
      <xdr:row>59</xdr:row>
      <xdr:rowOff>29845</xdr:rowOff>
    </xdr:to>
    <xdr:sp macro="" textlink="">
      <xdr:nvSpPr>
        <xdr:cNvPr id="78" name="フローチャート: 判断 77">
          <a:extLst>
            <a:ext uri="{FF2B5EF4-FFF2-40B4-BE49-F238E27FC236}">
              <a16:creationId xmlns:a16="http://schemas.microsoft.com/office/drawing/2014/main" id="{00000000-0008-0000-0F00-00004E000000}"/>
            </a:ext>
          </a:extLst>
        </xdr:cNvPr>
        <xdr:cNvSpPr/>
      </xdr:nvSpPr>
      <xdr:spPr>
        <a:xfrm>
          <a:off x="45847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xdr:rowOff>
    </xdr:from>
    <xdr:to>
      <xdr:col>20</xdr:col>
      <xdr:colOff>38100</xdr:colOff>
      <xdr:row>59</xdr:row>
      <xdr:rowOff>113665</xdr:rowOff>
    </xdr:to>
    <xdr:sp macro="" textlink="">
      <xdr:nvSpPr>
        <xdr:cNvPr id="79" name="フローチャート: 判断 78">
          <a:extLst>
            <a:ext uri="{FF2B5EF4-FFF2-40B4-BE49-F238E27FC236}">
              <a16:creationId xmlns:a16="http://schemas.microsoft.com/office/drawing/2014/main" id="{00000000-0008-0000-0F00-00004F000000}"/>
            </a:ext>
          </a:extLst>
        </xdr:cNvPr>
        <xdr:cNvSpPr/>
      </xdr:nvSpPr>
      <xdr:spPr>
        <a:xfrm>
          <a:off x="3746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104792</xdr:rowOff>
    </xdr:from>
    <xdr:ext cx="405111" cy="259045"/>
    <xdr:sp macro="" textlink="">
      <xdr:nvSpPr>
        <xdr:cNvPr id="80" name="n_1aveValue【体育館・プール】&#10;有形固定資産減価償却率">
          <a:extLst>
            <a:ext uri="{FF2B5EF4-FFF2-40B4-BE49-F238E27FC236}">
              <a16:creationId xmlns:a16="http://schemas.microsoft.com/office/drawing/2014/main" id="{00000000-0008-0000-0F00-000050000000}"/>
            </a:ext>
          </a:extLst>
        </xdr:cNvPr>
        <xdr:cNvSpPr txBox="1"/>
      </xdr:nvSpPr>
      <xdr:spPr>
        <a:xfrm>
          <a:off x="35820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29210</xdr:rowOff>
    </xdr:from>
    <xdr:to>
      <xdr:col>15</xdr:col>
      <xdr:colOff>101600</xdr:colOff>
      <xdr:row>59</xdr:row>
      <xdr:rowOff>130810</xdr:rowOff>
    </xdr:to>
    <xdr:sp macro="" textlink="">
      <xdr:nvSpPr>
        <xdr:cNvPr id="81" name="フローチャート: 判断 80">
          <a:extLst>
            <a:ext uri="{FF2B5EF4-FFF2-40B4-BE49-F238E27FC236}">
              <a16:creationId xmlns:a16="http://schemas.microsoft.com/office/drawing/2014/main" id="{00000000-0008-0000-0F00-000051000000}"/>
            </a:ext>
          </a:extLst>
        </xdr:cNvPr>
        <xdr:cNvSpPr/>
      </xdr:nvSpPr>
      <xdr:spPr>
        <a:xfrm>
          <a:off x="2857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147337</xdr:rowOff>
    </xdr:from>
    <xdr:ext cx="405111" cy="259045"/>
    <xdr:sp macro="" textlink="">
      <xdr:nvSpPr>
        <xdr:cNvPr id="82" name="n_2aveValue【体育館・プール】&#10;有形固定資産減価償却率">
          <a:extLst>
            <a:ext uri="{FF2B5EF4-FFF2-40B4-BE49-F238E27FC236}">
              <a16:creationId xmlns:a16="http://schemas.microsoft.com/office/drawing/2014/main" id="{00000000-0008-0000-0F00-000052000000}"/>
            </a:ext>
          </a:extLst>
        </xdr:cNvPr>
        <xdr:cNvSpPr txBox="1"/>
      </xdr:nvSpPr>
      <xdr:spPr>
        <a:xfrm>
          <a:off x="2705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a:extLst>
            <a:ext uri="{FF2B5EF4-FFF2-40B4-BE49-F238E27FC236}">
              <a16:creationId xmlns:a16="http://schemas.microsoft.com/office/drawing/2014/main" id="{00000000-0008-0000-0F00-000053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F00-000054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4445</xdr:rowOff>
    </xdr:from>
    <xdr:to>
      <xdr:col>24</xdr:col>
      <xdr:colOff>114300</xdr:colOff>
      <xdr:row>56</xdr:row>
      <xdr:rowOff>106045</xdr:rowOff>
    </xdr:to>
    <xdr:sp macro="" textlink="">
      <xdr:nvSpPr>
        <xdr:cNvPr id="88" name="楕円 87">
          <a:extLst>
            <a:ext uri="{FF2B5EF4-FFF2-40B4-BE49-F238E27FC236}">
              <a16:creationId xmlns:a16="http://schemas.microsoft.com/office/drawing/2014/main" id="{00000000-0008-0000-0F00-000058000000}"/>
            </a:ext>
          </a:extLst>
        </xdr:cNvPr>
        <xdr:cNvSpPr/>
      </xdr:nvSpPr>
      <xdr:spPr>
        <a:xfrm>
          <a:off x="4584700" y="960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27322</xdr:rowOff>
    </xdr:from>
    <xdr:ext cx="405111" cy="259045"/>
    <xdr:sp macro="" textlink="">
      <xdr:nvSpPr>
        <xdr:cNvPr id="89" name="【体育館・プール】&#10;有形固定資産減価償却率該当値テキスト">
          <a:extLst>
            <a:ext uri="{FF2B5EF4-FFF2-40B4-BE49-F238E27FC236}">
              <a16:creationId xmlns:a16="http://schemas.microsoft.com/office/drawing/2014/main" id="{00000000-0008-0000-0F00-000059000000}"/>
            </a:ext>
          </a:extLst>
        </xdr:cNvPr>
        <xdr:cNvSpPr txBox="1"/>
      </xdr:nvSpPr>
      <xdr:spPr>
        <a:xfrm>
          <a:off x="4673600" y="945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48260</xdr:rowOff>
    </xdr:from>
    <xdr:to>
      <xdr:col>20</xdr:col>
      <xdr:colOff>38100</xdr:colOff>
      <xdr:row>56</xdr:row>
      <xdr:rowOff>149860</xdr:rowOff>
    </xdr:to>
    <xdr:sp macro="" textlink="">
      <xdr:nvSpPr>
        <xdr:cNvPr id="90" name="楕円 89">
          <a:extLst>
            <a:ext uri="{FF2B5EF4-FFF2-40B4-BE49-F238E27FC236}">
              <a16:creationId xmlns:a16="http://schemas.microsoft.com/office/drawing/2014/main" id="{00000000-0008-0000-0F00-00005A000000}"/>
            </a:ext>
          </a:extLst>
        </xdr:cNvPr>
        <xdr:cNvSpPr/>
      </xdr:nvSpPr>
      <xdr:spPr>
        <a:xfrm>
          <a:off x="3746500" y="964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55245</xdr:rowOff>
    </xdr:from>
    <xdr:to>
      <xdr:col>24</xdr:col>
      <xdr:colOff>63500</xdr:colOff>
      <xdr:row>56</xdr:row>
      <xdr:rowOff>99060</xdr:rowOff>
    </xdr:to>
    <xdr:cxnSp macro="">
      <xdr:nvCxnSpPr>
        <xdr:cNvPr id="91" name="直線コネクタ 90">
          <a:extLst>
            <a:ext uri="{FF2B5EF4-FFF2-40B4-BE49-F238E27FC236}">
              <a16:creationId xmlns:a16="http://schemas.microsoft.com/office/drawing/2014/main" id="{00000000-0008-0000-0F00-00005B000000}"/>
            </a:ext>
          </a:extLst>
        </xdr:cNvPr>
        <xdr:cNvCxnSpPr/>
      </xdr:nvCxnSpPr>
      <xdr:spPr>
        <a:xfrm flipV="1">
          <a:off x="3797300" y="965644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54</xdr:row>
      <xdr:rowOff>166387</xdr:rowOff>
    </xdr:from>
    <xdr:ext cx="405111" cy="259045"/>
    <xdr:sp macro="" textlink="">
      <xdr:nvSpPr>
        <xdr:cNvPr id="92" name="n_1mainValue【体育館・プール】&#10;有形固定資産減価償却率">
          <a:extLst>
            <a:ext uri="{FF2B5EF4-FFF2-40B4-BE49-F238E27FC236}">
              <a16:creationId xmlns:a16="http://schemas.microsoft.com/office/drawing/2014/main" id="{00000000-0008-0000-0F00-00005C000000}"/>
            </a:ext>
          </a:extLst>
        </xdr:cNvPr>
        <xdr:cNvSpPr txBox="1"/>
      </xdr:nvSpPr>
      <xdr:spPr>
        <a:xfrm>
          <a:off x="3582044" y="942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0" name="正方形/長方形 99">
          <a:extLst>
            <a:ext uri="{FF2B5EF4-FFF2-40B4-BE49-F238E27FC236}">
              <a16:creationId xmlns:a16="http://schemas.microsoft.com/office/drawing/2014/main" id="{00000000-0008-0000-0F00-00006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1" name="テキスト ボックス 100">
          <a:extLst>
            <a:ext uri="{FF2B5EF4-FFF2-40B4-BE49-F238E27FC236}">
              <a16:creationId xmlns:a16="http://schemas.microsoft.com/office/drawing/2014/main" id="{00000000-0008-0000-0F00-00006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2" name="テキスト ボックス 111">
          <a:extLst>
            <a:ext uri="{FF2B5EF4-FFF2-40B4-BE49-F238E27FC236}">
              <a16:creationId xmlns:a16="http://schemas.microsoft.com/office/drawing/2014/main" id="{00000000-0008-0000-0F00-000070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14" name="テキスト ボックス 113">
          <a:extLst>
            <a:ext uri="{FF2B5EF4-FFF2-40B4-BE49-F238E27FC236}">
              <a16:creationId xmlns:a16="http://schemas.microsoft.com/office/drawing/2014/main" id="{00000000-0008-0000-0F00-000072000000}"/>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7" name="【体育館・プール】&#10;一人当たり面積グラフ枠">
          <a:extLst>
            <a:ext uri="{FF2B5EF4-FFF2-40B4-BE49-F238E27FC236}">
              <a16:creationId xmlns:a16="http://schemas.microsoft.com/office/drawing/2014/main" id="{00000000-0008-0000-0F00-00007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111361</xdr:rowOff>
    </xdr:to>
    <xdr:cxnSp macro="">
      <xdr:nvCxnSpPr>
        <xdr:cNvPr id="118" name="直線コネクタ 117">
          <a:extLst>
            <a:ext uri="{FF2B5EF4-FFF2-40B4-BE49-F238E27FC236}">
              <a16:creationId xmlns:a16="http://schemas.microsoft.com/office/drawing/2014/main" id="{00000000-0008-0000-0F00-000076000000}"/>
            </a:ext>
          </a:extLst>
        </xdr:cNvPr>
        <xdr:cNvCxnSpPr/>
      </xdr:nvCxnSpPr>
      <xdr:spPr>
        <a:xfrm flipV="1">
          <a:off x="10476865" y="9588137"/>
          <a:ext cx="0" cy="1496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115188</xdr:rowOff>
    </xdr:from>
    <xdr:ext cx="469744" cy="259045"/>
    <xdr:sp macro="" textlink="">
      <xdr:nvSpPr>
        <xdr:cNvPr id="119" name="【体育館・プール】&#10;一人当たり面積最小値テキスト">
          <a:extLst>
            <a:ext uri="{FF2B5EF4-FFF2-40B4-BE49-F238E27FC236}">
              <a16:creationId xmlns:a16="http://schemas.microsoft.com/office/drawing/2014/main" id="{00000000-0008-0000-0F00-000077000000}"/>
            </a:ext>
          </a:extLst>
        </xdr:cNvPr>
        <xdr:cNvSpPr txBox="1"/>
      </xdr:nvSpPr>
      <xdr:spPr>
        <a:xfrm>
          <a:off x="10515600" y="11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111361</xdr:rowOff>
    </xdr:from>
    <xdr:to>
      <xdr:col>55</xdr:col>
      <xdr:colOff>88900</xdr:colOff>
      <xdr:row>64</xdr:row>
      <xdr:rowOff>111361</xdr:rowOff>
    </xdr:to>
    <xdr:cxnSp macro="">
      <xdr:nvCxnSpPr>
        <xdr:cNvPr id="120" name="直線コネクタ 119">
          <a:extLst>
            <a:ext uri="{FF2B5EF4-FFF2-40B4-BE49-F238E27FC236}">
              <a16:creationId xmlns:a16="http://schemas.microsoft.com/office/drawing/2014/main" id="{00000000-0008-0000-0F00-000078000000}"/>
            </a:ext>
          </a:extLst>
        </xdr:cNvPr>
        <xdr:cNvCxnSpPr/>
      </xdr:nvCxnSpPr>
      <xdr:spPr>
        <a:xfrm>
          <a:off x="10388600" y="11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121" name="【体育館・プール】&#10;一人当たり面積最大値テキスト">
          <a:extLst>
            <a:ext uri="{FF2B5EF4-FFF2-40B4-BE49-F238E27FC236}">
              <a16:creationId xmlns:a16="http://schemas.microsoft.com/office/drawing/2014/main" id="{00000000-0008-0000-0F00-000079000000}"/>
            </a:ext>
          </a:extLst>
        </xdr:cNvPr>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122" name="直線コネクタ 121">
          <a:extLst>
            <a:ext uri="{FF2B5EF4-FFF2-40B4-BE49-F238E27FC236}">
              <a16:creationId xmlns:a16="http://schemas.microsoft.com/office/drawing/2014/main" id="{00000000-0008-0000-0F00-00007A000000}"/>
            </a:ext>
          </a:extLst>
        </xdr:cNvPr>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63481</xdr:rowOff>
    </xdr:from>
    <xdr:ext cx="469744" cy="259045"/>
    <xdr:sp macro="" textlink="">
      <xdr:nvSpPr>
        <xdr:cNvPr id="123" name="【体育館・プール】&#10;一人当たり面積平均値テキスト">
          <a:extLst>
            <a:ext uri="{FF2B5EF4-FFF2-40B4-BE49-F238E27FC236}">
              <a16:creationId xmlns:a16="http://schemas.microsoft.com/office/drawing/2014/main" id="{00000000-0008-0000-0F00-00007B000000}"/>
            </a:ext>
          </a:extLst>
        </xdr:cNvPr>
        <xdr:cNvSpPr txBox="1"/>
      </xdr:nvSpPr>
      <xdr:spPr>
        <a:xfrm>
          <a:off x="10515600" y="10864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85054</xdr:rowOff>
    </xdr:from>
    <xdr:to>
      <xdr:col>55</xdr:col>
      <xdr:colOff>50800</xdr:colOff>
      <xdr:row>64</xdr:row>
      <xdr:rowOff>15204</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10426700" y="1088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75747</xdr:rowOff>
    </xdr:from>
    <xdr:to>
      <xdr:col>50</xdr:col>
      <xdr:colOff>165100</xdr:colOff>
      <xdr:row>64</xdr:row>
      <xdr:rowOff>5897</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9588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168474</xdr:rowOff>
    </xdr:from>
    <xdr:ext cx="469744" cy="259045"/>
    <xdr:sp macro="" textlink="">
      <xdr:nvSpPr>
        <xdr:cNvPr id="126" name="n_1aveValue【体育館・プール】&#10;一人当たり面積">
          <a:extLst>
            <a:ext uri="{FF2B5EF4-FFF2-40B4-BE49-F238E27FC236}">
              <a16:creationId xmlns:a16="http://schemas.microsoft.com/office/drawing/2014/main" id="{00000000-0008-0000-0F00-00007E000000}"/>
            </a:ext>
          </a:extLst>
        </xdr:cNvPr>
        <xdr:cNvSpPr txBox="1"/>
      </xdr:nvSpPr>
      <xdr:spPr>
        <a:xfrm>
          <a:off x="9391727" y="1096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104974</xdr:rowOff>
    </xdr:from>
    <xdr:to>
      <xdr:col>46</xdr:col>
      <xdr:colOff>38100</xdr:colOff>
      <xdr:row>64</xdr:row>
      <xdr:rowOff>35124</xdr:rowOff>
    </xdr:to>
    <xdr:sp macro="" textlink="">
      <xdr:nvSpPr>
        <xdr:cNvPr id="127" name="フローチャート: 判断 126">
          <a:extLst>
            <a:ext uri="{FF2B5EF4-FFF2-40B4-BE49-F238E27FC236}">
              <a16:creationId xmlns:a16="http://schemas.microsoft.com/office/drawing/2014/main" id="{00000000-0008-0000-0F00-00007F000000}"/>
            </a:ext>
          </a:extLst>
        </xdr:cNvPr>
        <xdr:cNvSpPr/>
      </xdr:nvSpPr>
      <xdr:spPr>
        <a:xfrm>
          <a:off x="8699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51651</xdr:rowOff>
    </xdr:from>
    <xdr:ext cx="469744" cy="259045"/>
    <xdr:sp macro="" textlink="">
      <xdr:nvSpPr>
        <xdr:cNvPr id="128" name="n_2aveValue【体育館・プール】&#10;一人当たり面積">
          <a:extLst>
            <a:ext uri="{FF2B5EF4-FFF2-40B4-BE49-F238E27FC236}">
              <a16:creationId xmlns:a16="http://schemas.microsoft.com/office/drawing/2014/main" id="{00000000-0008-0000-0F00-000080000000}"/>
            </a:ext>
          </a:extLst>
        </xdr:cNvPr>
        <xdr:cNvSpPr txBox="1"/>
      </xdr:nvSpPr>
      <xdr:spPr>
        <a:xfrm>
          <a:off x="8515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1" name="テキスト ボックス 130">
          <a:extLst>
            <a:ext uri="{FF2B5EF4-FFF2-40B4-BE49-F238E27FC236}">
              <a16:creationId xmlns:a16="http://schemas.microsoft.com/office/drawing/2014/main" id="{00000000-0008-0000-0F00-00008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id="{00000000-0008-0000-0F00-00008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id="{00000000-0008-0000-0F00-00008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158859</xdr:rowOff>
    </xdr:from>
    <xdr:to>
      <xdr:col>55</xdr:col>
      <xdr:colOff>50800</xdr:colOff>
      <xdr:row>63</xdr:row>
      <xdr:rowOff>89009</xdr:rowOff>
    </xdr:to>
    <xdr:sp macro="" textlink="">
      <xdr:nvSpPr>
        <xdr:cNvPr id="134" name="楕円 133">
          <a:extLst>
            <a:ext uri="{FF2B5EF4-FFF2-40B4-BE49-F238E27FC236}">
              <a16:creationId xmlns:a16="http://schemas.microsoft.com/office/drawing/2014/main" id="{00000000-0008-0000-0F00-000086000000}"/>
            </a:ext>
          </a:extLst>
        </xdr:cNvPr>
        <xdr:cNvSpPr/>
      </xdr:nvSpPr>
      <xdr:spPr>
        <a:xfrm>
          <a:off x="10426700" y="1078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10286</xdr:rowOff>
    </xdr:from>
    <xdr:ext cx="469744" cy="259045"/>
    <xdr:sp macro="" textlink="">
      <xdr:nvSpPr>
        <xdr:cNvPr id="135" name="【体育館・プール】&#10;一人当たり面積該当値テキスト">
          <a:extLst>
            <a:ext uri="{FF2B5EF4-FFF2-40B4-BE49-F238E27FC236}">
              <a16:creationId xmlns:a16="http://schemas.microsoft.com/office/drawing/2014/main" id="{00000000-0008-0000-0F00-000087000000}"/>
            </a:ext>
          </a:extLst>
        </xdr:cNvPr>
        <xdr:cNvSpPr txBox="1"/>
      </xdr:nvSpPr>
      <xdr:spPr>
        <a:xfrm>
          <a:off x="10515600" y="10640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164901</xdr:rowOff>
    </xdr:from>
    <xdr:to>
      <xdr:col>50</xdr:col>
      <xdr:colOff>165100</xdr:colOff>
      <xdr:row>63</xdr:row>
      <xdr:rowOff>95051</xdr:rowOff>
    </xdr:to>
    <xdr:sp macro="" textlink="">
      <xdr:nvSpPr>
        <xdr:cNvPr id="136" name="楕円 135">
          <a:extLst>
            <a:ext uri="{FF2B5EF4-FFF2-40B4-BE49-F238E27FC236}">
              <a16:creationId xmlns:a16="http://schemas.microsoft.com/office/drawing/2014/main" id="{00000000-0008-0000-0F00-000088000000}"/>
            </a:ext>
          </a:extLst>
        </xdr:cNvPr>
        <xdr:cNvSpPr/>
      </xdr:nvSpPr>
      <xdr:spPr>
        <a:xfrm>
          <a:off x="9588500" y="1079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38209</xdr:rowOff>
    </xdr:from>
    <xdr:to>
      <xdr:col>55</xdr:col>
      <xdr:colOff>0</xdr:colOff>
      <xdr:row>63</xdr:row>
      <xdr:rowOff>44251</xdr:rowOff>
    </xdr:to>
    <xdr:cxnSp macro="">
      <xdr:nvCxnSpPr>
        <xdr:cNvPr id="137" name="直線コネクタ 136">
          <a:extLst>
            <a:ext uri="{FF2B5EF4-FFF2-40B4-BE49-F238E27FC236}">
              <a16:creationId xmlns:a16="http://schemas.microsoft.com/office/drawing/2014/main" id="{00000000-0008-0000-0F00-000089000000}"/>
            </a:ext>
          </a:extLst>
        </xdr:cNvPr>
        <xdr:cNvCxnSpPr/>
      </xdr:nvCxnSpPr>
      <xdr:spPr>
        <a:xfrm flipV="1">
          <a:off x="9639300" y="10839559"/>
          <a:ext cx="838200" cy="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111578</xdr:rowOff>
    </xdr:from>
    <xdr:ext cx="469744" cy="259045"/>
    <xdr:sp macro="" textlink="">
      <xdr:nvSpPr>
        <xdr:cNvPr id="138" name="n_1mainValue【体育館・プール】&#10;一人当たり面積">
          <a:extLst>
            <a:ext uri="{FF2B5EF4-FFF2-40B4-BE49-F238E27FC236}">
              <a16:creationId xmlns:a16="http://schemas.microsoft.com/office/drawing/2014/main" id="{00000000-0008-0000-0F00-00008A000000}"/>
            </a:ext>
          </a:extLst>
        </xdr:cNvPr>
        <xdr:cNvSpPr txBox="1"/>
      </xdr:nvSpPr>
      <xdr:spPr>
        <a:xfrm>
          <a:off x="9391727" y="1057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9" name="正方形/長方形 138">
          <a:extLst>
            <a:ext uri="{FF2B5EF4-FFF2-40B4-BE49-F238E27FC236}">
              <a16:creationId xmlns:a16="http://schemas.microsoft.com/office/drawing/2014/main" id="{00000000-0008-0000-0F00-00008B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0" name="正方形/長方形 139">
          <a:extLst>
            <a:ext uri="{FF2B5EF4-FFF2-40B4-BE49-F238E27FC236}">
              <a16:creationId xmlns:a16="http://schemas.microsoft.com/office/drawing/2014/main" id="{00000000-0008-0000-0F00-00008C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1" name="正方形/長方形 140">
          <a:extLst>
            <a:ext uri="{FF2B5EF4-FFF2-40B4-BE49-F238E27FC236}">
              <a16:creationId xmlns:a16="http://schemas.microsoft.com/office/drawing/2014/main" id="{00000000-0008-0000-0F00-00008D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2" name="正方形/長方形 141">
          <a:extLst>
            <a:ext uri="{FF2B5EF4-FFF2-40B4-BE49-F238E27FC236}">
              <a16:creationId xmlns:a16="http://schemas.microsoft.com/office/drawing/2014/main" id="{00000000-0008-0000-0F00-00008E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3" name="正方形/長方形 142">
          <a:extLst>
            <a:ext uri="{FF2B5EF4-FFF2-40B4-BE49-F238E27FC236}">
              <a16:creationId xmlns:a16="http://schemas.microsoft.com/office/drawing/2014/main" id="{00000000-0008-0000-0F00-00008F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4" name="正方形/長方形 143">
          <a:extLst>
            <a:ext uri="{FF2B5EF4-FFF2-40B4-BE49-F238E27FC236}">
              <a16:creationId xmlns:a16="http://schemas.microsoft.com/office/drawing/2014/main" id="{00000000-0008-0000-0F00-000090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5" name="正方形/長方形 144">
          <a:extLst>
            <a:ext uri="{FF2B5EF4-FFF2-40B4-BE49-F238E27FC236}">
              <a16:creationId xmlns:a16="http://schemas.microsoft.com/office/drawing/2014/main" id="{00000000-0008-0000-0F00-000091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7" name="テキスト ボックス 146">
          <a:extLst>
            <a:ext uri="{FF2B5EF4-FFF2-40B4-BE49-F238E27FC236}">
              <a16:creationId xmlns:a16="http://schemas.microsoft.com/office/drawing/2014/main" id="{00000000-0008-0000-0F00-000093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8" name="直線コネクタ 147">
          <a:extLst>
            <a:ext uri="{FF2B5EF4-FFF2-40B4-BE49-F238E27FC236}">
              <a16:creationId xmlns:a16="http://schemas.microsoft.com/office/drawing/2014/main" id="{00000000-0008-0000-0F00-000094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49" name="直線コネクタ 148">
          <a:extLst>
            <a:ext uri="{FF2B5EF4-FFF2-40B4-BE49-F238E27FC236}">
              <a16:creationId xmlns:a16="http://schemas.microsoft.com/office/drawing/2014/main" id="{00000000-0008-0000-0F00-000095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50" name="テキスト ボックス 149">
          <a:extLst>
            <a:ext uri="{FF2B5EF4-FFF2-40B4-BE49-F238E27FC236}">
              <a16:creationId xmlns:a16="http://schemas.microsoft.com/office/drawing/2014/main" id="{00000000-0008-0000-0F00-00009600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51" name="直線コネクタ 150">
          <a:extLst>
            <a:ext uri="{FF2B5EF4-FFF2-40B4-BE49-F238E27FC236}">
              <a16:creationId xmlns:a16="http://schemas.microsoft.com/office/drawing/2014/main" id="{00000000-0008-0000-0F00-000097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52" name="テキスト ボックス 151">
          <a:extLst>
            <a:ext uri="{FF2B5EF4-FFF2-40B4-BE49-F238E27FC236}">
              <a16:creationId xmlns:a16="http://schemas.microsoft.com/office/drawing/2014/main" id="{00000000-0008-0000-0F00-000098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53" name="直線コネクタ 152">
          <a:extLst>
            <a:ext uri="{FF2B5EF4-FFF2-40B4-BE49-F238E27FC236}">
              <a16:creationId xmlns:a16="http://schemas.microsoft.com/office/drawing/2014/main" id="{00000000-0008-0000-0F00-000099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54" name="テキスト ボックス 153">
          <a:extLst>
            <a:ext uri="{FF2B5EF4-FFF2-40B4-BE49-F238E27FC236}">
              <a16:creationId xmlns:a16="http://schemas.microsoft.com/office/drawing/2014/main" id="{00000000-0008-0000-0F00-00009A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59" name="直線コネクタ 158">
          <a:extLst>
            <a:ext uri="{FF2B5EF4-FFF2-40B4-BE49-F238E27FC236}">
              <a16:creationId xmlns:a16="http://schemas.microsoft.com/office/drawing/2014/main" id="{00000000-0008-0000-0F00-00009F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1" name="直線コネクタ 160">
          <a:extLst>
            <a:ext uri="{FF2B5EF4-FFF2-40B4-BE49-F238E27FC236}">
              <a16:creationId xmlns:a16="http://schemas.microsoft.com/office/drawing/2014/main" id="{00000000-0008-0000-0F00-0000A1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3" name="【福祉施設】&#10;有形固定資産減価償却率グラフ枠">
          <a:extLst>
            <a:ext uri="{FF2B5EF4-FFF2-40B4-BE49-F238E27FC236}">
              <a16:creationId xmlns:a16="http://schemas.microsoft.com/office/drawing/2014/main" id="{00000000-0008-0000-0F00-0000A3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137705</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flipV="1">
          <a:off x="4634865"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141532</xdr:rowOff>
    </xdr:from>
    <xdr:ext cx="405111" cy="259045"/>
    <xdr:sp macro="" textlink="">
      <xdr:nvSpPr>
        <xdr:cNvPr id="165" name="【福祉施設】&#10;有形固定資産減価償却率最小値テキスト">
          <a:extLst>
            <a:ext uri="{FF2B5EF4-FFF2-40B4-BE49-F238E27FC236}">
              <a16:creationId xmlns:a16="http://schemas.microsoft.com/office/drawing/2014/main" id="{00000000-0008-0000-0F00-0000A5000000}"/>
            </a:ext>
          </a:extLst>
        </xdr:cNvPr>
        <xdr:cNvSpPr txBox="1"/>
      </xdr:nvSpPr>
      <xdr:spPr>
        <a:xfrm>
          <a:off x="4673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137705</xdr:rowOff>
    </xdr:from>
    <xdr:to>
      <xdr:col>24</xdr:col>
      <xdr:colOff>152400</xdr:colOff>
      <xdr:row>85</xdr:row>
      <xdr:rowOff>137705</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4546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67" name="【福祉施設】&#10;有形固定資産減価償却率最大値テキスト">
          <a:extLst>
            <a:ext uri="{FF2B5EF4-FFF2-40B4-BE49-F238E27FC236}">
              <a16:creationId xmlns:a16="http://schemas.microsoft.com/office/drawing/2014/main" id="{00000000-0008-0000-0F00-0000A7000000}"/>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32675</xdr:rowOff>
    </xdr:from>
    <xdr:ext cx="405111" cy="259045"/>
    <xdr:sp macro="" textlink="">
      <xdr:nvSpPr>
        <xdr:cNvPr id="169" name="【福祉施設】&#10;有形固定資産減価償却率平均値テキスト">
          <a:extLst>
            <a:ext uri="{FF2B5EF4-FFF2-40B4-BE49-F238E27FC236}">
              <a16:creationId xmlns:a16="http://schemas.microsoft.com/office/drawing/2014/main" id="{00000000-0008-0000-0F00-0000A9000000}"/>
            </a:ext>
          </a:extLst>
        </xdr:cNvPr>
        <xdr:cNvSpPr txBox="1"/>
      </xdr:nvSpPr>
      <xdr:spPr>
        <a:xfrm>
          <a:off x="4673600" y="14091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54248</xdr:rowOff>
    </xdr:from>
    <xdr:to>
      <xdr:col>24</xdr:col>
      <xdr:colOff>114300</xdr:colOff>
      <xdr:row>82</xdr:row>
      <xdr:rowOff>155848</xdr:rowOff>
    </xdr:to>
    <xdr:sp macro="" textlink="">
      <xdr:nvSpPr>
        <xdr:cNvPr id="170" name="フローチャート: 判断 169">
          <a:extLst>
            <a:ext uri="{FF2B5EF4-FFF2-40B4-BE49-F238E27FC236}">
              <a16:creationId xmlns:a16="http://schemas.microsoft.com/office/drawing/2014/main" id="{00000000-0008-0000-0F00-0000AA000000}"/>
            </a:ext>
          </a:extLst>
        </xdr:cNvPr>
        <xdr:cNvSpPr/>
      </xdr:nvSpPr>
      <xdr:spPr>
        <a:xfrm>
          <a:off x="45847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64044</xdr:rowOff>
    </xdr:from>
    <xdr:to>
      <xdr:col>20</xdr:col>
      <xdr:colOff>38100</xdr:colOff>
      <xdr:row>82</xdr:row>
      <xdr:rowOff>165644</xdr:rowOff>
    </xdr:to>
    <xdr:sp macro="" textlink="">
      <xdr:nvSpPr>
        <xdr:cNvPr id="171" name="フローチャート: 判断 170">
          <a:extLst>
            <a:ext uri="{FF2B5EF4-FFF2-40B4-BE49-F238E27FC236}">
              <a16:creationId xmlns:a16="http://schemas.microsoft.com/office/drawing/2014/main" id="{00000000-0008-0000-0F00-0000AB000000}"/>
            </a:ext>
          </a:extLst>
        </xdr:cNvPr>
        <xdr:cNvSpPr/>
      </xdr:nvSpPr>
      <xdr:spPr>
        <a:xfrm>
          <a:off x="3746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156771</xdr:rowOff>
    </xdr:from>
    <xdr:ext cx="405111" cy="259045"/>
    <xdr:sp macro="" textlink="">
      <xdr:nvSpPr>
        <xdr:cNvPr id="172" name="n_1aveValue【福祉施設】&#10;有形固定資産減価償却率">
          <a:extLst>
            <a:ext uri="{FF2B5EF4-FFF2-40B4-BE49-F238E27FC236}">
              <a16:creationId xmlns:a16="http://schemas.microsoft.com/office/drawing/2014/main" id="{00000000-0008-0000-0F00-0000AC000000}"/>
            </a:ext>
          </a:extLst>
        </xdr:cNvPr>
        <xdr:cNvSpPr txBox="1"/>
      </xdr:nvSpPr>
      <xdr:spPr>
        <a:xfrm>
          <a:off x="3582044" y="1421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41184</xdr:rowOff>
    </xdr:from>
    <xdr:to>
      <xdr:col>15</xdr:col>
      <xdr:colOff>101600</xdr:colOff>
      <xdr:row>82</xdr:row>
      <xdr:rowOff>142784</xdr:rowOff>
    </xdr:to>
    <xdr:sp macro="" textlink="">
      <xdr:nvSpPr>
        <xdr:cNvPr id="173" name="フローチャート: 判断 172">
          <a:extLst>
            <a:ext uri="{FF2B5EF4-FFF2-40B4-BE49-F238E27FC236}">
              <a16:creationId xmlns:a16="http://schemas.microsoft.com/office/drawing/2014/main" id="{00000000-0008-0000-0F00-0000AD000000}"/>
            </a:ext>
          </a:extLst>
        </xdr:cNvPr>
        <xdr:cNvSpPr/>
      </xdr:nvSpPr>
      <xdr:spPr>
        <a:xfrm>
          <a:off x="2857500" y="1410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159311</xdr:rowOff>
    </xdr:from>
    <xdr:ext cx="405111" cy="259045"/>
    <xdr:sp macro="" textlink="">
      <xdr:nvSpPr>
        <xdr:cNvPr id="174" name="n_2aveValue【福祉施設】&#10;有形固定資産減価償却率">
          <a:extLst>
            <a:ext uri="{FF2B5EF4-FFF2-40B4-BE49-F238E27FC236}">
              <a16:creationId xmlns:a16="http://schemas.microsoft.com/office/drawing/2014/main" id="{00000000-0008-0000-0F00-0000AE000000}"/>
            </a:ext>
          </a:extLst>
        </xdr:cNvPr>
        <xdr:cNvSpPr txBox="1"/>
      </xdr:nvSpPr>
      <xdr:spPr>
        <a:xfrm>
          <a:off x="2705744" y="1387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5" name="テキスト ボックス 174">
          <a:extLst>
            <a:ext uri="{FF2B5EF4-FFF2-40B4-BE49-F238E27FC236}">
              <a16:creationId xmlns:a16="http://schemas.microsoft.com/office/drawing/2014/main" id="{00000000-0008-0000-0F00-0000AF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6" name="テキスト ボックス 175">
          <a:extLst>
            <a:ext uri="{FF2B5EF4-FFF2-40B4-BE49-F238E27FC236}">
              <a16:creationId xmlns:a16="http://schemas.microsoft.com/office/drawing/2014/main" id="{00000000-0008-0000-0F00-0000B0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7" name="テキスト ボックス 176">
          <a:extLst>
            <a:ext uri="{FF2B5EF4-FFF2-40B4-BE49-F238E27FC236}">
              <a16:creationId xmlns:a16="http://schemas.microsoft.com/office/drawing/2014/main" id="{00000000-0008-0000-0F00-0000B1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8" name="テキスト ボックス 177">
          <a:extLst>
            <a:ext uri="{FF2B5EF4-FFF2-40B4-BE49-F238E27FC236}">
              <a16:creationId xmlns:a16="http://schemas.microsoft.com/office/drawing/2014/main" id="{00000000-0008-0000-0F00-0000B2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9" name="テキスト ボックス 178">
          <a:extLst>
            <a:ext uri="{FF2B5EF4-FFF2-40B4-BE49-F238E27FC236}">
              <a16:creationId xmlns:a16="http://schemas.microsoft.com/office/drawing/2014/main" id="{00000000-0008-0000-0F00-0000B3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162016</xdr:rowOff>
    </xdr:from>
    <xdr:to>
      <xdr:col>24</xdr:col>
      <xdr:colOff>114300</xdr:colOff>
      <xdr:row>82</xdr:row>
      <xdr:rowOff>92166</xdr:rowOff>
    </xdr:to>
    <xdr:sp macro="" textlink="">
      <xdr:nvSpPr>
        <xdr:cNvPr id="180" name="楕円 179">
          <a:extLst>
            <a:ext uri="{FF2B5EF4-FFF2-40B4-BE49-F238E27FC236}">
              <a16:creationId xmlns:a16="http://schemas.microsoft.com/office/drawing/2014/main" id="{00000000-0008-0000-0F00-0000B4000000}"/>
            </a:ext>
          </a:extLst>
        </xdr:cNvPr>
        <xdr:cNvSpPr/>
      </xdr:nvSpPr>
      <xdr:spPr>
        <a:xfrm>
          <a:off x="4584700" y="1404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13443</xdr:rowOff>
    </xdr:from>
    <xdr:ext cx="405111" cy="259045"/>
    <xdr:sp macro="" textlink="">
      <xdr:nvSpPr>
        <xdr:cNvPr id="181" name="【福祉施設】&#10;有形固定資産減価償却率該当値テキスト">
          <a:extLst>
            <a:ext uri="{FF2B5EF4-FFF2-40B4-BE49-F238E27FC236}">
              <a16:creationId xmlns:a16="http://schemas.microsoft.com/office/drawing/2014/main" id="{00000000-0008-0000-0F00-0000B5000000}"/>
            </a:ext>
          </a:extLst>
        </xdr:cNvPr>
        <xdr:cNvSpPr txBox="1"/>
      </xdr:nvSpPr>
      <xdr:spPr>
        <a:xfrm>
          <a:off x="4673600" y="13900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34652</xdr:rowOff>
    </xdr:from>
    <xdr:to>
      <xdr:col>20</xdr:col>
      <xdr:colOff>38100</xdr:colOff>
      <xdr:row>82</xdr:row>
      <xdr:rowOff>136252</xdr:rowOff>
    </xdr:to>
    <xdr:sp macro="" textlink="">
      <xdr:nvSpPr>
        <xdr:cNvPr id="182" name="楕円 181">
          <a:extLst>
            <a:ext uri="{FF2B5EF4-FFF2-40B4-BE49-F238E27FC236}">
              <a16:creationId xmlns:a16="http://schemas.microsoft.com/office/drawing/2014/main" id="{00000000-0008-0000-0F00-0000B6000000}"/>
            </a:ext>
          </a:extLst>
        </xdr:cNvPr>
        <xdr:cNvSpPr/>
      </xdr:nvSpPr>
      <xdr:spPr>
        <a:xfrm>
          <a:off x="3746500" y="1409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41366</xdr:rowOff>
    </xdr:from>
    <xdr:to>
      <xdr:col>24</xdr:col>
      <xdr:colOff>63500</xdr:colOff>
      <xdr:row>82</xdr:row>
      <xdr:rowOff>85452</xdr:rowOff>
    </xdr:to>
    <xdr:cxnSp macro="">
      <xdr:nvCxnSpPr>
        <xdr:cNvPr id="183" name="直線コネクタ 182">
          <a:extLst>
            <a:ext uri="{FF2B5EF4-FFF2-40B4-BE49-F238E27FC236}">
              <a16:creationId xmlns:a16="http://schemas.microsoft.com/office/drawing/2014/main" id="{00000000-0008-0000-0F00-0000B7000000}"/>
            </a:ext>
          </a:extLst>
        </xdr:cNvPr>
        <xdr:cNvCxnSpPr/>
      </xdr:nvCxnSpPr>
      <xdr:spPr>
        <a:xfrm flipV="1">
          <a:off x="3797300" y="14100266"/>
          <a:ext cx="8382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152779</xdr:rowOff>
    </xdr:from>
    <xdr:ext cx="405111" cy="259045"/>
    <xdr:sp macro="" textlink="">
      <xdr:nvSpPr>
        <xdr:cNvPr id="184" name="n_1mainValue【福祉施設】&#10;有形固定資産減価償却率">
          <a:extLst>
            <a:ext uri="{FF2B5EF4-FFF2-40B4-BE49-F238E27FC236}">
              <a16:creationId xmlns:a16="http://schemas.microsoft.com/office/drawing/2014/main" id="{00000000-0008-0000-0F00-0000B8000000}"/>
            </a:ext>
          </a:extLst>
        </xdr:cNvPr>
        <xdr:cNvSpPr txBox="1"/>
      </xdr:nvSpPr>
      <xdr:spPr>
        <a:xfrm>
          <a:off x="3582044" y="1386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5" name="正方形/長方形 184">
          <a:extLst>
            <a:ext uri="{FF2B5EF4-FFF2-40B4-BE49-F238E27FC236}">
              <a16:creationId xmlns:a16="http://schemas.microsoft.com/office/drawing/2014/main" id="{00000000-0008-0000-0F00-0000B9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6" name="正方形/長方形 185">
          <a:extLst>
            <a:ext uri="{FF2B5EF4-FFF2-40B4-BE49-F238E27FC236}">
              <a16:creationId xmlns:a16="http://schemas.microsoft.com/office/drawing/2014/main" id="{00000000-0008-0000-0F00-0000BA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7" name="正方形/長方形 186">
          <a:extLst>
            <a:ext uri="{FF2B5EF4-FFF2-40B4-BE49-F238E27FC236}">
              <a16:creationId xmlns:a16="http://schemas.microsoft.com/office/drawing/2014/main" id="{00000000-0008-0000-0F00-0000BB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8" name="正方形/長方形 187">
          <a:extLst>
            <a:ext uri="{FF2B5EF4-FFF2-40B4-BE49-F238E27FC236}">
              <a16:creationId xmlns:a16="http://schemas.microsoft.com/office/drawing/2014/main" id="{00000000-0008-0000-0F00-0000BC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9" name="正方形/長方形 188">
          <a:extLst>
            <a:ext uri="{FF2B5EF4-FFF2-40B4-BE49-F238E27FC236}">
              <a16:creationId xmlns:a16="http://schemas.microsoft.com/office/drawing/2014/main" id="{00000000-0008-0000-0F00-0000BD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0" name="正方形/長方形 189">
          <a:extLst>
            <a:ext uri="{FF2B5EF4-FFF2-40B4-BE49-F238E27FC236}">
              <a16:creationId xmlns:a16="http://schemas.microsoft.com/office/drawing/2014/main" id="{00000000-0008-0000-0F00-0000BE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1" name="正方形/長方形 190">
          <a:extLst>
            <a:ext uri="{FF2B5EF4-FFF2-40B4-BE49-F238E27FC236}">
              <a16:creationId xmlns:a16="http://schemas.microsoft.com/office/drawing/2014/main" id="{00000000-0008-0000-0F00-0000BF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2" name="正方形/長方形 191">
          <a:extLst>
            <a:ext uri="{FF2B5EF4-FFF2-40B4-BE49-F238E27FC236}">
              <a16:creationId xmlns:a16="http://schemas.microsoft.com/office/drawing/2014/main" id="{00000000-0008-0000-0F00-0000C0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3" name="テキスト ボックス 192">
          <a:extLst>
            <a:ext uri="{FF2B5EF4-FFF2-40B4-BE49-F238E27FC236}">
              <a16:creationId xmlns:a16="http://schemas.microsoft.com/office/drawing/2014/main" id="{00000000-0008-0000-0F00-0000C1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96" name="テキスト ボックス 195">
          <a:extLst>
            <a:ext uri="{FF2B5EF4-FFF2-40B4-BE49-F238E27FC236}">
              <a16:creationId xmlns:a16="http://schemas.microsoft.com/office/drawing/2014/main" id="{00000000-0008-0000-0F00-0000C4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98" name="テキスト ボックス 197">
          <a:extLst>
            <a:ext uri="{FF2B5EF4-FFF2-40B4-BE49-F238E27FC236}">
              <a16:creationId xmlns:a16="http://schemas.microsoft.com/office/drawing/2014/main" id="{00000000-0008-0000-0F00-0000C6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00" name="テキスト ボックス 199">
          <a:extLst>
            <a:ext uri="{FF2B5EF4-FFF2-40B4-BE49-F238E27FC236}">
              <a16:creationId xmlns:a16="http://schemas.microsoft.com/office/drawing/2014/main" id="{00000000-0008-0000-0F00-0000C8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01" name="直線コネクタ 200">
          <a:extLst>
            <a:ext uri="{FF2B5EF4-FFF2-40B4-BE49-F238E27FC236}">
              <a16:creationId xmlns:a16="http://schemas.microsoft.com/office/drawing/2014/main" id="{00000000-0008-0000-0F00-0000C9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02" name="テキスト ボックス 201">
          <a:extLst>
            <a:ext uri="{FF2B5EF4-FFF2-40B4-BE49-F238E27FC236}">
              <a16:creationId xmlns:a16="http://schemas.microsoft.com/office/drawing/2014/main" id="{00000000-0008-0000-0F00-0000CA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3" name="直線コネクタ 202">
          <a:extLst>
            <a:ext uri="{FF2B5EF4-FFF2-40B4-BE49-F238E27FC236}">
              <a16:creationId xmlns:a16="http://schemas.microsoft.com/office/drawing/2014/main" id="{00000000-0008-0000-0F00-0000CB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04" name="テキスト ボックス 203">
          <a:extLst>
            <a:ext uri="{FF2B5EF4-FFF2-40B4-BE49-F238E27FC236}">
              <a16:creationId xmlns:a16="http://schemas.microsoft.com/office/drawing/2014/main" id="{00000000-0008-0000-0F00-0000CC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5" name="直線コネクタ 204">
          <a:extLst>
            <a:ext uri="{FF2B5EF4-FFF2-40B4-BE49-F238E27FC236}">
              <a16:creationId xmlns:a16="http://schemas.microsoft.com/office/drawing/2014/main" id="{00000000-0008-0000-0F00-0000CD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6" name="テキスト ボックス 205">
          <a:extLst>
            <a:ext uri="{FF2B5EF4-FFF2-40B4-BE49-F238E27FC236}">
              <a16:creationId xmlns:a16="http://schemas.microsoft.com/office/drawing/2014/main" id="{00000000-0008-0000-0F00-0000CE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7" name="【福祉施設】&#10;一人当たり面積グラフ枠">
          <a:extLst>
            <a:ext uri="{FF2B5EF4-FFF2-40B4-BE49-F238E27FC236}">
              <a16:creationId xmlns:a16="http://schemas.microsoft.com/office/drawing/2014/main" id="{00000000-0008-0000-0F00-0000CF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42290</xdr:rowOff>
    </xdr:from>
    <xdr:to>
      <xdr:col>54</xdr:col>
      <xdr:colOff>189865</xdr:colOff>
      <xdr:row>86</xdr:row>
      <xdr:rowOff>101727</xdr:rowOff>
    </xdr:to>
    <xdr:cxnSp macro="">
      <xdr:nvCxnSpPr>
        <xdr:cNvPr id="208" name="直線コネクタ 207">
          <a:extLst>
            <a:ext uri="{FF2B5EF4-FFF2-40B4-BE49-F238E27FC236}">
              <a16:creationId xmlns:a16="http://schemas.microsoft.com/office/drawing/2014/main" id="{00000000-0008-0000-0F00-0000D0000000}"/>
            </a:ext>
          </a:extLst>
        </xdr:cNvPr>
        <xdr:cNvCxnSpPr/>
      </xdr:nvCxnSpPr>
      <xdr:spPr>
        <a:xfrm flipV="1">
          <a:off x="10476865" y="13415390"/>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105554</xdr:rowOff>
    </xdr:from>
    <xdr:ext cx="469744" cy="259045"/>
    <xdr:sp macro="" textlink="">
      <xdr:nvSpPr>
        <xdr:cNvPr id="209" name="【福祉施設】&#10;一人当たり面積最小値テキスト">
          <a:extLst>
            <a:ext uri="{FF2B5EF4-FFF2-40B4-BE49-F238E27FC236}">
              <a16:creationId xmlns:a16="http://schemas.microsoft.com/office/drawing/2014/main" id="{00000000-0008-0000-0F00-0000D1000000}"/>
            </a:ext>
          </a:extLst>
        </xdr:cNvPr>
        <xdr:cNvSpPr txBox="1"/>
      </xdr:nvSpPr>
      <xdr:spPr>
        <a:xfrm>
          <a:off x="10515600" y="1485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101727</xdr:rowOff>
    </xdr:from>
    <xdr:to>
      <xdr:col>55</xdr:col>
      <xdr:colOff>88900</xdr:colOff>
      <xdr:row>86</xdr:row>
      <xdr:rowOff>101727</xdr:rowOff>
    </xdr:to>
    <xdr:cxnSp macro="">
      <xdr:nvCxnSpPr>
        <xdr:cNvPr id="210" name="直線コネクタ 209">
          <a:extLst>
            <a:ext uri="{FF2B5EF4-FFF2-40B4-BE49-F238E27FC236}">
              <a16:creationId xmlns:a16="http://schemas.microsoft.com/office/drawing/2014/main" id="{00000000-0008-0000-0F00-0000D2000000}"/>
            </a:ext>
          </a:extLst>
        </xdr:cNvPr>
        <xdr:cNvCxnSpPr/>
      </xdr:nvCxnSpPr>
      <xdr:spPr>
        <a:xfrm>
          <a:off x="10388600" y="14846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160417</xdr:rowOff>
    </xdr:from>
    <xdr:ext cx="469744" cy="259045"/>
    <xdr:sp macro="" textlink="">
      <xdr:nvSpPr>
        <xdr:cNvPr id="211" name="【福祉施設】&#10;一人当たり面積最大値テキスト">
          <a:extLst>
            <a:ext uri="{FF2B5EF4-FFF2-40B4-BE49-F238E27FC236}">
              <a16:creationId xmlns:a16="http://schemas.microsoft.com/office/drawing/2014/main" id="{00000000-0008-0000-0F00-0000D3000000}"/>
            </a:ext>
          </a:extLst>
        </xdr:cNvPr>
        <xdr:cNvSpPr txBox="1"/>
      </xdr:nvSpPr>
      <xdr:spPr>
        <a:xfrm>
          <a:off x="10515600" y="1319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42290</xdr:rowOff>
    </xdr:from>
    <xdr:to>
      <xdr:col>55</xdr:col>
      <xdr:colOff>88900</xdr:colOff>
      <xdr:row>78</xdr:row>
      <xdr:rowOff>42290</xdr:rowOff>
    </xdr:to>
    <xdr:cxnSp macro="">
      <xdr:nvCxnSpPr>
        <xdr:cNvPr id="212" name="直線コネクタ 211">
          <a:extLst>
            <a:ext uri="{FF2B5EF4-FFF2-40B4-BE49-F238E27FC236}">
              <a16:creationId xmlns:a16="http://schemas.microsoft.com/office/drawing/2014/main" id="{00000000-0008-0000-0F00-0000D4000000}"/>
            </a:ext>
          </a:extLst>
        </xdr:cNvPr>
        <xdr:cNvCxnSpPr/>
      </xdr:nvCxnSpPr>
      <xdr:spPr>
        <a:xfrm>
          <a:off x="10388600" y="13415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62755</xdr:rowOff>
    </xdr:from>
    <xdr:ext cx="469744" cy="259045"/>
    <xdr:sp macro="" textlink="">
      <xdr:nvSpPr>
        <xdr:cNvPr id="213" name="【福祉施設】&#10;一人当たり面積平均値テキスト">
          <a:extLst>
            <a:ext uri="{FF2B5EF4-FFF2-40B4-BE49-F238E27FC236}">
              <a16:creationId xmlns:a16="http://schemas.microsoft.com/office/drawing/2014/main" id="{00000000-0008-0000-0F00-0000D5000000}"/>
            </a:ext>
          </a:extLst>
        </xdr:cNvPr>
        <xdr:cNvSpPr txBox="1"/>
      </xdr:nvSpPr>
      <xdr:spPr>
        <a:xfrm>
          <a:off x="10515600" y="14293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14" name="フローチャート: 判断 213">
          <a:extLst>
            <a:ext uri="{FF2B5EF4-FFF2-40B4-BE49-F238E27FC236}">
              <a16:creationId xmlns:a16="http://schemas.microsoft.com/office/drawing/2014/main" id="{00000000-0008-0000-0F00-0000D6000000}"/>
            </a:ext>
          </a:extLst>
        </xdr:cNvPr>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81407</xdr:rowOff>
    </xdr:from>
    <xdr:to>
      <xdr:col>50</xdr:col>
      <xdr:colOff>165100</xdr:colOff>
      <xdr:row>85</xdr:row>
      <xdr:rowOff>11557</xdr:rowOff>
    </xdr:to>
    <xdr:sp macro="" textlink="">
      <xdr:nvSpPr>
        <xdr:cNvPr id="215" name="フローチャート: 判断 214">
          <a:extLst>
            <a:ext uri="{FF2B5EF4-FFF2-40B4-BE49-F238E27FC236}">
              <a16:creationId xmlns:a16="http://schemas.microsoft.com/office/drawing/2014/main" id="{00000000-0008-0000-0F00-0000D7000000}"/>
            </a:ext>
          </a:extLst>
        </xdr:cNvPr>
        <xdr:cNvSpPr/>
      </xdr:nvSpPr>
      <xdr:spPr>
        <a:xfrm>
          <a:off x="9588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28084</xdr:rowOff>
    </xdr:from>
    <xdr:ext cx="469744" cy="259045"/>
    <xdr:sp macro="" textlink="">
      <xdr:nvSpPr>
        <xdr:cNvPr id="216" name="n_1aveValue【福祉施設】&#10;一人当たり面積">
          <a:extLst>
            <a:ext uri="{FF2B5EF4-FFF2-40B4-BE49-F238E27FC236}">
              <a16:creationId xmlns:a16="http://schemas.microsoft.com/office/drawing/2014/main" id="{00000000-0008-0000-0F00-0000D8000000}"/>
            </a:ext>
          </a:extLst>
        </xdr:cNvPr>
        <xdr:cNvSpPr txBox="1"/>
      </xdr:nvSpPr>
      <xdr:spPr>
        <a:xfrm>
          <a:off x="9391727" y="1425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108077</xdr:rowOff>
    </xdr:from>
    <xdr:to>
      <xdr:col>46</xdr:col>
      <xdr:colOff>38100</xdr:colOff>
      <xdr:row>85</xdr:row>
      <xdr:rowOff>38227</xdr:rowOff>
    </xdr:to>
    <xdr:sp macro="" textlink="">
      <xdr:nvSpPr>
        <xdr:cNvPr id="217" name="フローチャート: 判断 216">
          <a:extLst>
            <a:ext uri="{FF2B5EF4-FFF2-40B4-BE49-F238E27FC236}">
              <a16:creationId xmlns:a16="http://schemas.microsoft.com/office/drawing/2014/main" id="{00000000-0008-0000-0F00-0000D9000000}"/>
            </a:ext>
          </a:extLst>
        </xdr:cNvPr>
        <xdr:cNvSpPr/>
      </xdr:nvSpPr>
      <xdr:spPr>
        <a:xfrm>
          <a:off x="8699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54754</xdr:rowOff>
    </xdr:from>
    <xdr:ext cx="469744" cy="259045"/>
    <xdr:sp macro="" textlink="">
      <xdr:nvSpPr>
        <xdr:cNvPr id="218" name="n_2aveValue【福祉施設】&#10;一人当たり面積">
          <a:extLst>
            <a:ext uri="{FF2B5EF4-FFF2-40B4-BE49-F238E27FC236}">
              <a16:creationId xmlns:a16="http://schemas.microsoft.com/office/drawing/2014/main" id="{00000000-0008-0000-0F00-0000DA000000}"/>
            </a:ext>
          </a:extLst>
        </xdr:cNvPr>
        <xdr:cNvSpPr txBox="1"/>
      </xdr:nvSpPr>
      <xdr:spPr>
        <a:xfrm>
          <a:off x="8515427" y="1428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7874</xdr:rowOff>
    </xdr:from>
    <xdr:to>
      <xdr:col>55</xdr:col>
      <xdr:colOff>50800</xdr:colOff>
      <xdr:row>86</xdr:row>
      <xdr:rowOff>109474</xdr:rowOff>
    </xdr:to>
    <xdr:sp macro="" textlink="">
      <xdr:nvSpPr>
        <xdr:cNvPr id="224" name="楕円 223">
          <a:extLst>
            <a:ext uri="{FF2B5EF4-FFF2-40B4-BE49-F238E27FC236}">
              <a16:creationId xmlns:a16="http://schemas.microsoft.com/office/drawing/2014/main" id="{00000000-0008-0000-0F00-0000E0000000}"/>
            </a:ext>
          </a:extLst>
        </xdr:cNvPr>
        <xdr:cNvSpPr/>
      </xdr:nvSpPr>
      <xdr:spPr>
        <a:xfrm>
          <a:off x="10426700" y="1475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94251</xdr:rowOff>
    </xdr:from>
    <xdr:ext cx="469744" cy="259045"/>
    <xdr:sp macro="" textlink="">
      <xdr:nvSpPr>
        <xdr:cNvPr id="225" name="【福祉施設】&#10;一人当たり面積該当値テキスト">
          <a:extLst>
            <a:ext uri="{FF2B5EF4-FFF2-40B4-BE49-F238E27FC236}">
              <a16:creationId xmlns:a16="http://schemas.microsoft.com/office/drawing/2014/main" id="{00000000-0008-0000-0F00-0000E1000000}"/>
            </a:ext>
          </a:extLst>
        </xdr:cNvPr>
        <xdr:cNvSpPr txBox="1"/>
      </xdr:nvSpPr>
      <xdr:spPr>
        <a:xfrm>
          <a:off x="10515600" y="14667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9398</xdr:rowOff>
    </xdr:from>
    <xdr:to>
      <xdr:col>50</xdr:col>
      <xdr:colOff>165100</xdr:colOff>
      <xdr:row>86</xdr:row>
      <xdr:rowOff>110998</xdr:rowOff>
    </xdr:to>
    <xdr:sp macro="" textlink="">
      <xdr:nvSpPr>
        <xdr:cNvPr id="226" name="楕円 225">
          <a:extLst>
            <a:ext uri="{FF2B5EF4-FFF2-40B4-BE49-F238E27FC236}">
              <a16:creationId xmlns:a16="http://schemas.microsoft.com/office/drawing/2014/main" id="{00000000-0008-0000-0F00-0000E2000000}"/>
            </a:ext>
          </a:extLst>
        </xdr:cNvPr>
        <xdr:cNvSpPr/>
      </xdr:nvSpPr>
      <xdr:spPr>
        <a:xfrm>
          <a:off x="9588500" y="147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58674</xdr:rowOff>
    </xdr:from>
    <xdr:to>
      <xdr:col>55</xdr:col>
      <xdr:colOff>0</xdr:colOff>
      <xdr:row>86</xdr:row>
      <xdr:rowOff>60198</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flipV="1">
          <a:off x="9639300" y="14803374"/>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102125</xdr:rowOff>
    </xdr:from>
    <xdr:ext cx="469744" cy="259045"/>
    <xdr:sp macro="" textlink="">
      <xdr:nvSpPr>
        <xdr:cNvPr id="228" name="n_1mainValue【福祉施設】&#10;一人当たり面積">
          <a:extLst>
            <a:ext uri="{FF2B5EF4-FFF2-40B4-BE49-F238E27FC236}">
              <a16:creationId xmlns:a16="http://schemas.microsoft.com/office/drawing/2014/main" id="{00000000-0008-0000-0F00-0000E4000000}"/>
            </a:ext>
          </a:extLst>
        </xdr:cNvPr>
        <xdr:cNvSpPr txBox="1"/>
      </xdr:nvSpPr>
      <xdr:spPr>
        <a:xfrm>
          <a:off x="9391727" y="1484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9" name="正方形/長方形 228">
          <a:extLst>
            <a:ext uri="{FF2B5EF4-FFF2-40B4-BE49-F238E27FC236}">
              <a16:creationId xmlns:a16="http://schemas.microsoft.com/office/drawing/2014/main" id="{00000000-0008-0000-0F00-0000E5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0" name="正方形/長方形 229">
          <a:extLst>
            <a:ext uri="{FF2B5EF4-FFF2-40B4-BE49-F238E27FC236}">
              <a16:creationId xmlns:a16="http://schemas.microsoft.com/office/drawing/2014/main" id="{00000000-0008-0000-0F00-0000E6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1" name="正方形/長方形 230">
          <a:extLst>
            <a:ext uri="{FF2B5EF4-FFF2-40B4-BE49-F238E27FC236}">
              <a16:creationId xmlns:a16="http://schemas.microsoft.com/office/drawing/2014/main" id="{00000000-0008-0000-0F00-0000E7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2" name="正方形/長方形 231">
          <a:extLst>
            <a:ext uri="{FF2B5EF4-FFF2-40B4-BE49-F238E27FC236}">
              <a16:creationId xmlns:a16="http://schemas.microsoft.com/office/drawing/2014/main" id="{00000000-0008-0000-0F00-0000E8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3" name="正方形/長方形 232">
          <a:extLst>
            <a:ext uri="{FF2B5EF4-FFF2-40B4-BE49-F238E27FC236}">
              <a16:creationId xmlns:a16="http://schemas.microsoft.com/office/drawing/2014/main" id="{00000000-0008-0000-0F00-0000E9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4" name="正方形/長方形 233">
          <a:extLst>
            <a:ext uri="{FF2B5EF4-FFF2-40B4-BE49-F238E27FC236}">
              <a16:creationId xmlns:a16="http://schemas.microsoft.com/office/drawing/2014/main" id="{00000000-0008-0000-0F00-0000EA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5" name="正方形/長方形 234">
          <a:extLst>
            <a:ext uri="{FF2B5EF4-FFF2-40B4-BE49-F238E27FC236}">
              <a16:creationId xmlns:a16="http://schemas.microsoft.com/office/drawing/2014/main" id="{00000000-0008-0000-0F00-0000EB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6" name="正方形/長方形 235">
          <a:extLst>
            <a:ext uri="{FF2B5EF4-FFF2-40B4-BE49-F238E27FC236}">
              <a16:creationId xmlns:a16="http://schemas.microsoft.com/office/drawing/2014/main" id="{00000000-0008-0000-0F00-0000EC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7" name="正方形/長方形 236">
          <a:extLst>
            <a:ext uri="{FF2B5EF4-FFF2-40B4-BE49-F238E27FC236}">
              <a16:creationId xmlns:a16="http://schemas.microsoft.com/office/drawing/2014/main" id="{00000000-0008-0000-0F00-0000ED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8" name="正方形/長方形 237">
          <a:extLst>
            <a:ext uri="{FF2B5EF4-FFF2-40B4-BE49-F238E27FC236}">
              <a16:creationId xmlns:a16="http://schemas.microsoft.com/office/drawing/2014/main" id="{00000000-0008-0000-0F00-0000EE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9" name="正方形/長方形 238">
          <a:extLst>
            <a:ext uri="{FF2B5EF4-FFF2-40B4-BE49-F238E27FC236}">
              <a16:creationId xmlns:a16="http://schemas.microsoft.com/office/drawing/2014/main" id="{00000000-0008-0000-0F00-0000EF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0" name="正方形/長方形 239">
          <a:extLst>
            <a:ext uri="{FF2B5EF4-FFF2-40B4-BE49-F238E27FC236}">
              <a16:creationId xmlns:a16="http://schemas.microsoft.com/office/drawing/2014/main" id="{00000000-0008-0000-0F00-0000F0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1" name="正方形/長方形 240">
          <a:extLst>
            <a:ext uri="{FF2B5EF4-FFF2-40B4-BE49-F238E27FC236}">
              <a16:creationId xmlns:a16="http://schemas.microsoft.com/office/drawing/2014/main" id="{00000000-0008-0000-0F00-0000F1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2" name="正方形/長方形 241">
          <a:extLst>
            <a:ext uri="{FF2B5EF4-FFF2-40B4-BE49-F238E27FC236}">
              <a16:creationId xmlns:a16="http://schemas.microsoft.com/office/drawing/2014/main" id="{00000000-0008-0000-0F00-0000F2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3" name="正方形/長方形 242">
          <a:extLst>
            <a:ext uri="{FF2B5EF4-FFF2-40B4-BE49-F238E27FC236}">
              <a16:creationId xmlns:a16="http://schemas.microsoft.com/office/drawing/2014/main" id="{00000000-0008-0000-0F00-0000F3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4" name="正方形/長方形 243">
          <a:extLst>
            <a:ext uri="{FF2B5EF4-FFF2-40B4-BE49-F238E27FC236}">
              <a16:creationId xmlns:a16="http://schemas.microsoft.com/office/drawing/2014/main" id="{00000000-0008-0000-0F00-0000F400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5" name="正方形/長方形 244">
          <a:extLst>
            <a:ext uri="{FF2B5EF4-FFF2-40B4-BE49-F238E27FC236}">
              <a16:creationId xmlns:a16="http://schemas.microsoft.com/office/drawing/2014/main" id="{00000000-0008-0000-0F00-0000F500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6" name="正方形/長方形 245">
          <a:extLst>
            <a:ext uri="{FF2B5EF4-FFF2-40B4-BE49-F238E27FC236}">
              <a16:creationId xmlns:a16="http://schemas.microsoft.com/office/drawing/2014/main" id="{00000000-0008-0000-0F00-0000F600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7" name="正方形/長方形 246">
          <a:extLst>
            <a:ext uri="{FF2B5EF4-FFF2-40B4-BE49-F238E27FC236}">
              <a16:creationId xmlns:a16="http://schemas.microsoft.com/office/drawing/2014/main" id="{00000000-0008-0000-0F00-0000F700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8" name="正方形/長方形 247">
          <a:extLst>
            <a:ext uri="{FF2B5EF4-FFF2-40B4-BE49-F238E27FC236}">
              <a16:creationId xmlns:a16="http://schemas.microsoft.com/office/drawing/2014/main" id="{00000000-0008-0000-0F00-0000F800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9" name="正方形/長方形 248">
          <a:extLst>
            <a:ext uri="{FF2B5EF4-FFF2-40B4-BE49-F238E27FC236}">
              <a16:creationId xmlns:a16="http://schemas.microsoft.com/office/drawing/2014/main" id="{00000000-0008-0000-0F00-0000F900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0" name="正方形/長方形 249">
          <a:extLst>
            <a:ext uri="{FF2B5EF4-FFF2-40B4-BE49-F238E27FC236}">
              <a16:creationId xmlns:a16="http://schemas.microsoft.com/office/drawing/2014/main" id="{00000000-0008-0000-0F00-0000FA00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1" name="正方形/長方形 250">
          <a:extLst>
            <a:ext uri="{FF2B5EF4-FFF2-40B4-BE49-F238E27FC236}">
              <a16:creationId xmlns:a16="http://schemas.microsoft.com/office/drawing/2014/main" id="{00000000-0008-0000-0F00-0000FB00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2" name="正方形/長方形 251">
          <a:extLst>
            <a:ext uri="{FF2B5EF4-FFF2-40B4-BE49-F238E27FC236}">
              <a16:creationId xmlns:a16="http://schemas.microsoft.com/office/drawing/2014/main" id="{00000000-0008-0000-0F00-0000FC00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3" name="テキスト ボックス 252">
          <a:extLst>
            <a:ext uri="{FF2B5EF4-FFF2-40B4-BE49-F238E27FC236}">
              <a16:creationId xmlns:a16="http://schemas.microsoft.com/office/drawing/2014/main" id="{00000000-0008-0000-0F00-0000FD00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55" name="テキスト ボックス 254">
          <a:extLst>
            <a:ext uri="{FF2B5EF4-FFF2-40B4-BE49-F238E27FC236}">
              <a16:creationId xmlns:a16="http://schemas.microsoft.com/office/drawing/2014/main" id="{00000000-0008-0000-0F00-0000FF00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57" name="テキスト ボックス 256">
          <a:extLst>
            <a:ext uri="{FF2B5EF4-FFF2-40B4-BE49-F238E27FC236}">
              <a16:creationId xmlns:a16="http://schemas.microsoft.com/office/drawing/2014/main" id="{00000000-0008-0000-0F00-000001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58" name="直線コネクタ 257">
          <a:extLst>
            <a:ext uri="{FF2B5EF4-FFF2-40B4-BE49-F238E27FC236}">
              <a16:creationId xmlns:a16="http://schemas.microsoft.com/office/drawing/2014/main" id="{00000000-0008-0000-0F00-000002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59" name="テキスト ボックス 258">
          <a:extLst>
            <a:ext uri="{FF2B5EF4-FFF2-40B4-BE49-F238E27FC236}">
              <a16:creationId xmlns:a16="http://schemas.microsoft.com/office/drawing/2014/main" id="{00000000-0008-0000-0F00-000003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60" name="直線コネクタ 259">
          <a:extLst>
            <a:ext uri="{FF2B5EF4-FFF2-40B4-BE49-F238E27FC236}">
              <a16:creationId xmlns:a16="http://schemas.microsoft.com/office/drawing/2014/main" id="{00000000-0008-0000-0F00-000004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61" name="テキスト ボックス 260">
          <a:extLst>
            <a:ext uri="{FF2B5EF4-FFF2-40B4-BE49-F238E27FC236}">
              <a16:creationId xmlns:a16="http://schemas.microsoft.com/office/drawing/2014/main" id="{00000000-0008-0000-0F00-000005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62" name="直線コネクタ 261">
          <a:extLst>
            <a:ext uri="{FF2B5EF4-FFF2-40B4-BE49-F238E27FC236}">
              <a16:creationId xmlns:a16="http://schemas.microsoft.com/office/drawing/2014/main" id="{00000000-0008-0000-0F00-000006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63" name="テキスト ボックス 262">
          <a:extLst>
            <a:ext uri="{FF2B5EF4-FFF2-40B4-BE49-F238E27FC236}">
              <a16:creationId xmlns:a16="http://schemas.microsoft.com/office/drawing/2014/main" id="{00000000-0008-0000-0F00-000007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64" name="直線コネクタ 263">
          <a:extLst>
            <a:ext uri="{FF2B5EF4-FFF2-40B4-BE49-F238E27FC236}">
              <a16:creationId xmlns:a16="http://schemas.microsoft.com/office/drawing/2014/main" id="{00000000-0008-0000-0F00-000008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65" name="テキスト ボックス 264">
          <a:extLst>
            <a:ext uri="{FF2B5EF4-FFF2-40B4-BE49-F238E27FC236}">
              <a16:creationId xmlns:a16="http://schemas.microsoft.com/office/drawing/2014/main" id="{00000000-0008-0000-0F00-000009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6" name="直線コネクタ 265">
          <a:extLst>
            <a:ext uri="{FF2B5EF4-FFF2-40B4-BE49-F238E27FC236}">
              <a16:creationId xmlns:a16="http://schemas.microsoft.com/office/drawing/2014/main" id="{00000000-0008-0000-0F00-00000A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7" name="テキスト ボックス 266">
          <a:extLst>
            <a:ext uri="{FF2B5EF4-FFF2-40B4-BE49-F238E27FC236}">
              <a16:creationId xmlns:a16="http://schemas.microsoft.com/office/drawing/2014/main" id="{00000000-0008-0000-0F00-00000B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8" name="【一般廃棄物処理施設】&#10;有形固定資産減価償却率グラフ枠">
          <a:extLst>
            <a:ext uri="{FF2B5EF4-FFF2-40B4-BE49-F238E27FC236}">
              <a16:creationId xmlns:a16="http://schemas.microsoft.com/office/drawing/2014/main" id="{00000000-0008-0000-0F00-00000C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121920</xdr:rowOff>
    </xdr:to>
    <xdr:cxnSp macro="">
      <xdr:nvCxnSpPr>
        <xdr:cNvPr id="269" name="直線コネクタ 268">
          <a:extLst>
            <a:ext uri="{FF2B5EF4-FFF2-40B4-BE49-F238E27FC236}">
              <a16:creationId xmlns:a16="http://schemas.microsoft.com/office/drawing/2014/main" id="{00000000-0008-0000-0F00-00000D010000}"/>
            </a:ext>
          </a:extLst>
        </xdr:cNvPr>
        <xdr:cNvCxnSpPr/>
      </xdr:nvCxnSpPr>
      <xdr:spPr>
        <a:xfrm flipV="1">
          <a:off x="16318864" y="571500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125747</xdr:rowOff>
    </xdr:from>
    <xdr:ext cx="405111" cy="259045"/>
    <xdr:sp macro="" textlink="">
      <xdr:nvSpPr>
        <xdr:cNvPr id="270" name="【一般廃棄物処理施設】&#10;有形固定資産減価償却率最小値テキスト">
          <a:extLst>
            <a:ext uri="{FF2B5EF4-FFF2-40B4-BE49-F238E27FC236}">
              <a16:creationId xmlns:a16="http://schemas.microsoft.com/office/drawing/2014/main" id="{00000000-0008-0000-0F00-00000E010000}"/>
            </a:ext>
          </a:extLst>
        </xdr:cNvPr>
        <xdr:cNvSpPr txBox="1"/>
      </xdr:nvSpPr>
      <xdr:spPr>
        <a:xfrm>
          <a:off x="16357600" y="732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121920</xdr:rowOff>
    </xdr:from>
    <xdr:to>
      <xdr:col>86</xdr:col>
      <xdr:colOff>25400</xdr:colOff>
      <xdr:row>42</xdr:row>
      <xdr:rowOff>121920</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a:off x="16230600" y="732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272" name="【一般廃棄物処理施設】&#10;有形固定資産減価償却率最大値テキスト">
          <a:extLst>
            <a:ext uri="{FF2B5EF4-FFF2-40B4-BE49-F238E27FC236}">
              <a16:creationId xmlns:a16="http://schemas.microsoft.com/office/drawing/2014/main" id="{00000000-0008-0000-0F00-000010010000}"/>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66692</xdr:rowOff>
    </xdr:from>
    <xdr:ext cx="405111" cy="259045"/>
    <xdr:sp macro="" textlink="">
      <xdr:nvSpPr>
        <xdr:cNvPr id="274" name="【一般廃棄物処理施設】&#10;有形固定資産減価償却率平均値テキスト">
          <a:extLst>
            <a:ext uri="{FF2B5EF4-FFF2-40B4-BE49-F238E27FC236}">
              <a16:creationId xmlns:a16="http://schemas.microsoft.com/office/drawing/2014/main" id="{00000000-0008-0000-0F00-000012010000}"/>
            </a:ext>
          </a:extLst>
        </xdr:cNvPr>
        <xdr:cNvSpPr txBox="1"/>
      </xdr:nvSpPr>
      <xdr:spPr>
        <a:xfrm>
          <a:off x="16357600" y="6581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88265</xdr:rowOff>
    </xdr:from>
    <xdr:to>
      <xdr:col>85</xdr:col>
      <xdr:colOff>177800</xdr:colOff>
      <xdr:row>39</xdr:row>
      <xdr:rowOff>18415</xdr:rowOff>
    </xdr:to>
    <xdr:sp macro="" textlink="">
      <xdr:nvSpPr>
        <xdr:cNvPr id="275" name="フローチャート: 判断 274">
          <a:extLst>
            <a:ext uri="{FF2B5EF4-FFF2-40B4-BE49-F238E27FC236}">
              <a16:creationId xmlns:a16="http://schemas.microsoft.com/office/drawing/2014/main" id="{00000000-0008-0000-0F00-000013010000}"/>
            </a:ext>
          </a:extLst>
        </xdr:cNvPr>
        <xdr:cNvSpPr/>
      </xdr:nvSpPr>
      <xdr:spPr>
        <a:xfrm>
          <a:off x="16268700" y="66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116840</xdr:rowOff>
    </xdr:from>
    <xdr:to>
      <xdr:col>81</xdr:col>
      <xdr:colOff>101600</xdr:colOff>
      <xdr:row>38</xdr:row>
      <xdr:rowOff>46990</xdr:rowOff>
    </xdr:to>
    <xdr:sp macro="" textlink="">
      <xdr:nvSpPr>
        <xdr:cNvPr id="276" name="フローチャート: 判断 275">
          <a:extLst>
            <a:ext uri="{FF2B5EF4-FFF2-40B4-BE49-F238E27FC236}">
              <a16:creationId xmlns:a16="http://schemas.microsoft.com/office/drawing/2014/main" id="{00000000-0008-0000-0F00-000014010000}"/>
            </a:ext>
          </a:extLst>
        </xdr:cNvPr>
        <xdr:cNvSpPr/>
      </xdr:nvSpPr>
      <xdr:spPr>
        <a:xfrm>
          <a:off x="15430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38117</xdr:rowOff>
    </xdr:from>
    <xdr:ext cx="405111" cy="259045"/>
    <xdr:sp macro="" textlink="">
      <xdr:nvSpPr>
        <xdr:cNvPr id="277" name="n_1aveValue【一般廃棄物処理施設】&#10;有形固定資産減価償却率">
          <a:extLst>
            <a:ext uri="{FF2B5EF4-FFF2-40B4-BE49-F238E27FC236}">
              <a16:creationId xmlns:a16="http://schemas.microsoft.com/office/drawing/2014/main" id="{00000000-0008-0000-0F00-000015010000}"/>
            </a:ext>
          </a:extLst>
        </xdr:cNvPr>
        <xdr:cNvSpPr txBox="1"/>
      </xdr:nvSpPr>
      <xdr:spPr>
        <a:xfrm>
          <a:off x="152660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126365</xdr:rowOff>
    </xdr:from>
    <xdr:to>
      <xdr:col>76</xdr:col>
      <xdr:colOff>165100</xdr:colOff>
      <xdr:row>39</xdr:row>
      <xdr:rowOff>56515</xdr:rowOff>
    </xdr:to>
    <xdr:sp macro="" textlink="">
      <xdr:nvSpPr>
        <xdr:cNvPr id="278" name="フローチャート: 判断 277">
          <a:extLst>
            <a:ext uri="{FF2B5EF4-FFF2-40B4-BE49-F238E27FC236}">
              <a16:creationId xmlns:a16="http://schemas.microsoft.com/office/drawing/2014/main" id="{00000000-0008-0000-0F00-000016010000}"/>
            </a:ext>
          </a:extLst>
        </xdr:cNvPr>
        <xdr:cNvSpPr/>
      </xdr:nvSpPr>
      <xdr:spPr>
        <a:xfrm>
          <a:off x="14541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73042</xdr:rowOff>
    </xdr:from>
    <xdr:ext cx="405111" cy="259045"/>
    <xdr:sp macro="" textlink="">
      <xdr:nvSpPr>
        <xdr:cNvPr id="279" name="n_2aveValue【一般廃棄物処理施設】&#10;有形固定資産減価償却率">
          <a:extLst>
            <a:ext uri="{FF2B5EF4-FFF2-40B4-BE49-F238E27FC236}">
              <a16:creationId xmlns:a16="http://schemas.microsoft.com/office/drawing/2014/main" id="{00000000-0008-0000-0F00-000017010000}"/>
            </a:ext>
          </a:extLst>
        </xdr:cNvPr>
        <xdr:cNvSpPr txBox="1"/>
      </xdr:nvSpPr>
      <xdr:spPr>
        <a:xfrm>
          <a:off x="14389744" y="641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133985</xdr:rowOff>
    </xdr:from>
    <xdr:to>
      <xdr:col>85</xdr:col>
      <xdr:colOff>177800</xdr:colOff>
      <xdr:row>36</xdr:row>
      <xdr:rowOff>64135</xdr:rowOff>
    </xdr:to>
    <xdr:sp macro="" textlink="">
      <xdr:nvSpPr>
        <xdr:cNvPr id="285" name="楕円 284">
          <a:extLst>
            <a:ext uri="{FF2B5EF4-FFF2-40B4-BE49-F238E27FC236}">
              <a16:creationId xmlns:a16="http://schemas.microsoft.com/office/drawing/2014/main" id="{00000000-0008-0000-0F00-00001D010000}"/>
            </a:ext>
          </a:extLst>
        </xdr:cNvPr>
        <xdr:cNvSpPr/>
      </xdr:nvSpPr>
      <xdr:spPr>
        <a:xfrm>
          <a:off x="16268700" y="613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156862</xdr:rowOff>
    </xdr:from>
    <xdr:ext cx="405111" cy="259045"/>
    <xdr:sp macro="" textlink="">
      <xdr:nvSpPr>
        <xdr:cNvPr id="286" name="【一般廃棄物処理施設】&#10;有形固定資産減価償却率該当値テキスト">
          <a:extLst>
            <a:ext uri="{FF2B5EF4-FFF2-40B4-BE49-F238E27FC236}">
              <a16:creationId xmlns:a16="http://schemas.microsoft.com/office/drawing/2014/main" id="{00000000-0008-0000-0F00-00001E010000}"/>
            </a:ext>
          </a:extLst>
        </xdr:cNvPr>
        <xdr:cNvSpPr txBox="1"/>
      </xdr:nvSpPr>
      <xdr:spPr>
        <a:xfrm>
          <a:off x="16357600" y="598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33020</xdr:rowOff>
    </xdr:from>
    <xdr:to>
      <xdr:col>81</xdr:col>
      <xdr:colOff>101600</xdr:colOff>
      <xdr:row>36</xdr:row>
      <xdr:rowOff>134620</xdr:rowOff>
    </xdr:to>
    <xdr:sp macro="" textlink="">
      <xdr:nvSpPr>
        <xdr:cNvPr id="287" name="楕円 286">
          <a:extLst>
            <a:ext uri="{FF2B5EF4-FFF2-40B4-BE49-F238E27FC236}">
              <a16:creationId xmlns:a16="http://schemas.microsoft.com/office/drawing/2014/main" id="{00000000-0008-0000-0F00-00001F010000}"/>
            </a:ext>
          </a:extLst>
        </xdr:cNvPr>
        <xdr:cNvSpPr/>
      </xdr:nvSpPr>
      <xdr:spPr>
        <a:xfrm>
          <a:off x="15430500" y="62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13335</xdr:rowOff>
    </xdr:from>
    <xdr:to>
      <xdr:col>85</xdr:col>
      <xdr:colOff>127000</xdr:colOff>
      <xdr:row>36</xdr:row>
      <xdr:rowOff>83820</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flipV="1">
          <a:off x="15481300" y="6185535"/>
          <a:ext cx="8382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151147</xdr:rowOff>
    </xdr:from>
    <xdr:ext cx="405111" cy="259045"/>
    <xdr:sp macro="" textlink="">
      <xdr:nvSpPr>
        <xdr:cNvPr id="289" name="n_1mainValue【一般廃棄物処理施設】&#10;有形固定資産減価償却率">
          <a:extLst>
            <a:ext uri="{FF2B5EF4-FFF2-40B4-BE49-F238E27FC236}">
              <a16:creationId xmlns:a16="http://schemas.microsoft.com/office/drawing/2014/main" id="{00000000-0008-0000-0F00-000021010000}"/>
            </a:ext>
          </a:extLst>
        </xdr:cNvPr>
        <xdr:cNvSpPr txBox="1"/>
      </xdr:nvSpPr>
      <xdr:spPr>
        <a:xfrm>
          <a:off x="15266044" y="59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90" name="正方形/長方形 289">
          <a:extLst>
            <a:ext uri="{FF2B5EF4-FFF2-40B4-BE49-F238E27FC236}">
              <a16:creationId xmlns:a16="http://schemas.microsoft.com/office/drawing/2014/main" id="{00000000-0008-0000-0F00-000022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1" name="正方形/長方形 290">
          <a:extLst>
            <a:ext uri="{FF2B5EF4-FFF2-40B4-BE49-F238E27FC236}">
              <a16:creationId xmlns:a16="http://schemas.microsoft.com/office/drawing/2014/main" id="{00000000-0008-0000-0F00-000023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2" name="正方形/長方形 291">
          <a:extLst>
            <a:ext uri="{FF2B5EF4-FFF2-40B4-BE49-F238E27FC236}">
              <a16:creationId xmlns:a16="http://schemas.microsoft.com/office/drawing/2014/main" id="{00000000-0008-0000-0F00-000024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3" name="正方形/長方形 292">
          <a:extLst>
            <a:ext uri="{FF2B5EF4-FFF2-40B4-BE49-F238E27FC236}">
              <a16:creationId xmlns:a16="http://schemas.microsoft.com/office/drawing/2014/main" id="{00000000-0008-0000-0F00-000025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4" name="正方形/長方形 293">
          <a:extLst>
            <a:ext uri="{FF2B5EF4-FFF2-40B4-BE49-F238E27FC236}">
              <a16:creationId xmlns:a16="http://schemas.microsoft.com/office/drawing/2014/main" id="{00000000-0008-0000-0F00-000026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5" name="正方形/長方形 294">
          <a:extLst>
            <a:ext uri="{FF2B5EF4-FFF2-40B4-BE49-F238E27FC236}">
              <a16:creationId xmlns:a16="http://schemas.microsoft.com/office/drawing/2014/main" id="{00000000-0008-0000-0F00-000027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6" name="正方形/長方形 295">
          <a:extLst>
            <a:ext uri="{FF2B5EF4-FFF2-40B4-BE49-F238E27FC236}">
              <a16:creationId xmlns:a16="http://schemas.microsoft.com/office/drawing/2014/main" id="{00000000-0008-0000-0F00-000028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7" name="正方形/長方形 296">
          <a:extLst>
            <a:ext uri="{FF2B5EF4-FFF2-40B4-BE49-F238E27FC236}">
              <a16:creationId xmlns:a16="http://schemas.microsoft.com/office/drawing/2014/main" id="{00000000-0008-0000-0F00-000029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99" name="直線コネクタ 298">
          <a:extLst>
            <a:ext uri="{FF2B5EF4-FFF2-40B4-BE49-F238E27FC236}">
              <a16:creationId xmlns:a16="http://schemas.microsoft.com/office/drawing/2014/main" id="{00000000-0008-0000-0F00-00002B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00" name="直線コネクタ 299">
          <a:extLst>
            <a:ext uri="{FF2B5EF4-FFF2-40B4-BE49-F238E27FC236}">
              <a16:creationId xmlns:a16="http://schemas.microsoft.com/office/drawing/2014/main" id="{00000000-0008-0000-0F00-00002C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09" name="テキスト ボックス 308">
          <a:extLst>
            <a:ext uri="{FF2B5EF4-FFF2-40B4-BE49-F238E27FC236}">
              <a16:creationId xmlns:a16="http://schemas.microsoft.com/office/drawing/2014/main" id="{00000000-0008-0000-0F00-00003501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11" name="テキスト ボックス 310">
          <a:extLst>
            <a:ext uri="{FF2B5EF4-FFF2-40B4-BE49-F238E27FC236}">
              <a16:creationId xmlns:a16="http://schemas.microsoft.com/office/drawing/2014/main" id="{00000000-0008-0000-0F00-000037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12" name="【一般廃棄物処理施設】&#10;一人当たり有形固定資産（償却資産）額グラフ枠">
          <a:extLst>
            <a:ext uri="{FF2B5EF4-FFF2-40B4-BE49-F238E27FC236}">
              <a16:creationId xmlns:a16="http://schemas.microsoft.com/office/drawing/2014/main" id="{00000000-0008-0000-0F00-00003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51694</xdr:rowOff>
    </xdr:from>
    <xdr:to>
      <xdr:col>116</xdr:col>
      <xdr:colOff>62864</xdr:colOff>
      <xdr:row>42</xdr:row>
      <xdr:rowOff>36923</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flipV="1">
          <a:off x="22160864" y="5880994"/>
          <a:ext cx="0" cy="13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40750</xdr:rowOff>
    </xdr:from>
    <xdr:ext cx="378565" cy="259045"/>
    <xdr:sp macro="" textlink="">
      <xdr:nvSpPr>
        <xdr:cNvPr id="314" name="【一般廃棄物処理施設】&#10;一人当たり有形固定資産（償却資産）額最小値テキスト">
          <a:extLst>
            <a:ext uri="{FF2B5EF4-FFF2-40B4-BE49-F238E27FC236}">
              <a16:creationId xmlns:a16="http://schemas.microsoft.com/office/drawing/2014/main" id="{00000000-0008-0000-0F00-00003A010000}"/>
            </a:ext>
          </a:extLst>
        </xdr:cNvPr>
        <xdr:cNvSpPr txBox="1"/>
      </xdr:nvSpPr>
      <xdr:spPr>
        <a:xfrm>
          <a:off x="22199600" y="7241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36923</xdr:rowOff>
    </xdr:from>
    <xdr:to>
      <xdr:col>116</xdr:col>
      <xdr:colOff>152400</xdr:colOff>
      <xdr:row>42</xdr:row>
      <xdr:rowOff>36923</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a:off x="22072600" y="723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169821</xdr:rowOff>
    </xdr:from>
    <xdr:ext cx="599010" cy="259045"/>
    <xdr:sp macro="" textlink="">
      <xdr:nvSpPr>
        <xdr:cNvPr id="316" name="【一般廃棄物処理施設】&#10;一人当たり有形固定資産（償却資産）額最大値テキスト">
          <a:extLst>
            <a:ext uri="{FF2B5EF4-FFF2-40B4-BE49-F238E27FC236}">
              <a16:creationId xmlns:a16="http://schemas.microsoft.com/office/drawing/2014/main" id="{00000000-0008-0000-0F00-00003C010000}"/>
            </a:ext>
          </a:extLst>
        </xdr:cNvPr>
        <xdr:cNvSpPr txBox="1"/>
      </xdr:nvSpPr>
      <xdr:spPr>
        <a:xfrm>
          <a:off x="22199600" y="565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51694</xdr:rowOff>
    </xdr:from>
    <xdr:to>
      <xdr:col>116</xdr:col>
      <xdr:colOff>152400</xdr:colOff>
      <xdr:row>34</xdr:row>
      <xdr:rowOff>51694</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a:off x="22072600" y="588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55106</xdr:rowOff>
    </xdr:from>
    <xdr:ext cx="599010" cy="259045"/>
    <xdr:sp macro="" textlink="">
      <xdr:nvSpPr>
        <xdr:cNvPr id="318" name="【一般廃棄物処理施設】&#10;一人当たり有形固定資産（償却資産）額平均値テキスト">
          <a:extLst>
            <a:ext uri="{FF2B5EF4-FFF2-40B4-BE49-F238E27FC236}">
              <a16:creationId xmlns:a16="http://schemas.microsoft.com/office/drawing/2014/main" id="{00000000-0008-0000-0F00-00003E010000}"/>
            </a:ext>
          </a:extLst>
        </xdr:cNvPr>
        <xdr:cNvSpPr txBox="1"/>
      </xdr:nvSpPr>
      <xdr:spPr>
        <a:xfrm>
          <a:off x="22199600" y="69131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76679</xdr:rowOff>
    </xdr:from>
    <xdr:to>
      <xdr:col>116</xdr:col>
      <xdr:colOff>114300</xdr:colOff>
      <xdr:row>41</xdr:row>
      <xdr:rowOff>6829</xdr:rowOff>
    </xdr:to>
    <xdr:sp macro="" textlink="">
      <xdr:nvSpPr>
        <xdr:cNvPr id="319" name="フローチャート: 判断 318">
          <a:extLst>
            <a:ext uri="{FF2B5EF4-FFF2-40B4-BE49-F238E27FC236}">
              <a16:creationId xmlns:a16="http://schemas.microsoft.com/office/drawing/2014/main" id="{00000000-0008-0000-0F00-00003F010000}"/>
            </a:ext>
          </a:extLst>
        </xdr:cNvPr>
        <xdr:cNvSpPr/>
      </xdr:nvSpPr>
      <xdr:spPr>
        <a:xfrm>
          <a:off x="22110700" y="693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147764</xdr:rowOff>
    </xdr:from>
    <xdr:to>
      <xdr:col>112</xdr:col>
      <xdr:colOff>38100</xdr:colOff>
      <xdr:row>40</xdr:row>
      <xdr:rowOff>77914</xdr:rowOff>
    </xdr:to>
    <xdr:sp macro="" textlink="">
      <xdr:nvSpPr>
        <xdr:cNvPr id="320" name="フローチャート: 判断 319">
          <a:extLst>
            <a:ext uri="{FF2B5EF4-FFF2-40B4-BE49-F238E27FC236}">
              <a16:creationId xmlns:a16="http://schemas.microsoft.com/office/drawing/2014/main" id="{00000000-0008-0000-0F00-000040010000}"/>
            </a:ext>
          </a:extLst>
        </xdr:cNvPr>
        <xdr:cNvSpPr/>
      </xdr:nvSpPr>
      <xdr:spPr>
        <a:xfrm>
          <a:off x="21272500" y="683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40</xdr:row>
      <xdr:rowOff>69041</xdr:rowOff>
    </xdr:from>
    <xdr:ext cx="599010" cy="259045"/>
    <xdr:sp macro="" textlink="">
      <xdr:nvSpPr>
        <xdr:cNvPr id="321" name="n_1aveValue【一般廃棄物処理施設】&#10;一人当たり有形固定資産（償却資産）額">
          <a:extLst>
            <a:ext uri="{FF2B5EF4-FFF2-40B4-BE49-F238E27FC236}">
              <a16:creationId xmlns:a16="http://schemas.microsoft.com/office/drawing/2014/main" id="{00000000-0008-0000-0F00-000041010000}"/>
            </a:ext>
          </a:extLst>
        </xdr:cNvPr>
        <xdr:cNvSpPr txBox="1"/>
      </xdr:nvSpPr>
      <xdr:spPr>
        <a:xfrm>
          <a:off x="21011095" y="6927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159286</xdr:rowOff>
    </xdr:from>
    <xdr:to>
      <xdr:col>107</xdr:col>
      <xdr:colOff>101600</xdr:colOff>
      <xdr:row>40</xdr:row>
      <xdr:rowOff>89436</xdr:rowOff>
    </xdr:to>
    <xdr:sp macro="" textlink="">
      <xdr:nvSpPr>
        <xdr:cNvPr id="322" name="フローチャート: 判断 321">
          <a:extLst>
            <a:ext uri="{FF2B5EF4-FFF2-40B4-BE49-F238E27FC236}">
              <a16:creationId xmlns:a16="http://schemas.microsoft.com/office/drawing/2014/main" id="{00000000-0008-0000-0F00-000042010000}"/>
            </a:ext>
          </a:extLst>
        </xdr:cNvPr>
        <xdr:cNvSpPr/>
      </xdr:nvSpPr>
      <xdr:spPr>
        <a:xfrm>
          <a:off x="20383500" y="6845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105963</xdr:rowOff>
    </xdr:from>
    <xdr:ext cx="599010" cy="259045"/>
    <xdr:sp macro="" textlink="">
      <xdr:nvSpPr>
        <xdr:cNvPr id="323" name="n_2aveValue【一般廃棄物処理施設】&#10;一人当たり有形固定資産（償却資産）額">
          <a:extLst>
            <a:ext uri="{FF2B5EF4-FFF2-40B4-BE49-F238E27FC236}">
              <a16:creationId xmlns:a16="http://schemas.microsoft.com/office/drawing/2014/main" id="{00000000-0008-0000-0F00-000043010000}"/>
            </a:ext>
          </a:extLst>
        </xdr:cNvPr>
        <xdr:cNvSpPr txBox="1"/>
      </xdr:nvSpPr>
      <xdr:spPr>
        <a:xfrm>
          <a:off x="20134795" y="662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24" name="テキスト ボックス 323">
          <a:extLst>
            <a:ext uri="{FF2B5EF4-FFF2-40B4-BE49-F238E27FC236}">
              <a16:creationId xmlns:a16="http://schemas.microsoft.com/office/drawing/2014/main" id="{00000000-0008-0000-0F00-00004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25" name="テキスト ボックス 324">
          <a:extLst>
            <a:ext uri="{FF2B5EF4-FFF2-40B4-BE49-F238E27FC236}">
              <a16:creationId xmlns:a16="http://schemas.microsoft.com/office/drawing/2014/main" id="{00000000-0008-0000-0F00-00004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26" name="テキスト ボックス 325">
          <a:extLst>
            <a:ext uri="{FF2B5EF4-FFF2-40B4-BE49-F238E27FC236}">
              <a16:creationId xmlns:a16="http://schemas.microsoft.com/office/drawing/2014/main" id="{00000000-0008-0000-0F00-00004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27" name="テキスト ボックス 326">
          <a:extLst>
            <a:ext uri="{FF2B5EF4-FFF2-40B4-BE49-F238E27FC236}">
              <a16:creationId xmlns:a16="http://schemas.microsoft.com/office/drawing/2014/main" id="{00000000-0008-0000-0F00-00004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69198</xdr:rowOff>
    </xdr:from>
    <xdr:to>
      <xdr:col>116</xdr:col>
      <xdr:colOff>114300</xdr:colOff>
      <xdr:row>39</xdr:row>
      <xdr:rowOff>170798</xdr:rowOff>
    </xdr:to>
    <xdr:sp macro="" textlink="">
      <xdr:nvSpPr>
        <xdr:cNvPr id="329" name="楕円 328">
          <a:extLst>
            <a:ext uri="{FF2B5EF4-FFF2-40B4-BE49-F238E27FC236}">
              <a16:creationId xmlns:a16="http://schemas.microsoft.com/office/drawing/2014/main" id="{00000000-0008-0000-0F00-000049010000}"/>
            </a:ext>
          </a:extLst>
        </xdr:cNvPr>
        <xdr:cNvSpPr/>
      </xdr:nvSpPr>
      <xdr:spPr>
        <a:xfrm>
          <a:off x="22110700" y="675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92075</xdr:rowOff>
    </xdr:from>
    <xdr:ext cx="599010" cy="259045"/>
    <xdr:sp macro="" textlink="">
      <xdr:nvSpPr>
        <xdr:cNvPr id="330" name="【一般廃棄物処理施設】&#10;一人当たり有形固定資産（償却資産）額該当値テキスト">
          <a:extLst>
            <a:ext uri="{FF2B5EF4-FFF2-40B4-BE49-F238E27FC236}">
              <a16:creationId xmlns:a16="http://schemas.microsoft.com/office/drawing/2014/main" id="{00000000-0008-0000-0F00-00004A010000}"/>
            </a:ext>
          </a:extLst>
        </xdr:cNvPr>
        <xdr:cNvSpPr txBox="1"/>
      </xdr:nvSpPr>
      <xdr:spPr>
        <a:xfrm>
          <a:off x="22199600" y="6607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75886</xdr:rowOff>
    </xdr:from>
    <xdr:to>
      <xdr:col>112</xdr:col>
      <xdr:colOff>38100</xdr:colOff>
      <xdr:row>40</xdr:row>
      <xdr:rowOff>6036</xdr:rowOff>
    </xdr:to>
    <xdr:sp macro="" textlink="">
      <xdr:nvSpPr>
        <xdr:cNvPr id="331" name="楕円 330">
          <a:extLst>
            <a:ext uri="{FF2B5EF4-FFF2-40B4-BE49-F238E27FC236}">
              <a16:creationId xmlns:a16="http://schemas.microsoft.com/office/drawing/2014/main" id="{00000000-0008-0000-0F00-00004B010000}"/>
            </a:ext>
          </a:extLst>
        </xdr:cNvPr>
        <xdr:cNvSpPr/>
      </xdr:nvSpPr>
      <xdr:spPr>
        <a:xfrm>
          <a:off x="21272500" y="676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119998</xdr:rowOff>
    </xdr:from>
    <xdr:to>
      <xdr:col>116</xdr:col>
      <xdr:colOff>63500</xdr:colOff>
      <xdr:row>39</xdr:row>
      <xdr:rowOff>126686</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flipV="1">
          <a:off x="21323300" y="6806548"/>
          <a:ext cx="838200" cy="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22563</xdr:rowOff>
    </xdr:from>
    <xdr:ext cx="599010" cy="259045"/>
    <xdr:sp macro="" textlink="">
      <xdr:nvSpPr>
        <xdr:cNvPr id="333" name="n_1mainValue【一般廃棄物処理施設】&#10;一人当たり有形固定資産（償却資産）額">
          <a:extLst>
            <a:ext uri="{FF2B5EF4-FFF2-40B4-BE49-F238E27FC236}">
              <a16:creationId xmlns:a16="http://schemas.microsoft.com/office/drawing/2014/main" id="{00000000-0008-0000-0F00-00004D010000}"/>
            </a:ext>
          </a:extLst>
        </xdr:cNvPr>
        <xdr:cNvSpPr txBox="1"/>
      </xdr:nvSpPr>
      <xdr:spPr>
        <a:xfrm>
          <a:off x="21011095" y="653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34" name="正方形/長方形 333">
          <a:extLst>
            <a:ext uri="{FF2B5EF4-FFF2-40B4-BE49-F238E27FC236}">
              <a16:creationId xmlns:a16="http://schemas.microsoft.com/office/drawing/2014/main" id="{00000000-0008-0000-0F00-00004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5" name="正方形/長方形 334">
          <a:extLst>
            <a:ext uri="{FF2B5EF4-FFF2-40B4-BE49-F238E27FC236}">
              <a16:creationId xmlns:a16="http://schemas.microsoft.com/office/drawing/2014/main" id="{00000000-0008-0000-0F00-00004F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6" name="正方形/長方形 335">
          <a:extLst>
            <a:ext uri="{FF2B5EF4-FFF2-40B4-BE49-F238E27FC236}">
              <a16:creationId xmlns:a16="http://schemas.microsoft.com/office/drawing/2014/main" id="{00000000-0008-0000-0F00-000050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7" name="正方形/長方形 336">
          <a:extLst>
            <a:ext uri="{FF2B5EF4-FFF2-40B4-BE49-F238E27FC236}">
              <a16:creationId xmlns:a16="http://schemas.microsoft.com/office/drawing/2014/main" id="{00000000-0008-0000-0F00-000051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8" name="正方形/長方形 337">
          <a:extLst>
            <a:ext uri="{FF2B5EF4-FFF2-40B4-BE49-F238E27FC236}">
              <a16:creationId xmlns:a16="http://schemas.microsoft.com/office/drawing/2014/main" id="{00000000-0008-0000-0F00-000052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9" name="正方形/長方形 338">
          <a:extLst>
            <a:ext uri="{FF2B5EF4-FFF2-40B4-BE49-F238E27FC236}">
              <a16:creationId xmlns:a16="http://schemas.microsoft.com/office/drawing/2014/main" id="{00000000-0008-0000-0F00-000053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40" name="正方形/長方形 339">
          <a:extLst>
            <a:ext uri="{FF2B5EF4-FFF2-40B4-BE49-F238E27FC236}">
              <a16:creationId xmlns:a16="http://schemas.microsoft.com/office/drawing/2014/main" id="{00000000-0008-0000-0F00-000054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41" name="正方形/長方形 340">
          <a:extLst>
            <a:ext uri="{FF2B5EF4-FFF2-40B4-BE49-F238E27FC236}">
              <a16:creationId xmlns:a16="http://schemas.microsoft.com/office/drawing/2014/main" id="{00000000-0008-0000-0F00-000055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45" name="テキスト ボックス 344">
          <a:extLst>
            <a:ext uri="{FF2B5EF4-FFF2-40B4-BE49-F238E27FC236}">
              <a16:creationId xmlns:a16="http://schemas.microsoft.com/office/drawing/2014/main" id="{00000000-0008-0000-0F00-000059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47" name="テキスト ボックス 346">
          <a:extLst>
            <a:ext uri="{FF2B5EF4-FFF2-40B4-BE49-F238E27FC236}">
              <a16:creationId xmlns:a16="http://schemas.microsoft.com/office/drawing/2014/main" id="{00000000-0008-0000-0F00-00005B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49" name="テキスト ボックス 348">
          <a:extLst>
            <a:ext uri="{FF2B5EF4-FFF2-40B4-BE49-F238E27FC236}">
              <a16:creationId xmlns:a16="http://schemas.microsoft.com/office/drawing/2014/main" id="{00000000-0008-0000-0F00-00005D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52" name="直線コネクタ 351">
          <a:extLst>
            <a:ext uri="{FF2B5EF4-FFF2-40B4-BE49-F238E27FC236}">
              <a16:creationId xmlns:a16="http://schemas.microsoft.com/office/drawing/2014/main" id="{00000000-0008-0000-0F00-000060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54" name="直線コネクタ 353">
          <a:extLst>
            <a:ext uri="{FF2B5EF4-FFF2-40B4-BE49-F238E27FC236}">
              <a16:creationId xmlns:a16="http://schemas.microsoft.com/office/drawing/2014/main" id="{00000000-0008-0000-0F00-000062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56" name="直線コネクタ 355">
          <a:extLst>
            <a:ext uri="{FF2B5EF4-FFF2-40B4-BE49-F238E27FC236}">
              <a16:creationId xmlns:a16="http://schemas.microsoft.com/office/drawing/2014/main" id="{00000000-0008-0000-0F00-000064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58" name="【保健センター・保健所】&#10;有形固定資産減価償却率グラフ枠">
          <a:extLst>
            <a:ext uri="{FF2B5EF4-FFF2-40B4-BE49-F238E27FC236}">
              <a16:creationId xmlns:a16="http://schemas.microsoft.com/office/drawing/2014/main" id="{00000000-0008-0000-0F00-000066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359" name="直線コネクタ 358">
          <a:extLst>
            <a:ext uri="{FF2B5EF4-FFF2-40B4-BE49-F238E27FC236}">
              <a16:creationId xmlns:a16="http://schemas.microsoft.com/office/drawing/2014/main" id="{00000000-0008-0000-0F00-000067010000}"/>
            </a:ext>
          </a:extLst>
        </xdr:cNvPr>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360" name="【保健センター・保健所】&#10;有形固定資産減価償却率最小値テキスト">
          <a:extLst>
            <a:ext uri="{FF2B5EF4-FFF2-40B4-BE49-F238E27FC236}">
              <a16:creationId xmlns:a16="http://schemas.microsoft.com/office/drawing/2014/main" id="{00000000-0008-0000-0F00-000068010000}"/>
            </a:ext>
          </a:extLst>
        </xdr:cNvPr>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361" name="直線コネクタ 360">
          <a:extLst>
            <a:ext uri="{FF2B5EF4-FFF2-40B4-BE49-F238E27FC236}">
              <a16:creationId xmlns:a16="http://schemas.microsoft.com/office/drawing/2014/main" id="{00000000-0008-0000-0F00-000069010000}"/>
            </a:ext>
          </a:extLst>
        </xdr:cNvPr>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362" name="【保健センター・保健所】&#10;有形固定資産減価償却率最大値テキスト">
          <a:extLst>
            <a:ext uri="{FF2B5EF4-FFF2-40B4-BE49-F238E27FC236}">
              <a16:creationId xmlns:a16="http://schemas.microsoft.com/office/drawing/2014/main" id="{00000000-0008-0000-0F00-00006A010000}"/>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1468</xdr:rowOff>
    </xdr:from>
    <xdr:ext cx="405111" cy="259045"/>
    <xdr:sp macro="" textlink="">
      <xdr:nvSpPr>
        <xdr:cNvPr id="364" name="【保健センター・保健所】&#10;有形固定資産減価償却率平均値テキスト">
          <a:extLst>
            <a:ext uri="{FF2B5EF4-FFF2-40B4-BE49-F238E27FC236}">
              <a16:creationId xmlns:a16="http://schemas.microsoft.com/office/drawing/2014/main" id="{00000000-0008-0000-0F00-00006C010000}"/>
            </a:ext>
          </a:extLst>
        </xdr:cNvPr>
        <xdr:cNvSpPr txBox="1"/>
      </xdr:nvSpPr>
      <xdr:spPr>
        <a:xfrm>
          <a:off x="16357600" y="10117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365" name="フローチャート: 判断 364">
          <a:extLst>
            <a:ext uri="{FF2B5EF4-FFF2-40B4-BE49-F238E27FC236}">
              <a16:creationId xmlns:a16="http://schemas.microsoft.com/office/drawing/2014/main" id="{00000000-0008-0000-0F00-00006D010000}"/>
            </a:ext>
          </a:extLst>
        </xdr:cNvPr>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366" name="フローチャート: 判断 365">
          <a:extLst>
            <a:ext uri="{FF2B5EF4-FFF2-40B4-BE49-F238E27FC236}">
              <a16:creationId xmlns:a16="http://schemas.microsoft.com/office/drawing/2014/main" id="{00000000-0008-0000-0F00-00006E010000}"/>
            </a:ext>
          </a:extLst>
        </xdr:cNvPr>
        <xdr:cNvSpPr/>
      </xdr:nvSpPr>
      <xdr:spPr>
        <a:xfrm>
          <a:off x="15430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132642</xdr:rowOff>
    </xdr:from>
    <xdr:ext cx="405111" cy="259045"/>
    <xdr:sp macro="" textlink="">
      <xdr:nvSpPr>
        <xdr:cNvPr id="367" name="n_1aveValue【保健センター・保健所】&#10;有形固定資産減価償却率">
          <a:extLst>
            <a:ext uri="{FF2B5EF4-FFF2-40B4-BE49-F238E27FC236}">
              <a16:creationId xmlns:a16="http://schemas.microsoft.com/office/drawing/2014/main" id="{00000000-0008-0000-0F00-00006F010000}"/>
            </a:ext>
          </a:extLst>
        </xdr:cNvPr>
        <xdr:cNvSpPr txBox="1"/>
      </xdr:nvSpPr>
      <xdr:spPr>
        <a:xfrm>
          <a:off x="152660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43906</xdr:rowOff>
    </xdr:from>
    <xdr:to>
      <xdr:col>76</xdr:col>
      <xdr:colOff>165100</xdr:colOff>
      <xdr:row>60</xdr:row>
      <xdr:rowOff>145506</xdr:rowOff>
    </xdr:to>
    <xdr:sp macro="" textlink="">
      <xdr:nvSpPr>
        <xdr:cNvPr id="368" name="フローチャート: 判断 367">
          <a:extLst>
            <a:ext uri="{FF2B5EF4-FFF2-40B4-BE49-F238E27FC236}">
              <a16:creationId xmlns:a16="http://schemas.microsoft.com/office/drawing/2014/main" id="{00000000-0008-0000-0F00-000070010000}"/>
            </a:ext>
          </a:extLst>
        </xdr:cNvPr>
        <xdr:cNvSpPr/>
      </xdr:nvSpPr>
      <xdr:spPr>
        <a:xfrm>
          <a:off x="14541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162033</xdr:rowOff>
    </xdr:from>
    <xdr:ext cx="405111" cy="259045"/>
    <xdr:sp macro="" textlink="">
      <xdr:nvSpPr>
        <xdr:cNvPr id="369" name="n_2aveValue【保健センター・保健所】&#10;有形固定資産減価償却率">
          <a:extLst>
            <a:ext uri="{FF2B5EF4-FFF2-40B4-BE49-F238E27FC236}">
              <a16:creationId xmlns:a16="http://schemas.microsoft.com/office/drawing/2014/main" id="{00000000-0008-0000-0F00-000071010000}"/>
            </a:ext>
          </a:extLst>
        </xdr:cNvPr>
        <xdr:cNvSpPr txBox="1"/>
      </xdr:nvSpPr>
      <xdr:spPr>
        <a:xfrm>
          <a:off x="14389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70" name="テキスト ボックス 369">
          <a:extLst>
            <a:ext uri="{FF2B5EF4-FFF2-40B4-BE49-F238E27FC236}">
              <a16:creationId xmlns:a16="http://schemas.microsoft.com/office/drawing/2014/main" id="{00000000-0008-0000-0F00-000072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71" name="テキスト ボックス 370">
          <a:extLst>
            <a:ext uri="{FF2B5EF4-FFF2-40B4-BE49-F238E27FC236}">
              <a16:creationId xmlns:a16="http://schemas.microsoft.com/office/drawing/2014/main" id="{00000000-0008-0000-0F00-000073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72" name="テキスト ボックス 371">
          <a:extLst>
            <a:ext uri="{FF2B5EF4-FFF2-40B4-BE49-F238E27FC236}">
              <a16:creationId xmlns:a16="http://schemas.microsoft.com/office/drawing/2014/main" id="{00000000-0008-0000-0F00-000074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73" name="テキスト ボックス 372">
          <a:extLst>
            <a:ext uri="{FF2B5EF4-FFF2-40B4-BE49-F238E27FC236}">
              <a16:creationId xmlns:a16="http://schemas.microsoft.com/office/drawing/2014/main" id="{00000000-0008-0000-0F00-000075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74" name="テキスト ボックス 373">
          <a:extLst>
            <a:ext uri="{FF2B5EF4-FFF2-40B4-BE49-F238E27FC236}">
              <a16:creationId xmlns:a16="http://schemas.microsoft.com/office/drawing/2014/main" id="{00000000-0008-0000-0F00-000076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63500</xdr:rowOff>
    </xdr:from>
    <xdr:to>
      <xdr:col>85</xdr:col>
      <xdr:colOff>177800</xdr:colOff>
      <xdr:row>62</xdr:row>
      <xdr:rowOff>165100</xdr:rowOff>
    </xdr:to>
    <xdr:sp macro="" textlink="">
      <xdr:nvSpPr>
        <xdr:cNvPr id="375" name="楕円 374">
          <a:extLst>
            <a:ext uri="{FF2B5EF4-FFF2-40B4-BE49-F238E27FC236}">
              <a16:creationId xmlns:a16="http://schemas.microsoft.com/office/drawing/2014/main" id="{00000000-0008-0000-0F00-000077010000}"/>
            </a:ext>
          </a:extLst>
        </xdr:cNvPr>
        <xdr:cNvSpPr/>
      </xdr:nvSpPr>
      <xdr:spPr>
        <a:xfrm>
          <a:off x="16268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41927</xdr:rowOff>
    </xdr:from>
    <xdr:ext cx="405111" cy="259045"/>
    <xdr:sp macro="" textlink="">
      <xdr:nvSpPr>
        <xdr:cNvPr id="376" name="【保健センター・保健所】&#10;有形固定資産減価償却率該当値テキスト">
          <a:extLst>
            <a:ext uri="{FF2B5EF4-FFF2-40B4-BE49-F238E27FC236}">
              <a16:creationId xmlns:a16="http://schemas.microsoft.com/office/drawing/2014/main" id="{00000000-0008-0000-0F00-000078010000}"/>
            </a:ext>
          </a:extLst>
        </xdr:cNvPr>
        <xdr:cNvSpPr txBox="1"/>
      </xdr:nvSpPr>
      <xdr:spPr>
        <a:xfrm>
          <a:off x="16357600"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96157</xdr:rowOff>
    </xdr:from>
    <xdr:to>
      <xdr:col>81</xdr:col>
      <xdr:colOff>101600</xdr:colOff>
      <xdr:row>63</xdr:row>
      <xdr:rowOff>26307</xdr:rowOff>
    </xdr:to>
    <xdr:sp macro="" textlink="">
      <xdr:nvSpPr>
        <xdr:cNvPr id="377" name="楕円 376">
          <a:extLst>
            <a:ext uri="{FF2B5EF4-FFF2-40B4-BE49-F238E27FC236}">
              <a16:creationId xmlns:a16="http://schemas.microsoft.com/office/drawing/2014/main" id="{00000000-0008-0000-0F00-000079010000}"/>
            </a:ext>
          </a:extLst>
        </xdr:cNvPr>
        <xdr:cNvSpPr/>
      </xdr:nvSpPr>
      <xdr:spPr>
        <a:xfrm>
          <a:off x="154305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114300</xdr:rowOff>
    </xdr:from>
    <xdr:to>
      <xdr:col>85</xdr:col>
      <xdr:colOff>127000</xdr:colOff>
      <xdr:row>62</xdr:row>
      <xdr:rowOff>146957</xdr:rowOff>
    </xdr:to>
    <xdr:cxnSp macro="">
      <xdr:nvCxnSpPr>
        <xdr:cNvPr id="378" name="直線コネクタ 377">
          <a:extLst>
            <a:ext uri="{FF2B5EF4-FFF2-40B4-BE49-F238E27FC236}">
              <a16:creationId xmlns:a16="http://schemas.microsoft.com/office/drawing/2014/main" id="{00000000-0008-0000-0F00-00007A010000}"/>
            </a:ext>
          </a:extLst>
        </xdr:cNvPr>
        <xdr:cNvCxnSpPr/>
      </xdr:nvCxnSpPr>
      <xdr:spPr>
        <a:xfrm flipV="1">
          <a:off x="15481300" y="107442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63</xdr:row>
      <xdr:rowOff>17434</xdr:rowOff>
    </xdr:from>
    <xdr:ext cx="405111" cy="259045"/>
    <xdr:sp macro="" textlink="">
      <xdr:nvSpPr>
        <xdr:cNvPr id="379" name="n_1mainValue【保健センター・保健所】&#10;有形固定資産減価償却率">
          <a:extLst>
            <a:ext uri="{FF2B5EF4-FFF2-40B4-BE49-F238E27FC236}">
              <a16:creationId xmlns:a16="http://schemas.microsoft.com/office/drawing/2014/main" id="{00000000-0008-0000-0F00-00007B010000}"/>
            </a:ext>
          </a:extLst>
        </xdr:cNvPr>
        <xdr:cNvSpPr txBox="1"/>
      </xdr:nvSpPr>
      <xdr:spPr>
        <a:xfrm>
          <a:off x="15266044" y="1081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02" name="【保健センター・保健所】&#10;一人当たり面積グラフ枠">
          <a:extLst>
            <a:ext uri="{FF2B5EF4-FFF2-40B4-BE49-F238E27FC236}">
              <a16:creationId xmlns:a16="http://schemas.microsoft.com/office/drawing/2014/main" id="{00000000-0008-0000-0F00-000092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64</xdr:row>
      <xdr:rowOff>63246</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flipV="1">
          <a:off x="22160864" y="9637776"/>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404" name="【保健センター・保健所】&#10;一人当たり面積最小値テキスト">
          <a:extLst>
            <a:ext uri="{FF2B5EF4-FFF2-40B4-BE49-F238E27FC236}">
              <a16:creationId xmlns:a16="http://schemas.microsoft.com/office/drawing/2014/main" id="{00000000-0008-0000-0F00-000094010000}"/>
            </a:ext>
          </a:extLst>
        </xdr:cNvPr>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406" name="【保健センター・保健所】&#10;一人当たり面積最大値テキスト">
          <a:extLst>
            <a:ext uri="{FF2B5EF4-FFF2-40B4-BE49-F238E27FC236}">
              <a16:creationId xmlns:a16="http://schemas.microsoft.com/office/drawing/2014/main" id="{00000000-0008-0000-0F00-000096010000}"/>
            </a:ext>
          </a:extLst>
        </xdr:cNvPr>
        <xdr:cNvSpPr txBox="1"/>
      </xdr:nvSpPr>
      <xdr:spPr>
        <a:xfrm>
          <a:off x="221996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51833</xdr:rowOff>
    </xdr:from>
    <xdr:ext cx="469744" cy="259045"/>
    <xdr:sp macro="" textlink="">
      <xdr:nvSpPr>
        <xdr:cNvPr id="408" name="【保健センター・保健所】&#10;一人当たり面積平均値テキスト">
          <a:extLst>
            <a:ext uri="{FF2B5EF4-FFF2-40B4-BE49-F238E27FC236}">
              <a16:creationId xmlns:a16="http://schemas.microsoft.com/office/drawing/2014/main" id="{00000000-0008-0000-0F00-000098010000}"/>
            </a:ext>
          </a:extLst>
        </xdr:cNvPr>
        <xdr:cNvSpPr txBox="1"/>
      </xdr:nvSpPr>
      <xdr:spPr>
        <a:xfrm>
          <a:off x="22199600" y="10681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73406</xdr:rowOff>
    </xdr:from>
    <xdr:to>
      <xdr:col>116</xdr:col>
      <xdr:colOff>114300</xdr:colOff>
      <xdr:row>63</xdr:row>
      <xdr:rowOff>3556</xdr:rowOff>
    </xdr:to>
    <xdr:sp macro="" textlink="">
      <xdr:nvSpPr>
        <xdr:cNvPr id="409" name="フローチャート: 判断 408">
          <a:extLst>
            <a:ext uri="{FF2B5EF4-FFF2-40B4-BE49-F238E27FC236}">
              <a16:creationId xmlns:a16="http://schemas.microsoft.com/office/drawing/2014/main" id="{00000000-0008-0000-0F00-000099010000}"/>
            </a:ext>
          </a:extLst>
        </xdr:cNvPr>
        <xdr:cNvSpPr/>
      </xdr:nvSpPr>
      <xdr:spPr>
        <a:xfrm>
          <a:off x="22110700" y="1070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76454</xdr:rowOff>
    </xdr:from>
    <xdr:to>
      <xdr:col>112</xdr:col>
      <xdr:colOff>38100</xdr:colOff>
      <xdr:row>63</xdr:row>
      <xdr:rowOff>6604</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21272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169181</xdr:rowOff>
    </xdr:from>
    <xdr:ext cx="469744" cy="259045"/>
    <xdr:sp macro="" textlink="">
      <xdr:nvSpPr>
        <xdr:cNvPr id="411" name="n_1aveValue【保健センター・保健所】&#10;一人当たり面積">
          <a:extLst>
            <a:ext uri="{FF2B5EF4-FFF2-40B4-BE49-F238E27FC236}">
              <a16:creationId xmlns:a16="http://schemas.microsoft.com/office/drawing/2014/main" id="{00000000-0008-0000-0F00-00009B010000}"/>
            </a:ext>
          </a:extLst>
        </xdr:cNvPr>
        <xdr:cNvSpPr txBox="1"/>
      </xdr:nvSpPr>
      <xdr:spPr>
        <a:xfrm>
          <a:off x="21075727" y="1079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81788</xdr:rowOff>
    </xdr:from>
    <xdr:to>
      <xdr:col>107</xdr:col>
      <xdr:colOff>101600</xdr:colOff>
      <xdr:row>63</xdr:row>
      <xdr:rowOff>11938</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20383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28465</xdr:rowOff>
    </xdr:from>
    <xdr:ext cx="469744" cy="259045"/>
    <xdr:sp macro="" textlink="">
      <xdr:nvSpPr>
        <xdr:cNvPr id="413" name="n_2aveValue【保健センター・保健所】&#10;一人当たり面積">
          <a:extLst>
            <a:ext uri="{FF2B5EF4-FFF2-40B4-BE49-F238E27FC236}">
              <a16:creationId xmlns:a16="http://schemas.microsoft.com/office/drawing/2014/main" id="{00000000-0008-0000-0F00-00009D010000}"/>
            </a:ext>
          </a:extLst>
        </xdr:cNvPr>
        <xdr:cNvSpPr txBox="1"/>
      </xdr:nvSpPr>
      <xdr:spPr>
        <a:xfrm>
          <a:off x="20199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40640</xdr:rowOff>
    </xdr:from>
    <xdr:to>
      <xdr:col>116</xdr:col>
      <xdr:colOff>114300</xdr:colOff>
      <xdr:row>62</xdr:row>
      <xdr:rowOff>142240</xdr:rowOff>
    </xdr:to>
    <xdr:sp macro="" textlink="">
      <xdr:nvSpPr>
        <xdr:cNvPr id="419" name="楕円 418">
          <a:extLst>
            <a:ext uri="{FF2B5EF4-FFF2-40B4-BE49-F238E27FC236}">
              <a16:creationId xmlns:a16="http://schemas.microsoft.com/office/drawing/2014/main" id="{00000000-0008-0000-0F00-0000A3010000}"/>
            </a:ext>
          </a:extLst>
        </xdr:cNvPr>
        <xdr:cNvSpPr/>
      </xdr:nvSpPr>
      <xdr:spPr>
        <a:xfrm>
          <a:off x="221107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63517</xdr:rowOff>
    </xdr:from>
    <xdr:ext cx="469744" cy="259045"/>
    <xdr:sp macro="" textlink="">
      <xdr:nvSpPr>
        <xdr:cNvPr id="420" name="【保健センター・保健所】&#10;一人当たり面積該当値テキスト">
          <a:extLst>
            <a:ext uri="{FF2B5EF4-FFF2-40B4-BE49-F238E27FC236}">
              <a16:creationId xmlns:a16="http://schemas.microsoft.com/office/drawing/2014/main" id="{00000000-0008-0000-0F00-0000A4010000}"/>
            </a:ext>
          </a:extLst>
        </xdr:cNvPr>
        <xdr:cNvSpPr txBox="1"/>
      </xdr:nvSpPr>
      <xdr:spPr>
        <a:xfrm>
          <a:off x="22199600" y="1052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48260</xdr:rowOff>
    </xdr:from>
    <xdr:to>
      <xdr:col>112</xdr:col>
      <xdr:colOff>38100</xdr:colOff>
      <xdr:row>62</xdr:row>
      <xdr:rowOff>149860</xdr:rowOff>
    </xdr:to>
    <xdr:sp macro="" textlink="">
      <xdr:nvSpPr>
        <xdr:cNvPr id="421" name="楕円 420">
          <a:extLst>
            <a:ext uri="{FF2B5EF4-FFF2-40B4-BE49-F238E27FC236}">
              <a16:creationId xmlns:a16="http://schemas.microsoft.com/office/drawing/2014/main" id="{00000000-0008-0000-0F00-0000A5010000}"/>
            </a:ext>
          </a:extLst>
        </xdr:cNvPr>
        <xdr:cNvSpPr/>
      </xdr:nvSpPr>
      <xdr:spPr>
        <a:xfrm>
          <a:off x="212725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91440</xdr:rowOff>
    </xdr:from>
    <xdr:to>
      <xdr:col>116</xdr:col>
      <xdr:colOff>63500</xdr:colOff>
      <xdr:row>62</xdr:row>
      <xdr:rowOff>99060</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flipV="1">
          <a:off x="21323300" y="107213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166387</xdr:rowOff>
    </xdr:from>
    <xdr:ext cx="469744" cy="259045"/>
    <xdr:sp macro="" textlink="">
      <xdr:nvSpPr>
        <xdr:cNvPr id="423" name="n_1mainValue【保健センター・保健所】&#10;一人当たり面積">
          <a:extLst>
            <a:ext uri="{FF2B5EF4-FFF2-40B4-BE49-F238E27FC236}">
              <a16:creationId xmlns:a16="http://schemas.microsoft.com/office/drawing/2014/main" id="{00000000-0008-0000-0F00-0000A7010000}"/>
            </a:ext>
          </a:extLst>
        </xdr:cNvPr>
        <xdr:cNvSpPr txBox="1"/>
      </xdr:nvSpPr>
      <xdr:spPr>
        <a:xfrm>
          <a:off x="210757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4" name="正方形/長方形 423">
          <a:extLst>
            <a:ext uri="{FF2B5EF4-FFF2-40B4-BE49-F238E27FC236}">
              <a16:creationId xmlns:a16="http://schemas.microsoft.com/office/drawing/2014/main" id="{00000000-0008-0000-0F00-0000A8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5" name="正方形/長方形 424">
          <a:extLst>
            <a:ext uri="{FF2B5EF4-FFF2-40B4-BE49-F238E27FC236}">
              <a16:creationId xmlns:a16="http://schemas.microsoft.com/office/drawing/2014/main" id="{00000000-0008-0000-0F00-0000A9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6" name="正方形/長方形 425">
          <a:extLst>
            <a:ext uri="{FF2B5EF4-FFF2-40B4-BE49-F238E27FC236}">
              <a16:creationId xmlns:a16="http://schemas.microsoft.com/office/drawing/2014/main" id="{00000000-0008-0000-0F00-0000AA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7" name="正方形/長方形 426">
          <a:extLst>
            <a:ext uri="{FF2B5EF4-FFF2-40B4-BE49-F238E27FC236}">
              <a16:creationId xmlns:a16="http://schemas.microsoft.com/office/drawing/2014/main" id="{00000000-0008-0000-0F00-0000AB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8" name="正方形/長方形 427">
          <a:extLst>
            <a:ext uri="{FF2B5EF4-FFF2-40B4-BE49-F238E27FC236}">
              <a16:creationId xmlns:a16="http://schemas.microsoft.com/office/drawing/2014/main" id="{00000000-0008-0000-0F00-0000AC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9" name="正方形/長方形 428">
          <a:extLst>
            <a:ext uri="{FF2B5EF4-FFF2-40B4-BE49-F238E27FC236}">
              <a16:creationId xmlns:a16="http://schemas.microsoft.com/office/drawing/2014/main" id="{00000000-0008-0000-0F00-0000AD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0" name="正方形/長方形 429">
          <a:extLst>
            <a:ext uri="{FF2B5EF4-FFF2-40B4-BE49-F238E27FC236}">
              <a16:creationId xmlns:a16="http://schemas.microsoft.com/office/drawing/2014/main" id="{00000000-0008-0000-0F00-0000AE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1" name="正方形/長方形 430">
          <a:extLst>
            <a:ext uri="{FF2B5EF4-FFF2-40B4-BE49-F238E27FC236}">
              <a16:creationId xmlns:a16="http://schemas.microsoft.com/office/drawing/2014/main" id="{00000000-0008-0000-0F00-0000AF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3" name="直線コネクタ 432">
          <a:extLst>
            <a:ext uri="{FF2B5EF4-FFF2-40B4-BE49-F238E27FC236}">
              <a16:creationId xmlns:a16="http://schemas.microsoft.com/office/drawing/2014/main" id="{00000000-0008-0000-0F00-0000B1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34" name="直線コネクタ 433">
          <a:extLst>
            <a:ext uri="{FF2B5EF4-FFF2-40B4-BE49-F238E27FC236}">
              <a16:creationId xmlns:a16="http://schemas.microsoft.com/office/drawing/2014/main" id="{00000000-0008-0000-0F00-0000B2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6" name="直線コネクタ 435">
          <a:extLst>
            <a:ext uri="{FF2B5EF4-FFF2-40B4-BE49-F238E27FC236}">
              <a16:creationId xmlns:a16="http://schemas.microsoft.com/office/drawing/2014/main" id="{00000000-0008-0000-0F00-0000B4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7" name="テキスト ボックス 436">
          <a:extLst>
            <a:ext uri="{FF2B5EF4-FFF2-40B4-BE49-F238E27FC236}">
              <a16:creationId xmlns:a16="http://schemas.microsoft.com/office/drawing/2014/main" id="{00000000-0008-0000-0F00-0000B5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38" name="直線コネクタ 437">
          <a:extLst>
            <a:ext uri="{FF2B5EF4-FFF2-40B4-BE49-F238E27FC236}">
              <a16:creationId xmlns:a16="http://schemas.microsoft.com/office/drawing/2014/main" id="{00000000-0008-0000-0F00-0000B6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39" name="テキスト ボックス 438">
          <a:extLst>
            <a:ext uri="{FF2B5EF4-FFF2-40B4-BE49-F238E27FC236}">
              <a16:creationId xmlns:a16="http://schemas.microsoft.com/office/drawing/2014/main" id="{00000000-0008-0000-0F00-0000B7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1" name="テキスト ボックス 440">
          <a:extLst>
            <a:ext uri="{FF2B5EF4-FFF2-40B4-BE49-F238E27FC236}">
              <a16:creationId xmlns:a16="http://schemas.microsoft.com/office/drawing/2014/main" id="{00000000-0008-0000-0F00-0000B9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48" name="【消防施設】&#10;有形固定資産減価償却率グラフ枠">
          <a:extLst>
            <a:ext uri="{FF2B5EF4-FFF2-40B4-BE49-F238E27FC236}">
              <a16:creationId xmlns:a16="http://schemas.microsoft.com/office/drawing/2014/main" id="{00000000-0008-0000-0F00-0000C0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105048</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flipV="1">
          <a:off x="16318864" y="13280571"/>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340478" cy="259045"/>
    <xdr:sp macro="" textlink="">
      <xdr:nvSpPr>
        <xdr:cNvPr id="450" name="【消防施設】&#10;有形固定資産減価償却率最小値テキスト">
          <a:extLst>
            <a:ext uri="{FF2B5EF4-FFF2-40B4-BE49-F238E27FC236}">
              <a16:creationId xmlns:a16="http://schemas.microsoft.com/office/drawing/2014/main" id="{00000000-0008-0000-0F00-0000C2010000}"/>
            </a:ext>
          </a:extLst>
        </xdr:cNvPr>
        <xdr:cNvSpPr txBox="1"/>
      </xdr:nvSpPr>
      <xdr:spPr>
        <a:xfrm>
          <a:off x="16357600" y="148535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52" name="【消防施設】&#10;有形固定資産減価償却率最大値テキスト">
          <a:extLst>
            <a:ext uri="{FF2B5EF4-FFF2-40B4-BE49-F238E27FC236}">
              <a16:creationId xmlns:a16="http://schemas.microsoft.com/office/drawing/2014/main" id="{00000000-0008-0000-0F00-0000C401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132278</xdr:rowOff>
    </xdr:from>
    <xdr:ext cx="405111" cy="259045"/>
    <xdr:sp macro="" textlink="">
      <xdr:nvSpPr>
        <xdr:cNvPr id="454" name="【消防施設】&#10;有形固定資産減価償却率平均値テキスト">
          <a:extLst>
            <a:ext uri="{FF2B5EF4-FFF2-40B4-BE49-F238E27FC236}">
              <a16:creationId xmlns:a16="http://schemas.microsoft.com/office/drawing/2014/main" id="{00000000-0008-0000-0F00-0000C6010000}"/>
            </a:ext>
          </a:extLst>
        </xdr:cNvPr>
        <xdr:cNvSpPr txBox="1"/>
      </xdr:nvSpPr>
      <xdr:spPr>
        <a:xfrm>
          <a:off x="16357600" y="13848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153851</xdr:rowOff>
    </xdr:from>
    <xdr:to>
      <xdr:col>85</xdr:col>
      <xdr:colOff>177800</xdr:colOff>
      <xdr:row>81</xdr:row>
      <xdr:rowOff>84001</xdr:rowOff>
    </xdr:to>
    <xdr:sp macro="" textlink="">
      <xdr:nvSpPr>
        <xdr:cNvPr id="455" name="フローチャート: 判断 454">
          <a:extLst>
            <a:ext uri="{FF2B5EF4-FFF2-40B4-BE49-F238E27FC236}">
              <a16:creationId xmlns:a16="http://schemas.microsoft.com/office/drawing/2014/main" id="{00000000-0008-0000-0F00-0000C7010000}"/>
            </a:ext>
          </a:extLst>
        </xdr:cNvPr>
        <xdr:cNvSpPr/>
      </xdr:nvSpPr>
      <xdr:spPr>
        <a:xfrm>
          <a:off x="162687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153851</xdr:rowOff>
    </xdr:from>
    <xdr:to>
      <xdr:col>81</xdr:col>
      <xdr:colOff>101600</xdr:colOff>
      <xdr:row>81</xdr:row>
      <xdr:rowOff>84001</xdr:rowOff>
    </xdr:to>
    <xdr:sp macro="" textlink="">
      <xdr:nvSpPr>
        <xdr:cNvPr id="456" name="フローチャート: 判断 455">
          <a:extLst>
            <a:ext uri="{FF2B5EF4-FFF2-40B4-BE49-F238E27FC236}">
              <a16:creationId xmlns:a16="http://schemas.microsoft.com/office/drawing/2014/main" id="{00000000-0008-0000-0F00-0000C8010000}"/>
            </a:ext>
          </a:extLst>
        </xdr:cNvPr>
        <xdr:cNvSpPr/>
      </xdr:nvSpPr>
      <xdr:spPr>
        <a:xfrm>
          <a:off x="15430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75128</xdr:rowOff>
    </xdr:from>
    <xdr:ext cx="405111" cy="259045"/>
    <xdr:sp macro="" textlink="">
      <xdr:nvSpPr>
        <xdr:cNvPr id="457" name="n_1aveValue【消防施設】&#10;有形固定資産減価償却率">
          <a:extLst>
            <a:ext uri="{FF2B5EF4-FFF2-40B4-BE49-F238E27FC236}">
              <a16:creationId xmlns:a16="http://schemas.microsoft.com/office/drawing/2014/main" id="{00000000-0008-0000-0F00-0000C9010000}"/>
            </a:ext>
          </a:extLst>
        </xdr:cNvPr>
        <xdr:cNvSpPr txBox="1"/>
      </xdr:nvSpPr>
      <xdr:spPr>
        <a:xfrm>
          <a:off x="152660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122827</xdr:rowOff>
    </xdr:from>
    <xdr:to>
      <xdr:col>76</xdr:col>
      <xdr:colOff>165100</xdr:colOff>
      <xdr:row>81</xdr:row>
      <xdr:rowOff>52977</xdr:rowOff>
    </xdr:to>
    <xdr:sp macro="" textlink="">
      <xdr:nvSpPr>
        <xdr:cNvPr id="458" name="フローチャート: 判断 457">
          <a:extLst>
            <a:ext uri="{FF2B5EF4-FFF2-40B4-BE49-F238E27FC236}">
              <a16:creationId xmlns:a16="http://schemas.microsoft.com/office/drawing/2014/main" id="{00000000-0008-0000-0F00-0000CA010000}"/>
            </a:ext>
          </a:extLst>
        </xdr:cNvPr>
        <xdr:cNvSpPr/>
      </xdr:nvSpPr>
      <xdr:spPr>
        <a:xfrm>
          <a:off x="14541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69504</xdr:rowOff>
    </xdr:from>
    <xdr:ext cx="405111" cy="259045"/>
    <xdr:sp macro="" textlink="">
      <xdr:nvSpPr>
        <xdr:cNvPr id="459" name="n_2aveValue【消防施設】&#10;有形固定資産減価償却率">
          <a:extLst>
            <a:ext uri="{FF2B5EF4-FFF2-40B4-BE49-F238E27FC236}">
              <a16:creationId xmlns:a16="http://schemas.microsoft.com/office/drawing/2014/main" id="{00000000-0008-0000-0F00-0000CB010000}"/>
            </a:ext>
          </a:extLst>
        </xdr:cNvPr>
        <xdr:cNvSpPr txBox="1"/>
      </xdr:nvSpPr>
      <xdr:spPr>
        <a:xfrm>
          <a:off x="14389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28121</xdr:rowOff>
    </xdr:from>
    <xdr:to>
      <xdr:col>85</xdr:col>
      <xdr:colOff>177800</xdr:colOff>
      <xdr:row>77</xdr:row>
      <xdr:rowOff>129721</xdr:rowOff>
    </xdr:to>
    <xdr:sp macro="" textlink="">
      <xdr:nvSpPr>
        <xdr:cNvPr id="465" name="楕円 464">
          <a:extLst>
            <a:ext uri="{FF2B5EF4-FFF2-40B4-BE49-F238E27FC236}">
              <a16:creationId xmlns:a16="http://schemas.microsoft.com/office/drawing/2014/main" id="{00000000-0008-0000-0F00-0000D1010000}"/>
            </a:ext>
          </a:extLst>
        </xdr:cNvPr>
        <xdr:cNvSpPr/>
      </xdr:nvSpPr>
      <xdr:spPr>
        <a:xfrm>
          <a:off x="162687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152598</xdr:rowOff>
    </xdr:from>
    <xdr:ext cx="469744" cy="259045"/>
    <xdr:sp macro="" textlink="">
      <xdr:nvSpPr>
        <xdr:cNvPr id="466" name="【消防施設】&#10;有形固定資産減価償却率該当値テキスト">
          <a:extLst>
            <a:ext uri="{FF2B5EF4-FFF2-40B4-BE49-F238E27FC236}">
              <a16:creationId xmlns:a16="http://schemas.microsoft.com/office/drawing/2014/main" id="{00000000-0008-0000-0F00-0000D2010000}"/>
            </a:ext>
          </a:extLst>
        </xdr:cNvPr>
        <xdr:cNvSpPr txBox="1"/>
      </xdr:nvSpPr>
      <xdr:spPr>
        <a:xfrm>
          <a:off x="16357600" y="1318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28121</xdr:rowOff>
    </xdr:from>
    <xdr:to>
      <xdr:col>81</xdr:col>
      <xdr:colOff>101600</xdr:colOff>
      <xdr:row>77</xdr:row>
      <xdr:rowOff>129721</xdr:rowOff>
    </xdr:to>
    <xdr:sp macro="" textlink="">
      <xdr:nvSpPr>
        <xdr:cNvPr id="467" name="楕円 466">
          <a:extLst>
            <a:ext uri="{FF2B5EF4-FFF2-40B4-BE49-F238E27FC236}">
              <a16:creationId xmlns:a16="http://schemas.microsoft.com/office/drawing/2014/main" id="{00000000-0008-0000-0F00-0000D3010000}"/>
            </a:ext>
          </a:extLst>
        </xdr:cNvPr>
        <xdr:cNvSpPr/>
      </xdr:nvSpPr>
      <xdr:spPr>
        <a:xfrm>
          <a:off x="15430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78921</xdr:rowOff>
    </xdr:from>
    <xdr:to>
      <xdr:col>85</xdr:col>
      <xdr:colOff>127000</xdr:colOff>
      <xdr:row>77</xdr:row>
      <xdr:rowOff>78921</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a:off x="15481300" y="13280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79</xdr:col>
      <xdr:colOff>184227</xdr:colOff>
      <xdr:row>75</xdr:row>
      <xdr:rowOff>146248</xdr:rowOff>
    </xdr:from>
    <xdr:ext cx="469744" cy="259045"/>
    <xdr:sp macro="" textlink="">
      <xdr:nvSpPr>
        <xdr:cNvPr id="469" name="n_1mainValue【消防施設】&#10;有形固定資産減価償却率">
          <a:extLst>
            <a:ext uri="{FF2B5EF4-FFF2-40B4-BE49-F238E27FC236}">
              <a16:creationId xmlns:a16="http://schemas.microsoft.com/office/drawing/2014/main" id="{00000000-0008-0000-0F00-0000D5010000}"/>
            </a:ext>
          </a:extLst>
        </xdr:cNvPr>
        <xdr:cNvSpPr txBox="1"/>
      </xdr:nvSpPr>
      <xdr:spPr>
        <a:xfrm>
          <a:off x="15233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70" name="正方形/長方形 469">
          <a:extLst>
            <a:ext uri="{FF2B5EF4-FFF2-40B4-BE49-F238E27FC236}">
              <a16:creationId xmlns:a16="http://schemas.microsoft.com/office/drawing/2014/main" id="{00000000-0008-0000-0F00-0000D6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1" name="正方形/長方形 470">
          <a:extLst>
            <a:ext uri="{FF2B5EF4-FFF2-40B4-BE49-F238E27FC236}">
              <a16:creationId xmlns:a16="http://schemas.microsoft.com/office/drawing/2014/main" id="{00000000-0008-0000-0F00-0000D7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2" name="正方形/長方形 471">
          <a:extLst>
            <a:ext uri="{FF2B5EF4-FFF2-40B4-BE49-F238E27FC236}">
              <a16:creationId xmlns:a16="http://schemas.microsoft.com/office/drawing/2014/main" id="{00000000-0008-0000-0F00-0000D8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3" name="正方形/長方形 472">
          <a:extLst>
            <a:ext uri="{FF2B5EF4-FFF2-40B4-BE49-F238E27FC236}">
              <a16:creationId xmlns:a16="http://schemas.microsoft.com/office/drawing/2014/main" id="{00000000-0008-0000-0F00-0000D9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4" name="正方形/長方形 473">
          <a:extLst>
            <a:ext uri="{FF2B5EF4-FFF2-40B4-BE49-F238E27FC236}">
              <a16:creationId xmlns:a16="http://schemas.microsoft.com/office/drawing/2014/main" id="{00000000-0008-0000-0F00-0000DA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5" name="正方形/長方形 474">
          <a:extLst>
            <a:ext uri="{FF2B5EF4-FFF2-40B4-BE49-F238E27FC236}">
              <a16:creationId xmlns:a16="http://schemas.microsoft.com/office/drawing/2014/main" id="{00000000-0008-0000-0F00-0000DB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6" name="正方形/長方形 475">
          <a:extLst>
            <a:ext uri="{FF2B5EF4-FFF2-40B4-BE49-F238E27FC236}">
              <a16:creationId xmlns:a16="http://schemas.microsoft.com/office/drawing/2014/main" id="{00000000-0008-0000-0F00-0000DC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7" name="正方形/長方形 476">
          <a:extLst>
            <a:ext uri="{FF2B5EF4-FFF2-40B4-BE49-F238E27FC236}">
              <a16:creationId xmlns:a16="http://schemas.microsoft.com/office/drawing/2014/main" id="{00000000-0008-0000-0F00-0000DD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78" name="テキスト ボックス 477">
          <a:extLst>
            <a:ext uri="{FF2B5EF4-FFF2-40B4-BE49-F238E27FC236}">
              <a16:creationId xmlns:a16="http://schemas.microsoft.com/office/drawing/2014/main" id="{00000000-0008-0000-0F00-0000DE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79" name="直線コネクタ 478">
          <a:extLst>
            <a:ext uri="{FF2B5EF4-FFF2-40B4-BE49-F238E27FC236}">
              <a16:creationId xmlns:a16="http://schemas.microsoft.com/office/drawing/2014/main" id="{00000000-0008-0000-0F00-0000DF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81" name="テキスト ボックス 480">
          <a:extLst>
            <a:ext uri="{FF2B5EF4-FFF2-40B4-BE49-F238E27FC236}">
              <a16:creationId xmlns:a16="http://schemas.microsoft.com/office/drawing/2014/main" id="{00000000-0008-0000-0F00-0000E101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83" name="テキスト ボックス 482">
          <a:extLst>
            <a:ext uri="{FF2B5EF4-FFF2-40B4-BE49-F238E27FC236}">
              <a16:creationId xmlns:a16="http://schemas.microsoft.com/office/drawing/2014/main" id="{00000000-0008-0000-0F00-0000E301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88" name="直線コネクタ 487">
          <a:extLst>
            <a:ext uri="{FF2B5EF4-FFF2-40B4-BE49-F238E27FC236}">
              <a16:creationId xmlns:a16="http://schemas.microsoft.com/office/drawing/2014/main" id="{00000000-0008-0000-0F00-0000E801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89" name="テキスト ボックス 488">
          <a:extLst>
            <a:ext uri="{FF2B5EF4-FFF2-40B4-BE49-F238E27FC236}">
              <a16:creationId xmlns:a16="http://schemas.microsoft.com/office/drawing/2014/main" id="{00000000-0008-0000-0F00-0000E901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92" name="【消防施設】&#10;一人当たり面積グラフ枠">
          <a:extLst>
            <a:ext uri="{FF2B5EF4-FFF2-40B4-BE49-F238E27FC236}">
              <a16:creationId xmlns:a16="http://schemas.microsoft.com/office/drawing/2014/main" id="{00000000-0008-0000-0F00-0000EC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50673</xdr:rowOff>
    </xdr:from>
    <xdr:to>
      <xdr:col>116</xdr:col>
      <xdr:colOff>62864</xdr:colOff>
      <xdr:row>86</xdr:row>
      <xdr:rowOff>97537</xdr:rowOff>
    </xdr:to>
    <xdr:cxnSp macro="">
      <xdr:nvCxnSpPr>
        <xdr:cNvPr id="493" name="直線コネクタ 492">
          <a:extLst>
            <a:ext uri="{FF2B5EF4-FFF2-40B4-BE49-F238E27FC236}">
              <a16:creationId xmlns:a16="http://schemas.microsoft.com/office/drawing/2014/main" id="{00000000-0008-0000-0F00-0000ED010000}"/>
            </a:ext>
          </a:extLst>
        </xdr:cNvPr>
        <xdr:cNvCxnSpPr/>
      </xdr:nvCxnSpPr>
      <xdr:spPr>
        <a:xfrm flipV="1">
          <a:off x="22160864" y="13252323"/>
          <a:ext cx="0" cy="15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101364</xdr:rowOff>
    </xdr:from>
    <xdr:ext cx="469744" cy="259045"/>
    <xdr:sp macro="" textlink="">
      <xdr:nvSpPr>
        <xdr:cNvPr id="494" name="【消防施設】&#10;一人当たり面積最小値テキスト">
          <a:extLst>
            <a:ext uri="{FF2B5EF4-FFF2-40B4-BE49-F238E27FC236}">
              <a16:creationId xmlns:a16="http://schemas.microsoft.com/office/drawing/2014/main" id="{00000000-0008-0000-0F00-0000EE010000}"/>
            </a:ext>
          </a:extLst>
        </xdr:cNvPr>
        <xdr:cNvSpPr txBox="1"/>
      </xdr:nvSpPr>
      <xdr:spPr>
        <a:xfrm>
          <a:off x="22199600" y="1484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97537</xdr:rowOff>
    </xdr:from>
    <xdr:to>
      <xdr:col>116</xdr:col>
      <xdr:colOff>152400</xdr:colOff>
      <xdr:row>86</xdr:row>
      <xdr:rowOff>97537</xdr:rowOff>
    </xdr:to>
    <xdr:cxnSp macro="">
      <xdr:nvCxnSpPr>
        <xdr:cNvPr id="495" name="直線コネクタ 494">
          <a:extLst>
            <a:ext uri="{FF2B5EF4-FFF2-40B4-BE49-F238E27FC236}">
              <a16:creationId xmlns:a16="http://schemas.microsoft.com/office/drawing/2014/main" id="{00000000-0008-0000-0F00-0000EF010000}"/>
            </a:ext>
          </a:extLst>
        </xdr:cNvPr>
        <xdr:cNvCxnSpPr/>
      </xdr:nvCxnSpPr>
      <xdr:spPr>
        <a:xfrm>
          <a:off x="22072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168800</xdr:rowOff>
    </xdr:from>
    <xdr:ext cx="469744" cy="259045"/>
    <xdr:sp macro="" textlink="">
      <xdr:nvSpPr>
        <xdr:cNvPr id="496" name="【消防施設】&#10;一人当たり面積最大値テキスト">
          <a:extLst>
            <a:ext uri="{FF2B5EF4-FFF2-40B4-BE49-F238E27FC236}">
              <a16:creationId xmlns:a16="http://schemas.microsoft.com/office/drawing/2014/main" id="{00000000-0008-0000-0F00-0000F0010000}"/>
            </a:ext>
          </a:extLst>
        </xdr:cNvPr>
        <xdr:cNvSpPr txBox="1"/>
      </xdr:nvSpPr>
      <xdr:spPr>
        <a:xfrm>
          <a:off x="22199600" y="1302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50673</xdr:rowOff>
    </xdr:from>
    <xdr:to>
      <xdr:col>116</xdr:col>
      <xdr:colOff>152400</xdr:colOff>
      <xdr:row>77</xdr:row>
      <xdr:rowOff>50673</xdr:rowOff>
    </xdr:to>
    <xdr:cxnSp macro="">
      <xdr:nvCxnSpPr>
        <xdr:cNvPr id="497" name="直線コネクタ 496">
          <a:extLst>
            <a:ext uri="{FF2B5EF4-FFF2-40B4-BE49-F238E27FC236}">
              <a16:creationId xmlns:a16="http://schemas.microsoft.com/office/drawing/2014/main" id="{00000000-0008-0000-0F00-0000F1010000}"/>
            </a:ext>
          </a:extLst>
        </xdr:cNvPr>
        <xdr:cNvCxnSpPr/>
      </xdr:nvCxnSpPr>
      <xdr:spPr>
        <a:xfrm>
          <a:off x="22072600" y="1325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92091</xdr:rowOff>
    </xdr:from>
    <xdr:ext cx="469744" cy="259045"/>
    <xdr:sp macro="" textlink="">
      <xdr:nvSpPr>
        <xdr:cNvPr id="498" name="【消防施設】&#10;一人当たり面積平均値テキスト">
          <a:extLst>
            <a:ext uri="{FF2B5EF4-FFF2-40B4-BE49-F238E27FC236}">
              <a16:creationId xmlns:a16="http://schemas.microsoft.com/office/drawing/2014/main" id="{00000000-0008-0000-0F00-0000F2010000}"/>
            </a:ext>
          </a:extLst>
        </xdr:cNvPr>
        <xdr:cNvSpPr txBox="1"/>
      </xdr:nvSpPr>
      <xdr:spPr>
        <a:xfrm>
          <a:off x="22199600" y="14493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69214</xdr:rowOff>
    </xdr:from>
    <xdr:to>
      <xdr:col>116</xdr:col>
      <xdr:colOff>114300</xdr:colOff>
      <xdr:row>85</xdr:row>
      <xdr:rowOff>170814</xdr:rowOff>
    </xdr:to>
    <xdr:sp macro="" textlink="">
      <xdr:nvSpPr>
        <xdr:cNvPr id="499" name="フローチャート: 判断 498">
          <a:extLst>
            <a:ext uri="{FF2B5EF4-FFF2-40B4-BE49-F238E27FC236}">
              <a16:creationId xmlns:a16="http://schemas.microsoft.com/office/drawing/2014/main" id="{00000000-0008-0000-0F00-0000F3010000}"/>
            </a:ext>
          </a:extLst>
        </xdr:cNvPr>
        <xdr:cNvSpPr/>
      </xdr:nvSpPr>
      <xdr:spPr>
        <a:xfrm>
          <a:off x="22110700" y="1464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89788</xdr:rowOff>
    </xdr:from>
    <xdr:to>
      <xdr:col>112</xdr:col>
      <xdr:colOff>38100</xdr:colOff>
      <xdr:row>86</xdr:row>
      <xdr:rowOff>19938</xdr:rowOff>
    </xdr:to>
    <xdr:sp macro="" textlink="">
      <xdr:nvSpPr>
        <xdr:cNvPr id="500" name="フローチャート: 判断 499">
          <a:extLst>
            <a:ext uri="{FF2B5EF4-FFF2-40B4-BE49-F238E27FC236}">
              <a16:creationId xmlns:a16="http://schemas.microsoft.com/office/drawing/2014/main" id="{00000000-0008-0000-0F00-0000F4010000}"/>
            </a:ext>
          </a:extLst>
        </xdr:cNvPr>
        <xdr:cNvSpPr/>
      </xdr:nvSpPr>
      <xdr:spPr>
        <a:xfrm>
          <a:off x="21272500" y="146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36465</xdr:rowOff>
    </xdr:from>
    <xdr:ext cx="469744" cy="259045"/>
    <xdr:sp macro="" textlink="">
      <xdr:nvSpPr>
        <xdr:cNvPr id="501" name="n_1aveValue【消防施設】&#10;一人当たり面積">
          <a:extLst>
            <a:ext uri="{FF2B5EF4-FFF2-40B4-BE49-F238E27FC236}">
              <a16:creationId xmlns:a16="http://schemas.microsoft.com/office/drawing/2014/main" id="{00000000-0008-0000-0F00-0000F5010000}"/>
            </a:ext>
          </a:extLst>
        </xdr:cNvPr>
        <xdr:cNvSpPr txBox="1"/>
      </xdr:nvSpPr>
      <xdr:spPr>
        <a:xfrm>
          <a:off x="21075727" y="1443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118745</xdr:rowOff>
    </xdr:from>
    <xdr:to>
      <xdr:col>107</xdr:col>
      <xdr:colOff>101600</xdr:colOff>
      <xdr:row>86</xdr:row>
      <xdr:rowOff>48895</xdr:rowOff>
    </xdr:to>
    <xdr:sp macro="" textlink="">
      <xdr:nvSpPr>
        <xdr:cNvPr id="502" name="フローチャート: 判断 501">
          <a:extLst>
            <a:ext uri="{FF2B5EF4-FFF2-40B4-BE49-F238E27FC236}">
              <a16:creationId xmlns:a16="http://schemas.microsoft.com/office/drawing/2014/main" id="{00000000-0008-0000-0F00-0000F6010000}"/>
            </a:ext>
          </a:extLst>
        </xdr:cNvPr>
        <xdr:cNvSpPr/>
      </xdr:nvSpPr>
      <xdr:spPr>
        <a:xfrm>
          <a:off x="203835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65422</xdr:rowOff>
    </xdr:from>
    <xdr:ext cx="469744" cy="259045"/>
    <xdr:sp macro="" textlink="">
      <xdr:nvSpPr>
        <xdr:cNvPr id="503" name="n_2aveValue【消防施設】&#10;一人当たり面積">
          <a:extLst>
            <a:ext uri="{FF2B5EF4-FFF2-40B4-BE49-F238E27FC236}">
              <a16:creationId xmlns:a16="http://schemas.microsoft.com/office/drawing/2014/main" id="{00000000-0008-0000-0F00-0000F7010000}"/>
            </a:ext>
          </a:extLst>
        </xdr:cNvPr>
        <xdr:cNvSpPr txBox="1"/>
      </xdr:nvSpPr>
      <xdr:spPr>
        <a:xfrm>
          <a:off x="20199427" y="1446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124079</xdr:rowOff>
    </xdr:from>
    <xdr:to>
      <xdr:col>116</xdr:col>
      <xdr:colOff>114300</xdr:colOff>
      <xdr:row>86</xdr:row>
      <xdr:rowOff>54229</xdr:rowOff>
    </xdr:to>
    <xdr:sp macro="" textlink="">
      <xdr:nvSpPr>
        <xdr:cNvPr id="509" name="楕円 508">
          <a:extLst>
            <a:ext uri="{FF2B5EF4-FFF2-40B4-BE49-F238E27FC236}">
              <a16:creationId xmlns:a16="http://schemas.microsoft.com/office/drawing/2014/main" id="{00000000-0008-0000-0F00-0000FD010000}"/>
            </a:ext>
          </a:extLst>
        </xdr:cNvPr>
        <xdr:cNvSpPr/>
      </xdr:nvSpPr>
      <xdr:spPr>
        <a:xfrm>
          <a:off x="22110700" y="1469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47642</xdr:rowOff>
    </xdr:from>
    <xdr:ext cx="469744" cy="259045"/>
    <xdr:sp macro="" textlink="">
      <xdr:nvSpPr>
        <xdr:cNvPr id="510" name="【消防施設】&#10;一人当たり面積該当値テキスト">
          <a:extLst>
            <a:ext uri="{FF2B5EF4-FFF2-40B4-BE49-F238E27FC236}">
              <a16:creationId xmlns:a16="http://schemas.microsoft.com/office/drawing/2014/main" id="{00000000-0008-0000-0F00-0000FE010000}"/>
            </a:ext>
          </a:extLst>
        </xdr:cNvPr>
        <xdr:cNvSpPr txBox="1"/>
      </xdr:nvSpPr>
      <xdr:spPr>
        <a:xfrm>
          <a:off x="22199600" y="1462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126364</xdr:rowOff>
    </xdr:from>
    <xdr:to>
      <xdr:col>112</xdr:col>
      <xdr:colOff>38100</xdr:colOff>
      <xdr:row>86</xdr:row>
      <xdr:rowOff>56514</xdr:rowOff>
    </xdr:to>
    <xdr:sp macro="" textlink="">
      <xdr:nvSpPr>
        <xdr:cNvPr id="511" name="楕円 510">
          <a:extLst>
            <a:ext uri="{FF2B5EF4-FFF2-40B4-BE49-F238E27FC236}">
              <a16:creationId xmlns:a16="http://schemas.microsoft.com/office/drawing/2014/main" id="{00000000-0008-0000-0F00-0000FF010000}"/>
            </a:ext>
          </a:extLst>
        </xdr:cNvPr>
        <xdr:cNvSpPr/>
      </xdr:nvSpPr>
      <xdr:spPr>
        <a:xfrm>
          <a:off x="21272500" y="1469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3429</xdr:rowOff>
    </xdr:from>
    <xdr:to>
      <xdr:col>116</xdr:col>
      <xdr:colOff>63500</xdr:colOff>
      <xdr:row>86</xdr:row>
      <xdr:rowOff>5714</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flipV="1">
          <a:off x="21323300" y="14748129"/>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47641</xdr:rowOff>
    </xdr:from>
    <xdr:ext cx="469744" cy="259045"/>
    <xdr:sp macro="" textlink="">
      <xdr:nvSpPr>
        <xdr:cNvPr id="513" name="n_1mainValue【消防施設】&#10;一人当たり面積">
          <a:extLst>
            <a:ext uri="{FF2B5EF4-FFF2-40B4-BE49-F238E27FC236}">
              <a16:creationId xmlns:a16="http://schemas.microsoft.com/office/drawing/2014/main" id="{00000000-0008-0000-0F00-000001020000}"/>
            </a:ext>
          </a:extLst>
        </xdr:cNvPr>
        <xdr:cNvSpPr txBox="1"/>
      </xdr:nvSpPr>
      <xdr:spPr>
        <a:xfrm>
          <a:off x="21075727" y="1479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14" name="正方形/長方形 513">
          <a:extLst>
            <a:ext uri="{FF2B5EF4-FFF2-40B4-BE49-F238E27FC236}">
              <a16:creationId xmlns:a16="http://schemas.microsoft.com/office/drawing/2014/main" id="{00000000-0008-0000-0F00-000002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5" name="正方形/長方形 514">
          <a:extLst>
            <a:ext uri="{FF2B5EF4-FFF2-40B4-BE49-F238E27FC236}">
              <a16:creationId xmlns:a16="http://schemas.microsoft.com/office/drawing/2014/main" id="{00000000-0008-0000-0F00-000003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6" name="正方形/長方形 515">
          <a:extLst>
            <a:ext uri="{FF2B5EF4-FFF2-40B4-BE49-F238E27FC236}">
              <a16:creationId xmlns:a16="http://schemas.microsoft.com/office/drawing/2014/main" id="{00000000-0008-0000-0F00-000004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7" name="正方形/長方形 516">
          <a:extLst>
            <a:ext uri="{FF2B5EF4-FFF2-40B4-BE49-F238E27FC236}">
              <a16:creationId xmlns:a16="http://schemas.microsoft.com/office/drawing/2014/main" id="{00000000-0008-0000-0F00-000005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8" name="正方形/長方形 517">
          <a:extLst>
            <a:ext uri="{FF2B5EF4-FFF2-40B4-BE49-F238E27FC236}">
              <a16:creationId xmlns:a16="http://schemas.microsoft.com/office/drawing/2014/main" id="{00000000-0008-0000-0F00-000006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9" name="正方形/長方形 518">
          <a:extLst>
            <a:ext uri="{FF2B5EF4-FFF2-40B4-BE49-F238E27FC236}">
              <a16:creationId xmlns:a16="http://schemas.microsoft.com/office/drawing/2014/main" id="{00000000-0008-0000-0F00-000007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0" name="正方形/長方形 519">
          <a:extLst>
            <a:ext uri="{FF2B5EF4-FFF2-40B4-BE49-F238E27FC236}">
              <a16:creationId xmlns:a16="http://schemas.microsoft.com/office/drawing/2014/main" id="{00000000-0008-0000-0F00-000008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1" name="正方形/長方形 520">
          <a:extLst>
            <a:ext uri="{FF2B5EF4-FFF2-40B4-BE49-F238E27FC236}">
              <a16:creationId xmlns:a16="http://schemas.microsoft.com/office/drawing/2014/main" id="{00000000-0008-0000-0F00-000009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26" name="直線コネクタ 525">
          <a:extLst>
            <a:ext uri="{FF2B5EF4-FFF2-40B4-BE49-F238E27FC236}">
              <a16:creationId xmlns:a16="http://schemas.microsoft.com/office/drawing/2014/main" id="{00000000-0008-0000-0F00-00000E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8" name="【庁舎】&#10;有形固定資産減価償却率グラフ枠">
          <a:extLst>
            <a:ext uri="{FF2B5EF4-FFF2-40B4-BE49-F238E27FC236}">
              <a16:creationId xmlns:a16="http://schemas.microsoft.com/office/drawing/2014/main" id="{00000000-0008-0000-0F00-00001A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540" name="【庁舎】&#10;有形固定資産減価償却率最小値テキスト">
          <a:extLst>
            <a:ext uri="{FF2B5EF4-FFF2-40B4-BE49-F238E27FC236}">
              <a16:creationId xmlns:a16="http://schemas.microsoft.com/office/drawing/2014/main" id="{00000000-0008-0000-0F00-00001C020000}"/>
            </a:ext>
          </a:extLst>
        </xdr:cNvPr>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42" name="【庁舎】&#10;有形固定資産減価償却率最大値テキスト">
          <a:extLst>
            <a:ext uri="{FF2B5EF4-FFF2-40B4-BE49-F238E27FC236}">
              <a16:creationId xmlns:a16="http://schemas.microsoft.com/office/drawing/2014/main" id="{00000000-0008-0000-0F00-00001E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33219</xdr:rowOff>
    </xdr:from>
    <xdr:ext cx="405111" cy="259045"/>
    <xdr:sp macro="" textlink="">
      <xdr:nvSpPr>
        <xdr:cNvPr id="544" name="【庁舎】&#10;有形固定資産減価償却率平均値テキスト">
          <a:extLst>
            <a:ext uri="{FF2B5EF4-FFF2-40B4-BE49-F238E27FC236}">
              <a16:creationId xmlns:a16="http://schemas.microsoft.com/office/drawing/2014/main" id="{00000000-0008-0000-0F00-000020020000}"/>
            </a:ext>
          </a:extLst>
        </xdr:cNvPr>
        <xdr:cNvSpPr txBox="1"/>
      </xdr:nvSpPr>
      <xdr:spPr>
        <a:xfrm>
          <a:off x="16357600" y="17692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54792</xdr:rowOff>
    </xdr:from>
    <xdr:to>
      <xdr:col>85</xdr:col>
      <xdr:colOff>177800</xdr:colOff>
      <xdr:row>103</xdr:row>
      <xdr:rowOff>156392</xdr:rowOff>
    </xdr:to>
    <xdr:sp macro="" textlink="">
      <xdr:nvSpPr>
        <xdr:cNvPr id="545" name="フローチャート: 判断 544">
          <a:extLst>
            <a:ext uri="{FF2B5EF4-FFF2-40B4-BE49-F238E27FC236}">
              <a16:creationId xmlns:a16="http://schemas.microsoft.com/office/drawing/2014/main" id="{00000000-0008-0000-0F00-000021020000}"/>
            </a:ext>
          </a:extLst>
        </xdr:cNvPr>
        <xdr:cNvSpPr/>
      </xdr:nvSpPr>
      <xdr:spPr>
        <a:xfrm>
          <a:off x="162687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546" name="フローチャート: 判断 545">
          <a:extLst>
            <a:ext uri="{FF2B5EF4-FFF2-40B4-BE49-F238E27FC236}">
              <a16:creationId xmlns:a16="http://schemas.microsoft.com/office/drawing/2014/main" id="{00000000-0008-0000-0F00-000022020000}"/>
            </a:ext>
          </a:extLst>
        </xdr:cNvPr>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101798</xdr:rowOff>
    </xdr:from>
    <xdr:ext cx="405111" cy="259045"/>
    <xdr:sp macro="" textlink="">
      <xdr:nvSpPr>
        <xdr:cNvPr id="547" name="n_1aveValue【庁舎】&#10;有形固定資産減価償却率">
          <a:extLst>
            <a:ext uri="{FF2B5EF4-FFF2-40B4-BE49-F238E27FC236}">
              <a16:creationId xmlns:a16="http://schemas.microsoft.com/office/drawing/2014/main" id="{00000000-0008-0000-0F00-000023020000}"/>
            </a:ext>
          </a:extLst>
        </xdr:cNvPr>
        <xdr:cNvSpPr txBox="1"/>
      </xdr:nvSpPr>
      <xdr:spPr>
        <a:xfrm>
          <a:off x="15266044" y="1776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548" name="フローチャート: 判断 547">
          <a:extLst>
            <a:ext uri="{FF2B5EF4-FFF2-40B4-BE49-F238E27FC236}">
              <a16:creationId xmlns:a16="http://schemas.microsoft.com/office/drawing/2014/main" id="{00000000-0008-0000-0F00-000024020000}"/>
            </a:ext>
          </a:extLst>
        </xdr:cNvPr>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168020</xdr:rowOff>
    </xdr:from>
    <xdr:ext cx="405111" cy="259045"/>
    <xdr:sp macro="" textlink="">
      <xdr:nvSpPr>
        <xdr:cNvPr id="549" name="n_2aveValue【庁舎】&#10;有形固定資産減価償却率">
          <a:extLst>
            <a:ext uri="{FF2B5EF4-FFF2-40B4-BE49-F238E27FC236}">
              <a16:creationId xmlns:a16="http://schemas.microsoft.com/office/drawing/2014/main" id="{00000000-0008-0000-0F00-000025020000}"/>
            </a:ext>
          </a:extLst>
        </xdr:cNvPr>
        <xdr:cNvSpPr txBox="1"/>
      </xdr:nvSpPr>
      <xdr:spPr>
        <a:xfrm>
          <a:off x="1438974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50" name="テキスト ボックス 549">
          <a:extLst>
            <a:ext uri="{FF2B5EF4-FFF2-40B4-BE49-F238E27FC236}">
              <a16:creationId xmlns:a16="http://schemas.microsoft.com/office/drawing/2014/main" id="{00000000-0008-0000-0F00-000026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1" name="テキスト ボックス 550">
          <a:extLst>
            <a:ext uri="{FF2B5EF4-FFF2-40B4-BE49-F238E27FC236}">
              <a16:creationId xmlns:a16="http://schemas.microsoft.com/office/drawing/2014/main" id="{00000000-0008-0000-0F00-000027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2" name="テキスト ボックス 551">
          <a:extLst>
            <a:ext uri="{FF2B5EF4-FFF2-40B4-BE49-F238E27FC236}">
              <a16:creationId xmlns:a16="http://schemas.microsoft.com/office/drawing/2014/main" id="{00000000-0008-0000-0F00-000028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3" name="テキスト ボックス 552">
          <a:extLst>
            <a:ext uri="{FF2B5EF4-FFF2-40B4-BE49-F238E27FC236}">
              <a16:creationId xmlns:a16="http://schemas.microsoft.com/office/drawing/2014/main" id="{00000000-0008-0000-0F00-000029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4" name="テキスト ボックス 553">
          <a:extLst>
            <a:ext uri="{FF2B5EF4-FFF2-40B4-BE49-F238E27FC236}">
              <a16:creationId xmlns:a16="http://schemas.microsoft.com/office/drawing/2014/main" id="{00000000-0008-0000-0F00-00002A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98879</xdr:rowOff>
    </xdr:from>
    <xdr:to>
      <xdr:col>81</xdr:col>
      <xdr:colOff>101600</xdr:colOff>
      <xdr:row>100</xdr:row>
      <xdr:rowOff>29029</xdr:rowOff>
    </xdr:to>
    <xdr:sp macro="" textlink="">
      <xdr:nvSpPr>
        <xdr:cNvPr id="555" name="楕円 554">
          <a:extLst>
            <a:ext uri="{FF2B5EF4-FFF2-40B4-BE49-F238E27FC236}">
              <a16:creationId xmlns:a16="http://schemas.microsoft.com/office/drawing/2014/main" id="{00000000-0008-0000-0F00-00002B020000}"/>
            </a:ext>
          </a:extLst>
        </xdr:cNvPr>
        <xdr:cNvSpPr/>
      </xdr:nvSpPr>
      <xdr:spPr>
        <a:xfrm>
          <a:off x="15430500" y="1707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98</xdr:row>
      <xdr:rowOff>45556</xdr:rowOff>
    </xdr:from>
    <xdr:ext cx="405111" cy="259045"/>
    <xdr:sp macro="" textlink="">
      <xdr:nvSpPr>
        <xdr:cNvPr id="556" name="n_1mainValue【庁舎】&#10;有形固定資産減価償却率">
          <a:extLst>
            <a:ext uri="{FF2B5EF4-FFF2-40B4-BE49-F238E27FC236}">
              <a16:creationId xmlns:a16="http://schemas.microsoft.com/office/drawing/2014/main" id="{00000000-0008-0000-0F00-00002C020000}"/>
            </a:ext>
          </a:extLst>
        </xdr:cNvPr>
        <xdr:cNvSpPr txBox="1"/>
      </xdr:nvSpPr>
      <xdr:spPr>
        <a:xfrm>
          <a:off x="15266044" y="16847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1" name="正方形/長方形 560">
          <a:extLst>
            <a:ext uri="{FF2B5EF4-FFF2-40B4-BE49-F238E27FC236}">
              <a16:creationId xmlns:a16="http://schemas.microsoft.com/office/drawing/2014/main" id="{00000000-0008-0000-0F00-000031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2" name="正方形/長方形 561">
          <a:extLst>
            <a:ext uri="{FF2B5EF4-FFF2-40B4-BE49-F238E27FC236}">
              <a16:creationId xmlns:a16="http://schemas.microsoft.com/office/drawing/2014/main" id="{00000000-0008-0000-0F00-000032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3" name="正方形/長方形 562">
          <a:extLst>
            <a:ext uri="{FF2B5EF4-FFF2-40B4-BE49-F238E27FC236}">
              <a16:creationId xmlns:a16="http://schemas.microsoft.com/office/drawing/2014/main" id="{00000000-0008-0000-0F00-000033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4" name="正方形/長方形 563">
          <a:extLst>
            <a:ext uri="{FF2B5EF4-FFF2-40B4-BE49-F238E27FC236}">
              <a16:creationId xmlns:a16="http://schemas.microsoft.com/office/drawing/2014/main" id="{00000000-0008-0000-0F00-000034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7" name="【庁舎】&#10;一人当たり面積グラフ枠">
          <a:extLst>
            <a:ext uri="{FF2B5EF4-FFF2-40B4-BE49-F238E27FC236}">
              <a16:creationId xmlns:a16="http://schemas.microsoft.com/office/drawing/2014/main" id="{00000000-0008-0000-0F00-000041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4420</xdr:rowOff>
    </xdr:from>
    <xdr:to>
      <xdr:col>116</xdr:col>
      <xdr:colOff>62864</xdr:colOff>
      <xdr:row>108</xdr:row>
      <xdr:rowOff>7849</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flipV="1">
          <a:off x="22160864" y="17149420"/>
          <a:ext cx="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11676</xdr:rowOff>
    </xdr:from>
    <xdr:ext cx="469744" cy="259045"/>
    <xdr:sp macro="" textlink="">
      <xdr:nvSpPr>
        <xdr:cNvPr id="579" name="【庁舎】&#10;一人当たり面積最小値テキスト">
          <a:extLst>
            <a:ext uri="{FF2B5EF4-FFF2-40B4-BE49-F238E27FC236}">
              <a16:creationId xmlns:a16="http://schemas.microsoft.com/office/drawing/2014/main" id="{00000000-0008-0000-0F00-000043020000}"/>
            </a:ext>
          </a:extLst>
        </xdr:cNvPr>
        <xdr:cNvSpPr txBox="1"/>
      </xdr:nvSpPr>
      <xdr:spPr>
        <a:xfrm>
          <a:off x="22199600" y="1852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7849</xdr:rowOff>
    </xdr:from>
    <xdr:to>
      <xdr:col>116</xdr:col>
      <xdr:colOff>152400</xdr:colOff>
      <xdr:row>108</xdr:row>
      <xdr:rowOff>7849</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a:off x="22072600" y="1852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122547</xdr:rowOff>
    </xdr:from>
    <xdr:ext cx="469744" cy="259045"/>
    <xdr:sp macro="" textlink="">
      <xdr:nvSpPr>
        <xdr:cNvPr id="581" name="【庁舎】&#10;一人当たり面積最大値テキスト">
          <a:extLst>
            <a:ext uri="{FF2B5EF4-FFF2-40B4-BE49-F238E27FC236}">
              <a16:creationId xmlns:a16="http://schemas.microsoft.com/office/drawing/2014/main" id="{00000000-0008-0000-0F00-000045020000}"/>
            </a:ext>
          </a:extLst>
        </xdr:cNvPr>
        <xdr:cNvSpPr txBox="1"/>
      </xdr:nvSpPr>
      <xdr:spPr>
        <a:xfrm>
          <a:off x="22199600" y="1692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4420</xdr:rowOff>
    </xdr:from>
    <xdr:to>
      <xdr:col>116</xdr:col>
      <xdr:colOff>152400</xdr:colOff>
      <xdr:row>100</xdr:row>
      <xdr:rowOff>4420</xdr:rowOff>
    </xdr:to>
    <xdr:cxnSp macro="">
      <xdr:nvCxnSpPr>
        <xdr:cNvPr id="582" name="直線コネクタ 581">
          <a:extLst>
            <a:ext uri="{FF2B5EF4-FFF2-40B4-BE49-F238E27FC236}">
              <a16:creationId xmlns:a16="http://schemas.microsoft.com/office/drawing/2014/main" id="{00000000-0008-0000-0F00-000046020000}"/>
            </a:ext>
          </a:extLst>
        </xdr:cNvPr>
        <xdr:cNvCxnSpPr/>
      </xdr:nvCxnSpPr>
      <xdr:spPr>
        <a:xfrm>
          <a:off x="22072600" y="1714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138473</xdr:rowOff>
    </xdr:from>
    <xdr:ext cx="469744" cy="259045"/>
    <xdr:sp macro="" textlink="">
      <xdr:nvSpPr>
        <xdr:cNvPr id="583" name="【庁舎】&#10;一人当たり面積平均値テキスト">
          <a:extLst>
            <a:ext uri="{FF2B5EF4-FFF2-40B4-BE49-F238E27FC236}">
              <a16:creationId xmlns:a16="http://schemas.microsoft.com/office/drawing/2014/main" id="{00000000-0008-0000-0F00-000047020000}"/>
            </a:ext>
          </a:extLst>
        </xdr:cNvPr>
        <xdr:cNvSpPr txBox="1"/>
      </xdr:nvSpPr>
      <xdr:spPr>
        <a:xfrm>
          <a:off x="22199600" y="18312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160046</xdr:rowOff>
    </xdr:from>
    <xdr:to>
      <xdr:col>116</xdr:col>
      <xdr:colOff>114300</xdr:colOff>
      <xdr:row>107</xdr:row>
      <xdr:rowOff>90196</xdr:rowOff>
    </xdr:to>
    <xdr:sp macro="" textlink="">
      <xdr:nvSpPr>
        <xdr:cNvPr id="584" name="フローチャート: 判断 583">
          <a:extLst>
            <a:ext uri="{FF2B5EF4-FFF2-40B4-BE49-F238E27FC236}">
              <a16:creationId xmlns:a16="http://schemas.microsoft.com/office/drawing/2014/main" id="{00000000-0008-0000-0F00-000048020000}"/>
            </a:ext>
          </a:extLst>
        </xdr:cNvPr>
        <xdr:cNvSpPr/>
      </xdr:nvSpPr>
      <xdr:spPr>
        <a:xfrm>
          <a:off x="22110700" y="183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165988</xdr:rowOff>
    </xdr:from>
    <xdr:to>
      <xdr:col>112</xdr:col>
      <xdr:colOff>38100</xdr:colOff>
      <xdr:row>107</xdr:row>
      <xdr:rowOff>96138</xdr:rowOff>
    </xdr:to>
    <xdr:sp macro="" textlink="">
      <xdr:nvSpPr>
        <xdr:cNvPr id="585" name="フローチャート: 判断 584">
          <a:extLst>
            <a:ext uri="{FF2B5EF4-FFF2-40B4-BE49-F238E27FC236}">
              <a16:creationId xmlns:a16="http://schemas.microsoft.com/office/drawing/2014/main" id="{00000000-0008-0000-0F00-000049020000}"/>
            </a:ext>
          </a:extLst>
        </xdr:cNvPr>
        <xdr:cNvSpPr/>
      </xdr:nvSpPr>
      <xdr:spPr>
        <a:xfrm>
          <a:off x="21272500" y="1833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87265</xdr:rowOff>
    </xdr:from>
    <xdr:ext cx="469744" cy="259045"/>
    <xdr:sp macro="" textlink="">
      <xdr:nvSpPr>
        <xdr:cNvPr id="586" name="n_1aveValue【庁舎】&#10;一人当たり面積">
          <a:extLst>
            <a:ext uri="{FF2B5EF4-FFF2-40B4-BE49-F238E27FC236}">
              <a16:creationId xmlns:a16="http://schemas.microsoft.com/office/drawing/2014/main" id="{00000000-0008-0000-0F00-00004A020000}"/>
            </a:ext>
          </a:extLst>
        </xdr:cNvPr>
        <xdr:cNvSpPr txBox="1"/>
      </xdr:nvSpPr>
      <xdr:spPr>
        <a:xfrm>
          <a:off x="21075727" y="1843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8255</xdr:rowOff>
    </xdr:from>
    <xdr:to>
      <xdr:col>107</xdr:col>
      <xdr:colOff>101600</xdr:colOff>
      <xdr:row>107</xdr:row>
      <xdr:rowOff>109855</xdr:rowOff>
    </xdr:to>
    <xdr:sp macro="" textlink="">
      <xdr:nvSpPr>
        <xdr:cNvPr id="587" name="フローチャート: 判断 586">
          <a:extLst>
            <a:ext uri="{FF2B5EF4-FFF2-40B4-BE49-F238E27FC236}">
              <a16:creationId xmlns:a16="http://schemas.microsoft.com/office/drawing/2014/main" id="{00000000-0008-0000-0F00-00004B020000}"/>
            </a:ext>
          </a:extLst>
        </xdr:cNvPr>
        <xdr:cNvSpPr/>
      </xdr:nvSpPr>
      <xdr:spPr>
        <a:xfrm>
          <a:off x="20383500" y="183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126382</xdr:rowOff>
    </xdr:from>
    <xdr:ext cx="469744" cy="259045"/>
    <xdr:sp macro="" textlink="">
      <xdr:nvSpPr>
        <xdr:cNvPr id="588" name="n_2aveValue【庁舎】&#10;一人当たり面積">
          <a:extLst>
            <a:ext uri="{FF2B5EF4-FFF2-40B4-BE49-F238E27FC236}">
              <a16:creationId xmlns:a16="http://schemas.microsoft.com/office/drawing/2014/main" id="{00000000-0008-0000-0F00-00004C020000}"/>
            </a:ext>
          </a:extLst>
        </xdr:cNvPr>
        <xdr:cNvSpPr txBox="1"/>
      </xdr:nvSpPr>
      <xdr:spPr>
        <a:xfrm>
          <a:off x="20199427" y="1812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102667</xdr:rowOff>
    </xdr:from>
    <xdr:to>
      <xdr:col>112</xdr:col>
      <xdr:colOff>38100</xdr:colOff>
      <xdr:row>107</xdr:row>
      <xdr:rowOff>32817</xdr:rowOff>
    </xdr:to>
    <xdr:sp macro="" textlink="">
      <xdr:nvSpPr>
        <xdr:cNvPr id="594" name="楕円 593">
          <a:extLst>
            <a:ext uri="{FF2B5EF4-FFF2-40B4-BE49-F238E27FC236}">
              <a16:creationId xmlns:a16="http://schemas.microsoft.com/office/drawing/2014/main" id="{00000000-0008-0000-0F00-000052020000}"/>
            </a:ext>
          </a:extLst>
        </xdr:cNvPr>
        <xdr:cNvSpPr/>
      </xdr:nvSpPr>
      <xdr:spPr>
        <a:xfrm>
          <a:off x="21272500" y="1827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49344</xdr:rowOff>
    </xdr:from>
    <xdr:ext cx="469744" cy="259045"/>
    <xdr:sp macro="" textlink="">
      <xdr:nvSpPr>
        <xdr:cNvPr id="595" name="n_1mainValue【庁舎】&#10;一人当たり面積">
          <a:extLst>
            <a:ext uri="{FF2B5EF4-FFF2-40B4-BE49-F238E27FC236}">
              <a16:creationId xmlns:a16="http://schemas.microsoft.com/office/drawing/2014/main" id="{00000000-0008-0000-0F00-000053020000}"/>
            </a:ext>
          </a:extLst>
        </xdr:cNvPr>
        <xdr:cNvSpPr txBox="1"/>
      </xdr:nvSpPr>
      <xdr:spPr>
        <a:xfrm>
          <a:off x="21075727" y="180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6" name="正方形/長方形 595">
          <a:extLst>
            <a:ext uri="{FF2B5EF4-FFF2-40B4-BE49-F238E27FC236}">
              <a16:creationId xmlns:a16="http://schemas.microsoft.com/office/drawing/2014/main" id="{00000000-0008-0000-0F00-000054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7" name="正方形/長方形 596">
          <a:extLst>
            <a:ext uri="{FF2B5EF4-FFF2-40B4-BE49-F238E27FC236}">
              <a16:creationId xmlns:a16="http://schemas.microsoft.com/office/drawing/2014/main" id="{00000000-0008-0000-0F00-000055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8" name="テキスト ボックス 597">
          <a:extLst>
            <a:ext uri="{FF2B5EF4-FFF2-40B4-BE49-F238E27FC236}">
              <a16:creationId xmlns:a16="http://schemas.microsoft.com/office/drawing/2014/main" id="{00000000-0008-0000-0F00-000056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一般廃棄物処理施設、体育館・プール及び消防施設については、老朽化してきており有形固定資産減価償却率が高くなっている。今後、計画的な施設の維持管理や改修・更新を進めていく。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宮崎県西米良村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1,181
1,179
271.51
2,954,671
2,853,075
89,010
1,258,538
2,066,211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高齢化・少子化・過疎化などの社会環境により自主財源の確保が厳しく、類似団体を下回っている現状である。行政サービスを確保しながら、行政運営の更なる効率化・集約化など、事業の集約・選択を進め、自立自走に向けた村づくりを進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149013</xdr:rowOff>
    </xdr:from>
    <xdr:to>
      <xdr:col>23</xdr:col>
      <xdr:colOff>133350</xdr:colOff>
      <xdr:row>44</xdr:row>
      <xdr:rowOff>149013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6928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149013</xdr:rowOff>
    </xdr:from>
    <xdr:to>
      <xdr:col>19</xdr:col>
      <xdr:colOff>133350</xdr:colOff>
      <xdr:row>44</xdr:row>
      <xdr:rowOff>157056</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69281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157056</xdr:rowOff>
    </xdr:from>
    <xdr:to>
      <xdr:col>15</xdr:col>
      <xdr:colOff>82550</xdr:colOff>
      <xdr:row>44</xdr:row>
      <xdr:rowOff>157056</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7008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169773</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157056</xdr:rowOff>
    </xdr:from>
    <xdr:to>
      <xdr:col>11</xdr:col>
      <xdr:colOff>31750</xdr:colOff>
      <xdr:row>44</xdr:row>
      <xdr:rowOff>157056</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7008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66040</xdr:rowOff>
    </xdr:from>
    <xdr:to>
      <xdr:col>11</xdr:col>
      <xdr:colOff>82550</xdr:colOff>
      <xdr:row>44</xdr:row>
      <xdr:rowOff>167640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6367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6367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98213</xdr:rowOff>
    </xdr:from>
    <xdr:to>
      <xdr:col>23</xdr:col>
      <xdr:colOff>184150</xdr:colOff>
      <xdr:row>45</xdr:row>
      <xdr:rowOff>28363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98213</xdr:rowOff>
    </xdr:from>
    <xdr:to>
      <xdr:col>19</xdr:col>
      <xdr:colOff>184150</xdr:colOff>
      <xdr:row>45</xdr:row>
      <xdr:rowOff>28363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13140</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728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106256</xdr:rowOff>
    </xdr:from>
    <xdr:to>
      <xdr:col>15</xdr:col>
      <xdr:colOff>133350</xdr:colOff>
      <xdr:row>45</xdr:row>
      <xdr:rowOff>36406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21183</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106256</xdr:rowOff>
    </xdr:from>
    <xdr:to>
      <xdr:col>11</xdr:col>
      <xdr:colOff>82550</xdr:colOff>
      <xdr:row>45</xdr:row>
      <xdr:rowOff>36406</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21183</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106256</xdr:rowOff>
    </xdr:from>
    <xdr:to>
      <xdr:col>7</xdr:col>
      <xdr:colOff>31750</xdr:colOff>
      <xdr:row>45</xdr:row>
      <xdr:rowOff>36406</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21183</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普通交付税が大幅に減少したことにより、経常一般財源が減少し、前年度比</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人件費の削減など行政改革への取組を通じて義務的経費の削減に努める。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1451</xdr:rowOff>
    </xdr:from>
    <xdr:to>
      <xdr:col>23</xdr:col>
      <xdr:colOff>133350</xdr:colOff>
      <xdr:row>64</xdr:row>
      <xdr:rowOff>132443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974251"/>
          <a:ext cx="838200" cy="13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74040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875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45357</xdr:rowOff>
    </xdr:from>
    <xdr:to>
      <xdr:col>19</xdr:col>
      <xdr:colOff>133350</xdr:colOff>
      <xdr:row>64</xdr:row>
      <xdr:rowOff>1451</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846707"/>
          <a:ext cx="889000" cy="12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71500</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1044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45357</xdr:rowOff>
    </xdr:from>
    <xdr:to>
      <xdr:col>15</xdr:col>
      <xdr:colOff>82550</xdr:colOff>
      <xdr:row>63</xdr:row>
      <xdr:rowOff>110853</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846707"/>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9451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98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96157</xdr:rowOff>
    </xdr:from>
    <xdr:to>
      <xdr:col>11</xdr:col>
      <xdr:colOff>31750</xdr:colOff>
      <xdr:row>63</xdr:row>
      <xdr:rowOff>110853</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726057"/>
          <a:ext cx="8890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9253</xdr:rowOff>
    </xdr:from>
    <xdr:to>
      <xdr:col>11</xdr:col>
      <xdr:colOff>82550</xdr:colOff>
      <xdr:row>64</xdr:row>
      <xdr:rowOff>110853</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95630</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70394</xdr:rowOff>
    </xdr:from>
    <xdr:to>
      <xdr:col>7</xdr:col>
      <xdr:colOff>31750</xdr:colOff>
      <xdr:row>64</xdr:row>
      <xdr:rowOff>544</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156771</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95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81643</xdr:rowOff>
    </xdr:from>
    <xdr:to>
      <xdr:col>23</xdr:col>
      <xdr:colOff>184150</xdr:colOff>
      <xdr:row>65</xdr:row>
      <xdr:rowOff>11793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105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53720</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102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122101</xdr:rowOff>
    </xdr:from>
    <xdr:to>
      <xdr:col>19</xdr:col>
      <xdr:colOff>184150</xdr:colOff>
      <xdr:row>64</xdr:row>
      <xdr:rowOff>52251</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92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62428</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692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166007</xdr:rowOff>
    </xdr:from>
    <xdr:to>
      <xdr:col>15</xdr:col>
      <xdr:colOff>133350</xdr:colOff>
      <xdr:row>63</xdr:row>
      <xdr:rowOff>96157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79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106334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56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60053</xdr:rowOff>
    </xdr:from>
    <xdr:to>
      <xdr:col>11</xdr:col>
      <xdr:colOff>82550</xdr:colOff>
      <xdr:row>63</xdr:row>
      <xdr:rowOff>161653</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86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380</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63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45357</xdr:rowOff>
    </xdr:from>
    <xdr:to>
      <xdr:col>7</xdr:col>
      <xdr:colOff>31750</xdr:colOff>
      <xdr:row>62</xdr:row>
      <xdr:rowOff>146957</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157134</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[757,708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人件費については、職員採用等により決算額で</a:t>
          </a:r>
          <a:r>
            <a:rPr kumimoji="1" lang="en-US" altLang="ja-JP" sz="1300">
              <a:latin typeface="ＭＳ Ｐゴシック" panose="020B0600070205080204" pitchFamily="50" charset="-128"/>
              <a:ea typeface="ＭＳ Ｐゴシック" panose="020B0600070205080204" pitchFamily="50" charset="-128"/>
            </a:rPr>
            <a:t>2,620</a:t>
          </a:r>
          <a:r>
            <a:rPr kumimoji="1" lang="ja-JP" altLang="en-US" sz="1300">
              <a:latin typeface="ＭＳ Ｐゴシック" panose="020B0600070205080204" pitchFamily="50" charset="-128"/>
              <a:ea typeface="ＭＳ Ｐゴシック" panose="020B0600070205080204" pitchFamily="50" charset="-128"/>
            </a:rPr>
            <a:t>千円の増となった。また、物件費については、情報セキュリティシステム強靭化等を実施したことにより</a:t>
          </a:r>
          <a:r>
            <a:rPr kumimoji="1" lang="en-US" altLang="ja-JP" sz="1300">
              <a:latin typeface="ＭＳ Ｐゴシック" panose="020B0600070205080204" pitchFamily="50" charset="-128"/>
              <a:ea typeface="ＭＳ Ｐゴシック" panose="020B0600070205080204" pitchFamily="50" charset="-128"/>
            </a:rPr>
            <a:t>7,610</a:t>
          </a:r>
          <a:r>
            <a:rPr kumimoji="1" lang="ja-JP" altLang="en-US" sz="1300">
              <a:latin typeface="ＭＳ Ｐゴシック" panose="020B0600070205080204" pitchFamily="50" charset="-128"/>
              <a:ea typeface="ＭＳ Ｐゴシック" panose="020B0600070205080204" pitchFamily="50" charset="-128"/>
            </a:rPr>
            <a:t>千円の増となった。今後も適正な定員管理に努めるとともに、事務事業等の見直しを行いながら、経費削減に努めていく。</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16708</xdr:rowOff>
    </xdr:from>
    <xdr:to>
      <xdr:col>23</xdr:col>
      <xdr:colOff>133350</xdr:colOff>
      <xdr:row>85</xdr:row>
      <xdr:rowOff>40607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589958"/>
          <a:ext cx="838200" cy="2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124894</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12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102228</xdr:rowOff>
    </xdr:from>
    <xdr:to>
      <xdr:col>19</xdr:col>
      <xdr:colOff>133350</xdr:colOff>
      <xdr:row>85</xdr:row>
      <xdr:rowOff>16708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504028"/>
          <a:ext cx="889000" cy="8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41967</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929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69492</xdr:rowOff>
    </xdr:from>
    <xdr:to>
      <xdr:col>15</xdr:col>
      <xdr:colOff>82550</xdr:colOff>
      <xdr:row>84</xdr:row>
      <xdr:rowOff>102228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471292"/>
          <a:ext cx="889000" cy="3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18573</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41402</xdr:rowOff>
    </xdr:from>
    <xdr:to>
      <xdr:col>11</xdr:col>
      <xdr:colOff>31750</xdr:colOff>
      <xdr:row>84</xdr:row>
      <xdr:rowOff>69492</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443202"/>
          <a:ext cx="889000" cy="2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71158</xdr:rowOff>
    </xdr:from>
    <xdr:to>
      <xdr:col>11</xdr:col>
      <xdr:colOff>82550</xdr:colOff>
      <xdr:row>83</xdr:row>
      <xdr:rowOff>1308</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11485</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41542</xdr:rowOff>
    </xdr:from>
    <xdr:to>
      <xdr:col>7</xdr:col>
      <xdr:colOff>31750</xdr:colOff>
      <xdr:row>82</xdr:row>
      <xdr:rowOff>143142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153319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161257</xdr:rowOff>
    </xdr:from>
    <xdr:to>
      <xdr:col>23</xdr:col>
      <xdr:colOff>184150</xdr:colOff>
      <xdr:row>85</xdr:row>
      <xdr:rowOff>91407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56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133334</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5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137358</xdr:rowOff>
    </xdr:from>
    <xdr:to>
      <xdr:col>19</xdr:col>
      <xdr:colOff>184150</xdr:colOff>
      <xdr:row>85</xdr:row>
      <xdr:rowOff>67508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53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52285</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625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51428</xdr:rowOff>
    </xdr:from>
    <xdr:to>
      <xdr:col>15</xdr:col>
      <xdr:colOff>133350</xdr:colOff>
      <xdr:row>84</xdr:row>
      <xdr:rowOff>153028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45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137805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53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18692</xdr:rowOff>
    </xdr:from>
    <xdr:to>
      <xdr:col>11</xdr:col>
      <xdr:colOff>82550</xdr:colOff>
      <xdr:row>84</xdr:row>
      <xdr:rowOff>120292</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42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105069</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506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162052</xdr:rowOff>
    </xdr:from>
    <xdr:to>
      <xdr:col>7</xdr:col>
      <xdr:colOff>31750</xdr:colOff>
      <xdr:row>84</xdr:row>
      <xdr:rowOff>92202</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39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76979</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478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類似団体の水準を下回っている。今後も給与や手当等の適正化に努めながら、大きな変動がないよう縮減努力を行っていく。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11113</xdr:rowOff>
    </xdr:from>
    <xdr:to>
      <xdr:col>81</xdr:col>
      <xdr:colOff>44450</xdr:colOff>
      <xdr:row>86</xdr:row>
      <xdr:rowOff>11113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7558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107332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852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134302</xdr:rowOff>
    </xdr:from>
    <xdr:to>
      <xdr:col>77</xdr:col>
      <xdr:colOff>44450</xdr:colOff>
      <xdr:row>86</xdr:row>
      <xdr:rowOff>11113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707552"/>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38116</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954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134302</xdr:rowOff>
    </xdr:from>
    <xdr:to>
      <xdr:col>72</xdr:col>
      <xdr:colOff>203200</xdr:colOff>
      <xdr:row>85</xdr:row>
      <xdr:rowOff>152400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707552"/>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50182</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116205</xdr:rowOff>
    </xdr:from>
    <xdr:to>
      <xdr:col>68</xdr:col>
      <xdr:colOff>152400</xdr:colOff>
      <xdr:row>85</xdr:row>
      <xdr:rowOff>152400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6894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26052</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1922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9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131763</xdr:rowOff>
    </xdr:from>
    <xdr:to>
      <xdr:col>81</xdr:col>
      <xdr:colOff>95250</xdr:colOff>
      <xdr:row>86</xdr:row>
      <xdr:rowOff>61913</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70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148290</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55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131763</xdr:rowOff>
    </xdr:from>
    <xdr:to>
      <xdr:col>77</xdr:col>
      <xdr:colOff>95250</xdr:colOff>
      <xdr:row>86</xdr:row>
      <xdr:rowOff>61913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70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72090</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473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83502</xdr:rowOff>
    </xdr:from>
    <xdr:to>
      <xdr:col>73</xdr:col>
      <xdr:colOff>44450</xdr:colOff>
      <xdr:row>86</xdr:row>
      <xdr:rowOff>13652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65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23829</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425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65405</xdr:rowOff>
    </xdr:from>
    <xdr:to>
      <xdr:col>64</xdr:col>
      <xdr:colOff>152400</xdr:colOff>
      <xdr:row>85</xdr:row>
      <xdr:rowOff>167005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63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5732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40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人口減少が進む中、移住定住対策として保育所職員を採用したため、前年度比で</a:t>
          </a:r>
          <a:r>
            <a:rPr kumimoji="1" lang="en-US" altLang="ja-JP" sz="1300">
              <a:latin typeface="ＭＳ Ｐゴシック" panose="020B0600070205080204" pitchFamily="50" charset="-128"/>
              <a:ea typeface="ＭＳ Ｐゴシック" panose="020B0600070205080204" pitchFamily="50" charset="-128"/>
            </a:rPr>
            <a:t>1.08</a:t>
          </a:r>
          <a:r>
            <a:rPr kumimoji="1" lang="ja-JP" altLang="en-US" sz="1300">
              <a:latin typeface="ＭＳ Ｐゴシック" panose="020B0600070205080204" pitchFamily="50" charset="-128"/>
              <a:ea typeface="ＭＳ Ｐゴシック" panose="020B0600070205080204" pitchFamily="50" charset="-128"/>
            </a:rPr>
            <a:t>人の増となり、類似団体との比較において大幅に上回っている。今後も、職員配置の見直し等により、長期的視点から定員管理等の改善を図っていく。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24524</xdr:rowOff>
    </xdr:from>
    <xdr:to>
      <xdr:col>81</xdr:col>
      <xdr:colOff>44450</xdr:colOff>
      <xdr:row>65</xdr:row>
      <xdr:rowOff>50584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1168774"/>
          <a:ext cx="8382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100792</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387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24524</xdr:rowOff>
    </xdr:from>
    <xdr:to>
      <xdr:col>77</xdr:col>
      <xdr:colOff>44450</xdr:colOff>
      <xdr:row>65</xdr:row>
      <xdr:rowOff>25489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5290800" y="11168774"/>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27005</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31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155194</xdr:rowOff>
    </xdr:from>
    <xdr:to>
      <xdr:col>72</xdr:col>
      <xdr:colOff>203200</xdr:colOff>
      <xdr:row>65</xdr:row>
      <xdr:rowOff>25489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1127994"/>
          <a:ext cx="889000" cy="4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13974</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300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81115</xdr:rowOff>
    </xdr:from>
    <xdr:to>
      <xdr:col>68</xdr:col>
      <xdr:colOff>152400</xdr:colOff>
      <xdr:row>64</xdr:row>
      <xdr:rowOff>155194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1053915"/>
          <a:ext cx="889000" cy="7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70993</xdr:rowOff>
    </xdr:from>
    <xdr:to>
      <xdr:col>68</xdr:col>
      <xdr:colOff>203200</xdr:colOff>
      <xdr:row>62</xdr:row>
      <xdr:rowOff>1143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11320</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29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59169</xdr:rowOff>
    </xdr:from>
    <xdr:to>
      <xdr:col>64</xdr:col>
      <xdr:colOff>152400</xdr:colOff>
      <xdr:row>61</xdr:row>
      <xdr:rowOff>160769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170946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171234</xdr:rowOff>
    </xdr:from>
    <xdr:to>
      <xdr:col>81</xdr:col>
      <xdr:colOff>95250</xdr:colOff>
      <xdr:row>65</xdr:row>
      <xdr:rowOff>101384</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114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143311</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111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145174</xdr:rowOff>
    </xdr:from>
    <xdr:to>
      <xdr:col>77</xdr:col>
      <xdr:colOff>95250</xdr:colOff>
      <xdr:row>65</xdr:row>
      <xdr:rowOff>75324</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111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60101</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1204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146139</xdr:rowOff>
    </xdr:from>
    <xdr:to>
      <xdr:col>73</xdr:col>
      <xdr:colOff>44450</xdr:colOff>
      <xdr:row>65</xdr:row>
      <xdr:rowOff>76289</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111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61066</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120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104394</xdr:rowOff>
    </xdr:from>
    <xdr:to>
      <xdr:col>68</xdr:col>
      <xdr:colOff>203200</xdr:colOff>
      <xdr:row>65</xdr:row>
      <xdr:rowOff>34544</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19321</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116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30315</xdr:rowOff>
    </xdr:from>
    <xdr:to>
      <xdr:col>64</xdr:col>
      <xdr:colOff>152400</xdr:colOff>
      <xdr:row>64</xdr:row>
      <xdr:rowOff>131915</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100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116692</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10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ポイントの増となっているが、類似団体を下回っている。今後も、各数値に注意しながら地方債発行の抑制に努めていく。</a:t>
          </a: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169756</xdr:rowOff>
    </xdr:from>
    <xdr:to>
      <xdr:col>81</xdr:col>
      <xdr:colOff>44450</xdr:colOff>
      <xdr:row>40</xdr:row>
      <xdr:rowOff>38523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179800" y="6856306"/>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169756</xdr:rowOff>
    </xdr:from>
    <xdr:to>
      <xdr:col>77</xdr:col>
      <xdr:colOff>44450</xdr:colOff>
      <xdr:row>40</xdr:row>
      <xdr:rowOff>22437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685630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22437</xdr:rowOff>
    </xdr:from>
    <xdr:to>
      <xdr:col>72</xdr:col>
      <xdr:colOff>203200</xdr:colOff>
      <xdr:row>40</xdr:row>
      <xdr:rowOff>30480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68804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44890</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30480</xdr:rowOff>
    </xdr:from>
    <xdr:to>
      <xdr:col>68</xdr:col>
      <xdr:colOff>152400</xdr:colOff>
      <xdr:row>40</xdr:row>
      <xdr:rowOff>62654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688848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162137</xdr:rowOff>
    </xdr:from>
    <xdr:to>
      <xdr:col>68</xdr:col>
      <xdr:colOff>203200</xdr:colOff>
      <xdr:row>42</xdr:row>
      <xdr:rowOff>92287</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77064</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157497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4250</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69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118956</xdr:rowOff>
    </xdr:from>
    <xdr:to>
      <xdr:col>77</xdr:col>
      <xdr:colOff>95250</xdr:colOff>
      <xdr:row>40</xdr:row>
      <xdr:rowOff>49106</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59283</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657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143087</xdr:rowOff>
    </xdr:from>
    <xdr:to>
      <xdr:col>73</xdr:col>
      <xdr:colOff>44450</xdr:colOff>
      <xdr:row>40</xdr:row>
      <xdr:rowOff>73237</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83414</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151130</xdr:rowOff>
    </xdr:from>
    <xdr:to>
      <xdr:col>68</xdr:col>
      <xdr:colOff>203200</xdr:colOff>
      <xdr:row>40</xdr:row>
      <xdr:rowOff>81280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91457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11854</xdr:rowOff>
    </xdr:from>
    <xdr:to>
      <xdr:col>64</xdr:col>
      <xdr:colOff>152400</xdr:colOff>
      <xdr:row>40</xdr:row>
      <xdr:rowOff>113454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123631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地方債償還等に充当可能な基金による財源の確保など、将来負担額を充当可能財源が上回っているため、将来負担比率は表示されない。</a:t>
          </a: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宮崎県西米良村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1,181
1,179
271.51
2,954,671
2,853,075
89,010
1,258,538
2,066,211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前年度比で</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ポイント増となった。職員採用等による増が主な要因である。類似団体の数値を上回っている状況であることから、定員管理の適正化を図りながら抑制に努めたい。</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30988</xdr:rowOff>
    </xdr:from>
    <xdr:to>
      <xdr:col>24</xdr:col>
      <xdr:colOff>25400</xdr:colOff>
      <xdr:row>38</xdr:row>
      <xdr:rowOff>127000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546088"/>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143019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147574</xdr:rowOff>
    </xdr:from>
    <xdr:to>
      <xdr:col>19</xdr:col>
      <xdr:colOff>187325</xdr:colOff>
      <xdr:row>38</xdr:row>
      <xdr:rowOff>30988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9122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147574</xdr:rowOff>
    </xdr:from>
    <xdr:to>
      <xdr:col>15</xdr:col>
      <xdr:colOff>98425</xdr:colOff>
      <xdr:row>37</xdr:row>
      <xdr:rowOff>170434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4912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43959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5842</xdr:rowOff>
    </xdr:from>
    <xdr:to>
      <xdr:col>11</xdr:col>
      <xdr:colOff>9525</xdr:colOff>
      <xdr:row>37</xdr:row>
      <xdr:rowOff>170434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49492"/>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76200</xdr:rowOff>
    </xdr:from>
    <xdr:to>
      <xdr:col>24</xdr:col>
      <xdr:colOff>76200</xdr:colOff>
      <xdr:row>39</xdr:row>
      <xdr:rowOff>6350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48277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151638</xdr:rowOff>
    </xdr:from>
    <xdr:to>
      <xdr:col>20</xdr:col>
      <xdr:colOff>38100</xdr:colOff>
      <xdr:row>38</xdr:row>
      <xdr:rowOff>81788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66565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81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96774</xdr:rowOff>
    </xdr:from>
    <xdr:to>
      <xdr:col>15</xdr:col>
      <xdr:colOff>149225</xdr:colOff>
      <xdr:row>38</xdr:row>
      <xdr:rowOff>26924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11701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119634</xdr:rowOff>
    </xdr:from>
    <xdr:to>
      <xdr:col>11</xdr:col>
      <xdr:colOff>60325</xdr:colOff>
      <xdr:row>38</xdr:row>
      <xdr:rowOff>49785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34561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情報セキュリティシステム強靭化等を実施したことにより支出額が増加したため、数値も増加に転じたが、類似団体の数値は下回っている。今後も継続的に歳出抑制を図り、財政運営の健全化に努める。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171087</xdr:rowOff>
    </xdr:from>
    <xdr:to>
      <xdr:col>82</xdr:col>
      <xdr:colOff>107950</xdr:colOff>
      <xdr:row>16</xdr:row>
      <xdr:rowOff>38826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74283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170741</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42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92710</xdr:rowOff>
    </xdr:from>
    <xdr:to>
      <xdr:col>78</xdr:col>
      <xdr:colOff>69850</xdr:colOff>
      <xdr:row>15</xdr:row>
      <xdr:rowOff>171087</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664460"/>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67871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11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92710</xdr:rowOff>
    </xdr:from>
    <xdr:to>
      <xdr:col>73</xdr:col>
      <xdr:colOff>180975</xdr:colOff>
      <xdr:row>15</xdr:row>
      <xdr:rowOff>138430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664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41746</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73116</xdr:rowOff>
    </xdr:from>
    <xdr:to>
      <xdr:col>69</xdr:col>
      <xdr:colOff>92075</xdr:colOff>
      <xdr:row>15</xdr:row>
      <xdr:rowOff>138430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64486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48277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61504</xdr:rowOff>
    </xdr:from>
    <xdr:to>
      <xdr:col>65</xdr:col>
      <xdr:colOff>53975</xdr:colOff>
      <xdr:row>15</xdr:row>
      <xdr:rowOff>163104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147881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1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159476</xdr:rowOff>
    </xdr:from>
    <xdr:to>
      <xdr:col>82</xdr:col>
      <xdr:colOff>158750</xdr:colOff>
      <xdr:row>16</xdr:row>
      <xdr:rowOff>89626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3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4553</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7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120287</xdr:rowOff>
    </xdr:from>
    <xdr:to>
      <xdr:col>78</xdr:col>
      <xdr:colOff>120650</xdr:colOff>
      <xdr:row>16</xdr:row>
      <xdr:rowOff>50437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9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60614</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60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41910</xdr:rowOff>
    </xdr:from>
    <xdr:to>
      <xdr:col>74</xdr:col>
      <xdr:colOff>31750</xdr:colOff>
      <xdr:row>15</xdr:row>
      <xdr:rowOff>143510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153687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87630</xdr:rowOff>
    </xdr:from>
    <xdr:to>
      <xdr:col>69</xdr:col>
      <xdr:colOff>142875</xdr:colOff>
      <xdr:row>16</xdr:row>
      <xdr:rowOff>17780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27957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22316</xdr:rowOff>
    </xdr:from>
    <xdr:to>
      <xdr:col>65</xdr:col>
      <xdr:colOff>53975</xdr:colOff>
      <xdr:row>15</xdr:row>
      <xdr:rowOff>123916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59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134093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362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数値上は悪化したが、扶助費の大幅な増減はない。類似団体の数値は下回っているが、今後も介護予防事業等を積極的に進めながら医療費の抑制を図るなど、扶助費の削減に努めていきたい。</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101600</xdr:rowOff>
    </xdr:from>
    <xdr:to>
      <xdr:col>24</xdr:col>
      <xdr:colOff>25400</xdr:colOff>
      <xdr:row>54</xdr:row>
      <xdr:rowOff>114300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987800" y="9359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101600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098800" y="9309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41927</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50800</xdr:rowOff>
    </xdr:from>
    <xdr:to>
      <xdr:col>15</xdr:col>
      <xdr:colOff>98425</xdr:colOff>
      <xdr:row>54</xdr:row>
      <xdr:rowOff>63500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2209800" y="9309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63500</xdr:rowOff>
    </xdr:from>
    <xdr:to>
      <xdr:col>11</xdr:col>
      <xdr:colOff>9525</xdr:colOff>
      <xdr:row>54</xdr:row>
      <xdr:rowOff>139700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1320800" y="9321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101600</xdr:rowOff>
    </xdr:from>
    <xdr:to>
      <xdr:col>11</xdr:col>
      <xdr:colOff>60325</xdr:colOff>
      <xdr:row>55</xdr:row>
      <xdr:rowOff>31750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1270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29227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63500</xdr:rowOff>
    </xdr:from>
    <xdr:to>
      <xdr:col>24</xdr:col>
      <xdr:colOff>76200</xdr:colOff>
      <xdr:row>54</xdr:row>
      <xdr:rowOff>165100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47752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80027</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50800</xdr:rowOff>
    </xdr:from>
    <xdr:to>
      <xdr:col>20</xdr:col>
      <xdr:colOff>38100</xdr:colOff>
      <xdr:row>54</xdr:row>
      <xdr:rowOff>152400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937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162577</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907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0</xdr:rowOff>
    </xdr:from>
    <xdr:to>
      <xdr:col>15</xdr:col>
      <xdr:colOff>149225</xdr:colOff>
      <xdr:row>54</xdr:row>
      <xdr:rowOff>101600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111777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12700</xdr:rowOff>
    </xdr:from>
    <xdr:to>
      <xdr:col>11</xdr:col>
      <xdr:colOff>60325</xdr:colOff>
      <xdr:row>54</xdr:row>
      <xdr:rowOff>114300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2159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124477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270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3827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年度は国民健康保険事業、介護保険事業などの特別会計への繰出金は減少している。近年は類似団体平均を下回る水準となっており、今後も繰出金等の適正化により健全な財政運営に努める。</a:t>
          </a: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30988</xdr:rowOff>
    </xdr:from>
    <xdr:to>
      <xdr:col>82</xdr:col>
      <xdr:colOff>107950</xdr:colOff>
      <xdr:row>56</xdr:row>
      <xdr:rowOff>44704</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63218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169435</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99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35560</xdr:rowOff>
    </xdr:from>
    <xdr:to>
      <xdr:col>78</xdr:col>
      <xdr:colOff>69850</xdr:colOff>
      <xdr:row>56</xdr:row>
      <xdr:rowOff>44704</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6367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93997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35560</xdr:rowOff>
    </xdr:from>
    <xdr:to>
      <xdr:col>73</xdr:col>
      <xdr:colOff>180975</xdr:colOff>
      <xdr:row>56</xdr:row>
      <xdr:rowOff>67564</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6367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80281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147574</xdr:rowOff>
    </xdr:from>
    <xdr:to>
      <xdr:col>69</xdr:col>
      <xdr:colOff>92075</xdr:colOff>
      <xdr:row>56</xdr:row>
      <xdr:rowOff>67564</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57732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151638</xdr:rowOff>
    </xdr:from>
    <xdr:to>
      <xdr:col>82</xdr:col>
      <xdr:colOff>158750</xdr:colOff>
      <xdr:row>56</xdr:row>
      <xdr:rowOff>81788</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168165</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42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165354</xdr:rowOff>
    </xdr:from>
    <xdr:to>
      <xdr:col>78</xdr:col>
      <xdr:colOff>120650</xdr:colOff>
      <xdr:row>56</xdr:row>
      <xdr:rowOff>95504</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105681</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156210</xdr:rowOff>
    </xdr:from>
    <xdr:to>
      <xdr:col>74</xdr:col>
      <xdr:colOff>31750</xdr:colOff>
      <xdr:row>56</xdr:row>
      <xdr:rowOff>86360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96537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16764</xdr:rowOff>
    </xdr:from>
    <xdr:to>
      <xdr:col>69</xdr:col>
      <xdr:colOff>142875</xdr:colOff>
      <xdr:row>56</xdr:row>
      <xdr:rowOff>118364</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103141</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96774</xdr:rowOff>
    </xdr:from>
    <xdr:to>
      <xdr:col>65</xdr:col>
      <xdr:colOff>53975</xdr:colOff>
      <xdr:row>56</xdr:row>
      <xdr:rowOff>26924</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37101</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29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社会保障関係費などの増により、平成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年度以降年々増加していたが、平成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年度は児童福祉施設運営事業などの減により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ポイント改善した。類似団体の数値は下回っているが、今後も分析・再点検を行い、財政運営の健全化に努める。</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xdr:rowOff>
    </xdr:from>
    <xdr:to>
      <xdr:col>82</xdr:col>
      <xdr:colOff>107950</xdr:colOff>
      <xdr:row>36</xdr:row>
      <xdr:rowOff>40132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18032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26416</xdr:rowOff>
    </xdr:from>
    <xdr:to>
      <xdr:col>78</xdr:col>
      <xdr:colOff>69850</xdr:colOff>
      <xdr:row>36</xdr:row>
      <xdr:rowOff>40132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1986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51562</xdr:rowOff>
    </xdr:from>
    <xdr:to>
      <xdr:col>73</xdr:col>
      <xdr:colOff>180975</xdr:colOff>
      <xdr:row>36</xdr:row>
      <xdr:rowOff>26416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05231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51562</xdr:rowOff>
    </xdr:from>
    <xdr:to>
      <xdr:col>69</xdr:col>
      <xdr:colOff>92075</xdr:colOff>
      <xdr:row>35</xdr:row>
      <xdr:rowOff>133858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05231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145305</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597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160782</xdr:rowOff>
    </xdr:from>
    <xdr:to>
      <xdr:col>78</xdr:col>
      <xdr:colOff>120650</xdr:colOff>
      <xdr:row>36</xdr:row>
      <xdr:rowOff>90932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147066</xdr:rowOff>
    </xdr:from>
    <xdr:to>
      <xdr:col>74</xdr:col>
      <xdr:colOff>31750</xdr:colOff>
      <xdr:row>36</xdr:row>
      <xdr:rowOff>77216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87393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762</xdr:rowOff>
    </xdr:from>
    <xdr:to>
      <xdr:col>69</xdr:col>
      <xdr:colOff>142875</xdr:colOff>
      <xdr:row>35</xdr:row>
      <xdr:rowOff>102362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112539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83058</xdr:rowOff>
    </xdr:from>
    <xdr:to>
      <xdr:col>65</xdr:col>
      <xdr:colOff>53975</xdr:colOff>
      <xdr:row>36</xdr:row>
      <xdr:rowOff>13208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23385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大型建設事業に係る過疎債の発行により、前年度比で</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ポイント増となった。計画的な起債と償還により、健全な財政運営が持続できるよう努めていきたい。</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50800</xdr:rowOff>
    </xdr:from>
    <xdr:to>
      <xdr:col>24</xdr:col>
      <xdr:colOff>25400</xdr:colOff>
      <xdr:row>76</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081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35561</xdr:rowOff>
    </xdr:from>
    <xdr:to>
      <xdr:col>19</xdr:col>
      <xdr:colOff>187325</xdr:colOff>
      <xdr:row>76</xdr:row>
      <xdr:rowOff>50800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0657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21607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35561</xdr:rowOff>
    </xdr:from>
    <xdr:to>
      <xdr:col>15</xdr:col>
      <xdr:colOff>98425</xdr:colOff>
      <xdr:row>76</xdr:row>
      <xdr:rowOff>153670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065761"/>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10177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107950</xdr:rowOff>
    </xdr:from>
    <xdr:to>
      <xdr:col>11</xdr:col>
      <xdr:colOff>9525</xdr:colOff>
      <xdr:row>76</xdr:row>
      <xdr:rowOff>153670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1381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48277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92727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0</xdr:rowOff>
    </xdr:from>
    <xdr:to>
      <xdr:col>20</xdr:col>
      <xdr:colOff>38100</xdr:colOff>
      <xdr:row>76</xdr:row>
      <xdr:rowOff>101600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111777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79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156211</xdr:rowOff>
    </xdr:from>
    <xdr:to>
      <xdr:col>15</xdr:col>
      <xdr:colOff>149225</xdr:colOff>
      <xdr:row>76</xdr:row>
      <xdr:rowOff>86361</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96537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102870</xdr:rowOff>
    </xdr:from>
    <xdr:to>
      <xdr:col>11</xdr:col>
      <xdr:colOff>60325</xdr:colOff>
      <xdr:row>77</xdr:row>
      <xdr:rowOff>33020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43197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57150</xdr:rowOff>
    </xdr:from>
    <xdr:to>
      <xdr:col>6</xdr:col>
      <xdr:colOff>171450</xdr:colOff>
      <xdr:row>76</xdr:row>
      <xdr:rowOff>158750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168927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扶助費、物件費については前年度より悪化しており、特に人件費は類似団体平均を大きく上回っている。定員管理の適正化や効率化に努めるとともに、全体的な経常経費の見直しによる縮減を進め、健全な財政運営に取り組んでいく。</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76381</xdr:rowOff>
    </xdr:from>
    <xdr:to>
      <xdr:col>82</xdr:col>
      <xdr:colOff>107950</xdr:colOff>
      <xdr:row>77</xdr:row>
      <xdr:rowOff>135164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278031"/>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45375</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75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140063</xdr:rowOff>
    </xdr:from>
    <xdr:to>
      <xdr:col>78</xdr:col>
      <xdr:colOff>69850</xdr:colOff>
      <xdr:row>77</xdr:row>
      <xdr:rowOff>76381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170263"/>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78576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937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100874</xdr:rowOff>
    </xdr:from>
    <xdr:to>
      <xdr:col>73</xdr:col>
      <xdr:colOff>180975</xdr:colOff>
      <xdr:row>76</xdr:row>
      <xdr:rowOff>140063</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13107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29590</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135165</xdr:rowOff>
    </xdr:from>
    <xdr:to>
      <xdr:col>69</xdr:col>
      <xdr:colOff>92075</xdr:colOff>
      <xdr:row>76</xdr:row>
      <xdr:rowOff>100874</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2993915"/>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128451</xdr:rowOff>
    </xdr:from>
    <xdr:to>
      <xdr:col>69</xdr:col>
      <xdr:colOff>142875</xdr:colOff>
      <xdr:row>77</xdr:row>
      <xdr:rowOff>58601</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43378</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4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33745</xdr:rowOff>
    </xdr:from>
    <xdr:to>
      <xdr:col>65</xdr:col>
      <xdr:colOff>53975</xdr:colOff>
      <xdr:row>76</xdr:row>
      <xdr:rowOff>135345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120122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15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84364</xdr:rowOff>
    </xdr:from>
    <xdr:to>
      <xdr:col>82</xdr:col>
      <xdr:colOff>158750</xdr:colOff>
      <xdr:row>78</xdr:row>
      <xdr:rowOff>14514</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56441</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258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25581</xdr:rowOff>
    </xdr:from>
    <xdr:to>
      <xdr:col>78</xdr:col>
      <xdr:colOff>120650</xdr:colOff>
      <xdr:row>77</xdr:row>
      <xdr:rowOff>127181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22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111958</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313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89263</xdr:rowOff>
    </xdr:from>
    <xdr:to>
      <xdr:col>74</xdr:col>
      <xdr:colOff>31750</xdr:colOff>
      <xdr:row>77</xdr:row>
      <xdr:rowOff>19413</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11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4190</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20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50074</xdr:rowOff>
    </xdr:from>
    <xdr:to>
      <xdr:col>69</xdr:col>
      <xdr:colOff>142875</xdr:colOff>
      <xdr:row>76</xdr:row>
      <xdr:rowOff>151674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08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161851</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849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84365</xdr:rowOff>
    </xdr:from>
    <xdr:to>
      <xdr:col>65</xdr:col>
      <xdr:colOff>53975</xdr:colOff>
      <xdr:row>76</xdr:row>
      <xdr:rowOff>14514</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29431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24692</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71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宮崎県西米良村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15527</xdr:rowOff>
    </xdr:from>
    <xdr:to>
      <xdr:col>29</xdr:col>
      <xdr:colOff>127000</xdr:colOff>
      <xdr:row>16</xdr:row>
      <xdr:rowOff>34274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806352"/>
          <a:ext cx="647700" cy="18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56735</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19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34274</xdr:rowOff>
    </xdr:from>
    <xdr:to>
      <xdr:col>26</xdr:col>
      <xdr:colOff>50800</xdr:colOff>
      <xdr:row>16</xdr:row>
      <xdr:rowOff>40877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2825099"/>
          <a:ext cx="698500" cy="6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3746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37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40877</xdr:rowOff>
    </xdr:from>
    <xdr:to>
      <xdr:col>22</xdr:col>
      <xdr:colOff>114300</xdr:colOff>
      <xdr:row>16</xdr:row>
      <xdr:rowOff>74030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2831702"/>
          <a:ext cx="698500" cy="33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98997</xdr:rowOff>
    </xdr:from>
    <xdr:to>
      <xdr:col>22</xdr:col>
      <xdr:colOff>165100</xdr:colOff>
      <xdr:row>18</xdr:row>
      <xdr:rowOff>29147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13924</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74030</xdr:rowOff>
    </xdr:from>
    <xdr:to>
      <xdr:col>18</xdr:col>
      <xdr:colOff>177800</xdr:colOff>
      <xdr:row>16</xdr:row>
      <xdr:rowOff>84303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2864855"/>
          <a:ext cx="698500" cy="10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100976</xdr:rowOff>
    </xdr:from>
    <xdr:to>
      <xdr:col>19</xdr:col>
      <xdr:colOff>38100</xdr:colOff>
      <xdr:row>18</xdr:row>
      <xdr:rowOff>31126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15903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4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119823</xdr:rowOff>
    </xdr:from>
    <xdr:to>
      <xdr:col>15</xdr:col>
      <xdr:colOff>101600</xdr:colOff>
      <xdr:row>18</xdr:row>
      <xdr:rowOff>49973</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34750</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6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136177</xdr:rowOff>
    </xdr:from>
    <xdr:to>
      <xdr:col>29</xdr:col>
      <xdr:colOff>177800</xdr:colOff>
      <xdr:row>16</xdr:row>
      <xdr:rowOff>66327</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755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152704</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60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154924</xdr:rowOff>
    </xdr:from>
    <xdr:to>
      <xdr:col>26</xdr:col>
      <xdr:colOff>101600</xdr:colOff>
      <xdr:row>16</xdr:row>
      <xdr:rowOff>85074</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774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95251</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543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161527</xdr:rowOff>
    </xdr:from>
    <xdr:to>
      <xdr:col>22</xdr:col>
      <xdr:colOff>165100</xdr:colOff>
      <xdr:row>16</xdr:row>
      <xdr:rowOff>91677</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780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101854</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54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23230</xdr:rowOff>
    </xdr:from>
    <xdr:to>
      <xdr:col>19</xdr:col>
      <xdr:colOff>38100</xdr:colOff>
      <xdr:row>16</xdr:row>
      <xdr:rowOff>124830</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814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135007</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582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33503</xdr:rowOff>
    </xdr:from>
    <xdr:to>
      <xdr:col>15</xdr:col>
      <xdr:colOff>101600</xdr:colOff>
      <xdr:row>16</xdr:row>
      <xdr:rowOff>135103</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824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145280</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59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190409</xdr:rowOff>
    </xdr:from>
    <xdr:to>
      <xdr:col>29</xdr:col>
      <xdr:colOff>127000</xdr:colOff>
      <xdr:row>35</xdr:row>
      <xdr:rowOff>266455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800759"/>
          <a:ext cx="647700" cy="76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175187</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85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266455</xdr:rowOff>
    </xdr:from>
    <xdr:to>
      <xdr:col>26</xdr:col>
      <xdr:colOff>50800</xdr:colOff>
      <xdr:row>35</xdr:row>
      <xdr:rowOff>273446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876805"/>
          <a:ext cx="698500" cy="6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278389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545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248304</xdr:rowOff>
    </xdr:from>
    <xdr:to>
      <xdr:col>22</xdr:col>
      <xdr:colOff>114300</xdr:colOff>
      <xdr:row>35</xdr:row>
      <xdr:rowOff>273446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858654"/>
          <a:ext cx="698500" cy="25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280153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237880</xdr:rowOff>
    </xdr:from>
    <xdr:to>
      <xdr:col>18</xdr:col>
      <xdr:colOff>177800</xdr:colOff>
      <xdr:row>35</xdr:row>
      <xdr:rowOff>248304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848230"/>
          <a:ext cx="698500" cy="10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153819</xdr:rowOff>
    </xdr:from>
    <xdr:to>
      <xdr:col>19</xdr:col>
      <xdr:colOff>38100</xdr:colOff>
      <xdr:row>35</xdr:row>
      <xdr:rowOff>255419</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265596</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130552</xdr:rowOff>
    </xdr:from>
    <xdr:to>
      <xdr:col>15</xdr:col>
      <xdr:colOff>101600</xdr:colOff>
      <xdr:row>35</xdr:row>
      <xdr:rowOff>232152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242329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139609</xdr:rowOff>
    </xdr:from>
    <xdr:to>
      <xdr:col>29</xdr:col>
      <xdr:colOff>177800</xdr:colOff>
      <xdr:row>35</xdr:row>
      <xdr:rowOff>241209</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749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327586</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595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215655</xdr:rowOff>
    </xdr:from>
    <xdr:to>
      <xdr:col>26</xdr:col>
      <xdr:colOff>101600</xdr:colOff>
      <xdr:row>35</xdr:row>
      <xdr:rowOff>317255</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826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302032</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912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222646</xdr:rowOff>
    </xdr:from>
    <xdr:to>
      <xdr:col>22</xdr:col>
      <xdr:colOff>165100</xdr:colOff>
      <xdr:row>35</xdr:row>
      <xdr:rowOff>324246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832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309023</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91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197504</xdr:rowOff>
    </xdr:from>
    <xdr:to>
      <xdr:col>19</xdr:col>
      <xdr:colOff>38100</xdr:colOff>
      <xdr:row>35</xdr:row>
      <xdr:rowOff>299104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807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283881</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894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187080</xdr:rowOff>
    </xdr:from>
    <xdr:to>
      <xdr:col>15</xdr:col>
      <xdr:colOff>101600</xdr:colOff>
      <xdr:row>35</xdr:row>
      <xdr:rowOff>288680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797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273457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88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宮崎県西米良村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1,181
1,179
271.51
2,954,671
2,853,075
89,010
1,258,538
2,066,211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170017</xdr:rowOff>
    </xdr:from>
    <xdr:to>
      <xdr:col>24</xdr:col>
      <xdr:colOff>63500</xdr:colOff>
      <xdr:row>34</xdr:row>
      <xdr:rowOff>22673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5827867"/>
          <a:ext cx="838200" cy="2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147945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48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22673</xdr:rowOff>
    </xdr:from>
    <xdr:to>
      <xdr:col>19</xdr:col>
      <xdr:colOff>177800</xdr:colOff>
      <xdr:row>34</xdr:row>
      <xdr:rowOff>30724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5851973"/>
          <a:ext cx="889000" cy="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90882</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30724</xdr:rowOff>
    </xdr:from>
    <xdr:to>
      <xdr:col>15</xdr:col>
      <xdr:colOff>50800</xdr:colOff>
      <xdr:row>34</xdr:row>
      <xdr:rowOff>69965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5860024"/>
          <a:ext cx="889000" cy="3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3964</xdr:rowOff>
    </xdr:from>
    <xdr:to>
      <xdr:col>15</xdr:col>
      <xdr:colOff>101600</xdr:colOff>
      <xdr:row>36</xdr:row>
      <xdr:rowOff>105564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96691</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69965</xdr:rowOff>
    </xdr:from>
    <xdr:to>
      <xdr:col>10</xdr:col>
      <xdr:colOff>114300</xdr:colOff>
      <xdr:row>34</xdr:row>
      <xdr:rowOff>84109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5899265"/>
          <a:ext cx="889000" cy="1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170215</xdr:rowOff>
    </xdr:from>
    <xdr:to>
      <xdr:col>10</xdr:col>
      <xdr:colOff>165100</xdr:colOff>
      <xdr:row>36</xdr:row>
      <xdr:rowOff>100365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91492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626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11562</xdr:rowOff>
    </xdr:from>
    <xdr:to>
      <xdr:col>6</xdr:col>
      <xdr:colOff>38100</xdr:colOff>
      <xdr:row>36</xdr:row>
      <xdr:rowOff>113162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104289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6276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119217</xdr:rowOff>
    </xdr:from>
    <xdr:to>
      <xdr:col>24</xdr:col>
      <xdr:colOff>114300</xdr:colOff>
      <xdr:row>34</xdr:row>
      <xdr:rowOff>49367</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577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142094</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62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143323</xdr:rowOff>
    </xdr:from>
    <xdr:to>
      <xdr:col>20</xdr:col>
      <xdr:colOff>38100</xdr:colOff>
      <xdr:row>34</xdr:row>
      <xdr:rowOff>73473</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580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90000</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576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151374</xdr:rowOff>
    </xdr:from>
    <xdr:to>
      <xdr:col>15</xdr:col>
      <xdr:colOff>101600</xdr:colOff>
      <xdr:row>34</xdr:row>
      <xdr:rowOff>81524</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580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98051</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584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19165</xdr:rowOff>
    </xdr:from>
    <xdr:to>
      <xdr:col>10</xdr:col>
      <xdr:colOff>165100</xdr:colOff>
      <xdr:row>34</xdr:row>
      <xdr:rowOff>120765</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584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137292</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62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33309</xdr:rowOff>
    </xdr:from>
    <xdr:to>
      <xdr:col>6</xdr:col>
      <xdr:colOff>38100</xdr:colOff>
      <xdr:row>34</xdr:row>
      <xdr:rowOff>134909</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586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151436</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63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142393</xdr:rowOff>
    </xdr:from>
    <xdr:to>
      <xdr:col>24</xdr:col>
      <xdr:colOff>63500</xdr:colOff>
      <xdr:row>55</xdr:row>
      <xdr:rowOff>167545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572143"/>
          <a:ext cx="838200" cy="2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29463</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802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167545</xdr:rowOff>
    </xdr:from>
    <xdr:to>
      <xdr:col>19</xdr:col>
      <xdr:colOff>177800</xdr:colOff>
      <xdr:row>56</xdr:row>
      <xdr:rowOff>108401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597295"/>
          <a:ext cx="889000" cy="1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145273</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108401</xdr:rowOff>
    </xdr:from>
    <xdr:to>
      <xdr:col>15</xdr:col>
      <xdr:colOff>50800</xdr:colOff>
      <xdr:row>56</xdr:row>
      <xdr:rowOff>131777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709601"/>
          <a:ext cx="889000" cy="2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974</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131777</xdr:rowOff>
    </xdr:from>
    <xdr:to>
      <xdr:col>10</xdr:col>
      <xdr:colOff>114300</xdr:colOff>
      <xdr:row>56</xdr:row>
      <xdr:rowOff>156543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732977"/>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91039</xdr:rowOff>
    </xdr:from>
    <xdr:to>
      <xdr:col>10</xdr:col>
      <xdr:colOff>165100</xdr:colOff>
      <xdr:row>58</xdr:row>
      <xdr:rowOff>21189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12316</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118952</xdr:rowOff>
    </xdr:from>
    <xdr:to>
      <xdr:col>6</xdr:col>
      <xdr:colOff>38100</xdr:colOff>
      <xdr:row>58</xdr:row>
      <xdr:rowOff>49102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40229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91593</xdr:rowOff>
    </xdr:from>
    <xdr:to>
      <xdr:col>24</xdr:col>
      <xdr:colOff>114300</xdr:colOff>
      <xdr:row>56</xdr:row>
      <xdr:rowOff>21743</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52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114470</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37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116745</xdr:rowOff>
    </xdr:from>
    <xdr:to>
      <xdr:col>20</xdr:col>
      <xdr:colOff>38100</xdr:colOff>
      <xdr:row>56</xdr:row>
      <xdr:rowOff>46895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54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63422</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321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57601</xdr:rowOff>
    </xdr:from>
    <xdr:to>
      <xdr:col>15</xdr:col>
      <xdr:colOff>101600</xdr:colOff>
      <xdr:row>56</xdr:row>
      <xdr:rowOff>159201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65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4278</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434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80977</xdr:rowOff>
    </xdr:from>
    <xdr:to>
      <xdr:col>10</xdr:col>
      <xdr:colOff>165100</xdr:colOff>
      <xdr:row>57</xdr:row>
      <xdr:rowOff>11127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68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27654</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457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105743</xdr:rowOff>
    </xdr:from>
    <xdr:to>
      <xdr:col>6</xdr:col>
      <xdr:colOff>38100</xdr:colOff>
      <xdr:row>57</xdr:row>
      <xdr:rowOff>35893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70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52420</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482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56100</xdr:rowOff>
    </xdr:from>
    <xdr:to>
      <xdr:col>24</xdr:col>
      <xdr:colOff>63500</xdr:colOff>
      <xdr:row>77</xdr:row>
      <xdr:rowOff>104073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3797300" y="13257750"/>
          <a:ext cx="838200" cy="4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2266</xdr:rowOff>
    </xdr:from>
    <xdr:ext cx="534377"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032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56100</xdr:rowOff>
    </xdr:from>
    <xdr:to>
      <xdr:col>19</xdr:col>
      <xdr:colOff>177800</xdr:colOff>
      <xdr:row>77</xdr:row>
      <xdr:rowOff>97455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257750"/>
          <a:ext cx="889000" cy="4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119090</xdr:rowOff>
    </xdr:from>
    <xdr:ext cx="534377"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30111" y="1297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95021</xdr:rowOff>
    </xdr:from>
    <xdr:to>
      <xdr:col>15</xdr:col>
      <xdr:colOff>50800</xdr:colOff>
      <xdr:row>77</xdr:row>
      <xdr:rowOff>97455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296671"/>
          <a:ext cx="889000" cy="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9308</xdr:rowOff>
    </xdr:from>
    <xdr:to>
      <xdr:col>15</xdr:col>
      <xdr:colOff>101600</xdr:colOff>
      <xdr:row>77</xdr:row>
      <xdr:rowOff>110908</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2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127435</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41111" y="1298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95021</xdr:rowOff>
    </xdr:from>
    <xdr:to>
      <xdr:col>10</xdr:col>
      <xdr:colOff>114300</xdr:colOff>
      <xdr:row>77</xdr:row>
      <xdr:rowOff>111627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296671"/>
          <a:ext cx="889000" cy="1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11050</xdr:rowOff>
    </xdr:from>
    <xdr:to>
      <xdr:col>10</xdr:col>
      <xdr:colOff>165100</xdr:colOff>
      <xdr:row>77</xdr:row>
      <xdr:rowOff>112650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21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129177</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52111" y="1298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17554</xdr:rowOff>
    </xdr:from>
    <xdr:to>
      <xdr:col>6</xdr:col>
      <xdr:colOff>38100</xdr:colOff>
      <xdr:row>77</xdr:row>
      <xdr:rowOff>119154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21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135681</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63111" y="1299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53273</xdr:rowOff>
    </xdr:from>
    <xdr:to>
      <xdr:col>24</xdr:col>
      <xdr:colOff>114300</xdr:colOff>
      <xdr:row>77</xdr:row>
      <xdr:rowOff>154873</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25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139650</xdr:rowOff>
    </xdr:from>
    <xdr:ext cx="534377"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16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5300</xdr:rowOff>
    </xdr:from>
    <xdr:to>
      <xdr:col>20</xdr:col>
      <xdr:colOff>38100</xdr:colOff>
      <xdr:row>77</xdr:row>
      <xdr:rowOff>106900</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20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98027</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30111" y="1329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46655</xdr:rowOff>
    </xdr:from>
    <xdr:to>
      <xdr:col>15</xdr:col>
      <xdr:colOff>101600</xdr:colOff>
      <xdr:row>77</xdr:row>
      <xdr:rowOff>148255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24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139382</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41111" y="1334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44221</xdr:rowOff>
    </xdr:from>
    <xdr:to>
      <xdr:col>10</xdr:col>
      <xdr:colOff>165100</xdr:colOff>
      <xdr:row>77</xdr:row>
      <xdr:rowOff>145821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2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136948</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52111" y="1333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60827</xdr:rowOff>
    </xdr:from>
    <xdr:to>
      <xdr:col>6</xdr:col>
      <xdr:colOff>38100</xdr:colOff>
      <xdr:row>77</xdr:row>
      <xdr:rowOff>162427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26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153554</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63111" y="1335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36954</xdr:rowOff>
    </xdr:from>
    <xdr:to>
      <xdr:col>24</xdr:col>
      <xdr:colOff>63500</xdr:colOff>
      <xdr:row>95</xdr:row>
      <xdr:rowOff>43459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324704"/>
          <a:ext cx="838200" cy="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112837</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00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43459</xdr:rowOff>
    </xdr:from>
    <xdr:to>
      <xdr:col>19</xdr:col>
      <xdr:colOff>177800</xdr:colOff>
      <xdr:row>95</xdr:row>
      <xdr:rowOff>124918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331209"/>
          <a:ext cx="889000" cy="8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46438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95599</xdr:rowOff>
    </xdr:from>
    <xdr:to>
      <xdr:col>15</xdr:col>
      <xdr:colOff>50800</xdr:colOff>
      <xdr:row>95</xdr:row>
      <xdr:rowOff>124918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383349"/>
          <a:ext cx="889000" cy="2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4308</xdr:rowOff>
    </xdr:from>
    <xdr:to>
      <xdr:col>15</xdr:col>
      <xdr:colOff>101600</xdr:colOff>
      <xdr:row>96</xdr:row>
      <xdr:rowOff>105908</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97035</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95599</xdr:rowOff>
    </xdr:from>
    <xdr:to>
      <xdr:col>10</xdr:col>
      <xdr:colOff>114300</xdr:colOff>
      <xdr:row>95</xdr:row>
      <xdr:rowOff>138519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383349"/>
          <a:ext cx="889000" cy="4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14939</xdr:rowOff>
    </xdr:from>
    <xdr:to>
      <xdr:col>10</xdr:col>
      <xdr:colOff>165100</xdr:colOff>
      <xdr:row>96</xdr:row>
      <xdr:rowOff>116539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107666</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6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73716</xdr:rowOff>
    </xdr:from>
    <xdr:to>
      <xdr:col>6</xdr:col>
      <xdr:colOff>38100</xdr:colOff>
      <xdr:row>97</xdr:row>
      <xdr:rowOff>3866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3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166443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2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157604</xdr:rowOff>
    </xdr:from>
    <xdr:to>
      <xdr:col>24</xdr:col>
      <xdr:colOff>114300</xdr:colOff>
      <xdr:row>95</xdr:row>
      <xdr:rowOff>87754</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27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9031</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12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164109</xdr:rowOff>
    </xdr:from>
    <xdr:to>
      <xdr:col>20</xdr:col>
      <xdr:colOff>38100</xdr:colOff>
      <xdr:row>95</xdr:row>
      <xdr:rowOff>94259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28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110786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05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74118</xdr:rowOff>
    </xdr:from>
    <xdr:to>
      <xdr:col>15</xdr:col>
      <xdr:colOff>101600</xdr:colOff>
      <xdr:row>96</xdr:row>
      <xdr:rowOff>4268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36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20795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13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44799</xdr:rowOff>
    </xdr:from>
    <xdr:to>
      <xdr:col>10</xdr:col>
      <xdr:colOff>165100</xdr:colOff>
      <xdr:row>95</xdr:row>
      <xdr:rowOff>146399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33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162926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10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87719</xdr:rowOff>
    </xdr:from>
    <xdr:to>
      <xdr:col>6</xdr:col>
      <xdr:colOff>38100</xdr:colOff>
      <xdr:row>96</xdr:row>
      <xdr:rowOff>17869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37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34396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15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128669</xdr:rowOff>
    </xdr:from>
    <xdr:to>
      <xdr:col>55</xdr:col>
      <xdr:colOff>0</xdr:colOff>
      <xdr:row>37</xdr:row>
      <xdr:rowOff>134624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472319"/>
          <a:ext cx="838200" cy="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93786</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65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134624</xdr:rowOff>
    </xdr:from>
    <xdr:to>
      <xdr:col>50</xdr:col>
      <xdr:colOff>114300</xdr:colOff>
      <xdr:row>37</xdr:row>
      <xdr:rowOff>163579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478274"/>
          <a:ext cx="8890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16422</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163579</xdr:rowOff>
    </xdr:from>
    <xdr:to>
      <xdr:col>45</xdr:col>
      <xdr:colOff>177800</xdr:colOff>
      <xdr:row>38</xdr:row>
      <xdr:rowOff>1183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507229"/>
          <a:ext cx="889000" cy="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104339</xdr:rowOff>
    </xdr:from>
    <xdr:to>
      <xdr:col>46</xdr:col>
      <xdr:colOff>38100</xdr:colOff>
      <xdr:row>38</xdr:row>
      <xdr:rowOff>34489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51016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1183</xdr:rowOff>
    </xdr:from>
    <xdr:to>
      <xdr:col>41</xdr:col>
      <xdr:colOff>50800</xdr:colOff>
      <xdr:row>38</xdr:row>
      <xdr:rowOff>18869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516283"/>
          <a:ext cx="889000" cy="1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114141</xdr:rowOff>
    </xdr:from>
    <xdr:to>
      <xdr:col>41</xdr:col>
      <xdr:colOff>101600</xdr:colOff>
      <xdr:row>38</xdr:row>
      <xdr:rowOff>44290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577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60818</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23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133281</xdr:rowOff>
    </xdr:from>
    <xdr:to>
      <xdr:col>36</xdr:col>
      <xdr:colOff>165100</xdr:colOff>
      <xdr:row>38</xdr:row>
      <xdr:rowOff>63431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7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79958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25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77869</xdr:rowOff>
    </xdr:from>
    <xdr:to>
      <xdr:col>55</xdr:col>
      <xdr:colOff>50800</xdr:colOff>
      <xdr:row>38</xdr:row>
      <xdr:rowOff>8018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42151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56296</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39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83824</xdr:rowOff>
    </xdr:from>
    <xdr:to>
      <xdr:col>50</xdr:col>
      <xdr:colOff>165100</xdr:colOff>
      <xdr:row>38</xdr:row>
      <xdr:rowOff>13974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2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30501</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20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112779</xdr:rowOff>
    </xdr:from>
    <xdr:to>
      <xdr:col>46</xdr:col>
      <xdr:colOff>38100</xdr:colOff>
      <xdr:row>38</xdr:row>
      <xdr:rowOff>42929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5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34056</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549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121833</xdr:rowOff>
    </xdr:from>
    <xdr:to>
      <xdr:col>41</xdr:col>
      <xdr:colOff>101600</xdr:colOff>
      <xdr:row>38</xdr:row>
      <xdr:rowOff>51983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6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43110</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558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139519</xdr:rowOff>
    </xdr:from>
    <xdr:to>
      <xdr:col>36</xdr:col>
      <xdr:colOff>165100</xdr:colOff>
      <xdr:row>38</xdr:row>
      <xdr:rowOff>69669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8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60796</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575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32379</xdr:rowOff>
    </xdr:from>
    <xdr:to>
      <xdr:col>55</xdr:col>
      <xdr:colOff>0</xdr:colOff>
      <xdr:row>57</xdr:row>
      <xdr:rowOff>112353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805029"/>
          <a:ext cx="838200" cy="79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105653</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78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91084</xdr:rowOff>
    </xdr:from>
    <xdr:to>
      <xdr:col>50</xdr:col>
      <xdr:colOff>114300</xdr:colOff>
      <xdr:row>57</xdr:row>
      <xdr:rowOff>112353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863734"/>
          <a:ext cx="889000" cy="2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48150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9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91084</xdr:rowOff>
    </xdr:from>
    <xdr:to>
      <xdr:col>45</xdr:col>
      <xdr:colOff>177800</xdr:colOff>
      <xdr:row>57</xdr:row>
      <xdr:rowOff>117101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863734"/>
          <a:ext cx="889000" cy="2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53401</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99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34474</xdr:rowOff>
    </xdr:from>
    <xdr:to>
      <xdr:col>41</xdr:col>
      <xdr:colOff>50800</xdr:colOff>
      <xdr:row>57</xdr:row>
      <xdr:rowOff>117101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807124"/>
          <a:ext cx="889000" cy="8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108097</xdr:rowOff>
    </xdr:from>
    <xdr:to>
      <xdr:col>41</xdr:col>
      <xdr:colOff>101600</xdr:colOff>
      <xdr:row>58</xdr:row>
      <xdr:rowOff>38247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29374</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97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115723</xdr:rowOff>
    </xdr:from>
    <xdr:to>
      <xdr:col>36</xdr:col>
      <xdr:colOff>165100</xdr:colOff>
      <xdr:row>58</xdr:row>
      <xdr:rowOff>45873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37000</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98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153029</xdr:rowOff>
    </xdr:from>
    <xdr:to>
      <xdr:col>55</xdr:col>
      <xdr:colOff>50800</xdr:colOff>
      <xdr:row>57</xdr:row>
      <xdr:rowOff>83179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75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4456</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60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61553</xdr:rowOff>
    </xdr:from>
    <xdr:to>
      <xdr:col>50</xdr:col>
      <xdr:colOff>165100</xdr:colOff>
      <xdr:row>57</xdr:row>
      <xdr:rowOff>163153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83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8230</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609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40284</xdr:rowOff>
    </xdr:from>
    <xdr:to>
      <xdr:col>46</xdr:col>
      <xdr:colOff>38100</xdr:colOff>
      <xdr:row>57</xdr:row>
      <xdr:rowOff>141884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81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158411</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588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66301</xdr:rowOff>
    </xdr:from>
    <xdr:to>
      <xdr:col>41</xdr:col>
      <xdr:colOff>101600</xdr:colOff>
      <xdr:row>57</xdr:row>
      <xdr:rowOff>167901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83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12978</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614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155124</xdr:rowOff>
    </xdr:from>
    <xdr:to>
      <xdr:col>36</xdr:col>
      <xdr:colOff>165100</xdr:colOff>
      <xdr:row>57</xdr:row>
      <xdr:rowOff>85274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75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101801</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531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134243</xdr:rowOff>
    </xdr:from>
    <xdr:to>
      <xdr:col>55</xdr:col>
      <xdr:colOff>0</xdr:colOff>
      <xdr:row>78</xdr:row>
      <xdr:rowOff>122565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2992993"/>
          <a:ext cx="838200" cy="50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69739</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442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83204</xdr:rowOff>
    </xdr:from>
    <xdr:to>
      <xdr:col>50</xdr:col>
      <xdr:colOff>114300</xdr:colOff>
      <xdr:row>78</xdr:row>
      <xdr:rowOff>122565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456304"/>
          <a:ext cx="889000" cy="39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1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83204</xdr:rowOff>
    </xdr:from>
    <xdr:to>
      <xdr:col>45</xdr:col>
      <xdr:colOff>177800</xdr:colOff>
      <xdr:row>79</xdr:row>
      <xdr:rowOff>2467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456304"/>
          <a:ext cx="889000" cy="9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29380</xdr:rowOff>
    </xdr:from>
    <xdr:to>
      <xdr:col>46</xdr:col>
      <xdr:colOff>38100</xdr:colOff>
      <xdr:row>78</xdr:row>
      <xdr:rowOff>130980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147507</xdr:rowOff>
    </xdr:from>
    <xdr:ext cx="59901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50795" y="1317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133117</xdr:rowOff>
    </xdr:from>
    <xdr:to>
      <xdr:col>41</xdr:col>
      <xdr:colOff>101600</xdr:colOff>
      <xdr:row>78</xdr:row>
      <xdr:rowOff>63267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3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79794</xdr:rowOff>
    </xdr:from>
    <xdr:ext cx="59901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61795" y="1310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83443</xdr:rowOff>
    </xdr:from>
    <xdr:to>
      <xdr:col>55</xdr:col>
      <xdr:colOff>50800</xdr:colOff>
      <xdr:row>76</xdr:row>
      <xdr:rowOff>13593</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294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106320</xdr:rowOff>
    </xdr:from>
    <xdr:ext cx="599010"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2793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71765</xdr:rowOff>
    </xdr:from>
    <xdr:to>
      <xdr:col>50</xdr:col>
      <xdr:colOff>165100</xdr:colOff>
      <xdr:row>79</xdr:row>
      <xdr:rowOff>1915</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44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164492</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72111" y="1353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32404</xdr:rowOff>
    </xdr:from>
    <xdr:to>
      <xdr:col>46</xdr:col>
      <xdr:colOff>38100</xdr:colOff>
      <xdr:row>78</xdr:row>
      <xdr:rowOff>134004</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40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125131</xdr:rowOff>
    </xdr:from>
    <xdr:ext cx="59901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50795" y="13498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123117</xdr:rowOff>
    </xdr:from>
    <xdr:to>
      <xdr:col>41</xdr:col>
      <xdr:colOff>101600</xdr:colOff>
      <xdr:row>79</xdr:row>
      <xdr:rowOff>53267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49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44394</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358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42061</xdr:rowOff>
    </xdr:from>
    <xdr:to>
      <xdr:col>55</xdr:col>
      <xdr:colOff>0</xdr:colOff>
      <xdr:row>97</xdr:row>
      <xdr:rowOff>106803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9639300" y="16672711"/>
          <a:ext cx="838200" cy="64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34927</xdr:rowOff>
    </xdr:from>
    <xdr:ext cx="599010"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665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35389</xdr:rowOff>
    </xdr:from>
    <xdr:to>
      <xdr:col>50</xdr:col>
      <xdr:colOff>114300</xdr:colOff>
      <xdr:row>97</xdr:row>
      <xdr:rowOff>42061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8750300" y="16666039"/>
          <a:ext cx="889000" cy="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155021</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39795" y="16785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35389</xdr:rowOff>
    </xdr:from>
    <xdr:to>
      <xdr:col>45</xdr:col>
      <xdr:colOff>177800</xdr:colOff>
      <xdr:row>97</xdr:row>
      <xdr:rowOff>38345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666039"/>
          <a:ext cx="889000" cy="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165819</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50795" y="16796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70354</xdr:rowOff>
    </xdr:from>
    <xdr:to>
      <xdr:col>41</xdr:col>
      <xdr:colOff>101600</xdr:colOff>
      <xdr:row>98</xdr:row>
      <xdr:rowOff>504</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7810500" y="167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163081</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561795" y="16793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56003</xdr:rowOff>
    </xdr:from>
    <xdr:to>
      <xdr:col>55</xdr:col>
      <xdr:colOff>50800</xdr:colOff>
      <xdr:row>97</xdr:row>
      <xdr:rowOff>157603</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68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15380</xdr:rowOff>
    </xdr:from>
    <xdr:ext cx="599010"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474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162711</xdr:rowOff>
    </xdr:from>
    <xdr:to>
      <xdr:col>50</xdr:col>
      <xdr:colOff>165100</xdr:colOff>
      <xdr:row>97</xdr:row>
      <xdr:rowOff>92861</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6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109388</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39795" y="16397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156039</xdr:rowOff>
    </xdr:from>
    <xdr:to>
      <xdr:col>46</xdr:col>
      <xdr:colOff>38100</xdr:colOff>
      <xdr:row>97</xdr:row>
      <xdr:rowOff>86189</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61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102716</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50795" y="16390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158995</xdr:rowOff>
    </xdr:from>
    <xdr:to>
      <xdr:col>41</xdr:col>
      <xdr:colOff>101600</xdr:colOff>
      <xdr:row>97</xdr:row>
      <xdr:rowOff>89145</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61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105672</xdr:rowOff>
    </xdr:from>
    <xdr:ext cx="59901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61795" y="16393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a:extLst>
            <a:ext uri="{FF2B5EF4-FFF2-40B4-BE49-F238E27FC236}">
              <a16:creationId xmlns:a16="http://schemas.microsoft.com/office/drawing/2014/main" id="{00000000-0008-0000-0600-0000F4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a:extLst>
            <a:ext uri="{FF2B5EF4-FFF2-40B4-BE49-F238E27FC236}">
              <a16:creationId xmlns:a16="http://schemas.microsoft.com/office/drawing/2014/main" id="{00000000-0008-0000-0600-0000F6010000}"/>
            </a:ext>
          </a:extLst>
        </xdr:cNvPr>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30242</xdr:rowOff>
    </xdr:from>
    <xdr:to>
      <xdr:col>85</xdr:col>
      <xdr:colOff>127000</xdr:colOff>
      <xdr:row>38</xdr:row>
      <xdr:rowOff>78729</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5481300" y="6545342"/>
          <a:ext cx="838200" cy="4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78959</xdr:rowOff>
    </xdr:from>
    <xdr:ext cx="534377" cy="259045"/>
    <xdr:sp macro="" textlink="">
      <xdr:nvSpPr>
        <xdr:cNvPr id="505" name="災害復旧事業費平均値テキスト">
          <a:extLst>
            <a:ext uri="{FF2B5EF4-FFF2-40B4-BE49-F238E27FC236}">
              <a16:creationId xmlns:a16="http://schemas.microsoft.com/office/drawing/2014/main" id="{00000000-0008-0000-0600-0000F9010000}"/>
            </a:ext>
          </a:extLst>
        </xdr:cNvPr>
        <xdr:cNvSpPr txBox="1"/>
      </xdr:nvSpPr>
      <xdr:spPr>
        <a:xfrm>
          <a:off x="16370300" y="6594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a:extLst>
            <a:ext uri="{FF2B5EF4-FFF2-40B4-BE49-F238E27FC236}">
              <a16:creationId xmlns:a16="http://schemas.microsoft.com/office/drawing/2014/main" id="{00000000-0008-0000-0600-0000FA010000}"/>
            </a:ext>
          </a:extLst>
        </xdr:cNvPr>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41154</xdr:rowOff>
    </xdr:from>
    <xdr:to>
      <xdr:col>81</xdr:col>
      <xdr:colOff>50800</xdr:colOff>
      <xdr:row>38</xdr:row>
      <xdr:rowOff>78729</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4592300" y="6556254"/>
          <a:ext cx="889000" cy="3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15481</xdr:rowOff>
    </xdr:from>
    <xdr:ext cx="534377"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5214111" y="670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41154</xdr:rowOff>
    </xdr:from>
    <xdr:to>
      <xdr:col>76</xdr:col>
      <xdr:colOff>114300</xdr:colOff>
      <xdr:row>38</xdr:row>
      <xdr:rowOff>58067</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3703300" y="6556254"/>
          <a:ext cx="889000" cy="1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109722</xdr:rowOff>
    </xdr:from>
    <xdr:to>
      <xdr:col>76</xdr:col>
      <xdr:colOff>165100</xdr:colOff>
      <xdr:row>39</xdr:row>
      <xdr:rowOff>39872</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4541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30999</xdr:rowOff>
    </xdr:from>
    <xdr:ext cx="534377"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4325111" y="67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58067</xdr:rowOff>
    </xdr:from>
    <xdr:to>
      <xdr:col>71</xdr:col>
      <xdr:colOff>177800</xdr:colOff>
      <xdr:row>38</xdr:row>
      <xdr:rowOff>137162</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2814300" y="6573167"/>
          <a:ext cx="889000" cy="7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96024</xdr:rowOff>
    </xdr:from>
    <xdr:to>
      <xdr:col>72</xdr:col>
      <xdr:colOff>38100</xdr:colOff>
      <xdr:row>39</xdr:row>
      <xdr:rowOff>26174</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3652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17301</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3436111" y="67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74719</xdr:rowOff>
    </xdr:from>
    <xdr:to>
      <xdr:col>67</xdr:col>
      <xdr:colOff>101600</xdr:colOff>
      <xdr:row>39</xdr:row>
      <xdr:rowOff>4869</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2763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21396</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2547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150892</xdr:rowOff>
    </xdr:from>
    <xdr:to>
      <xdr:col>85</xdr:col>
      <xdr:colOff>177800</xdr:colOff>
      <xdr:row>38</xdr:row>
      <xdr:rowOff>81042</xdr:rowOff>
    </xdr:to>
    <xdr:sp macro="" textlink="">
      <xdr:nvSpPr>
        <xdr:cNvPr id="523" name="楕円 522">
          <a:extLst>
            <a:ext uri="{FF2B5EF4-FFF2-40B4-BE49-F238E27FC236}">
              <a16:creationId xmlns:a16="http://schemas.microsoft.com/office/drawing/2014/main" id="{00000000-0008-0000-0600-00000B020000}"/>
            </a:ext>
          </a:extLst>
        </xdr:cNvPr>
        <xdr:cNvSpPr/>
      </xdr:nvSpPr>
      <xdr:spPr>
        <a:xfrm>
          <a:off x="16268700" y="649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2319</xdr:rowOff>
    </xdr:from>
    <xdr:ext cx="534377" cy="259045"/>
    <xdr:sp macro="" textlink="">
      <xdr:nvSpPr>
        <xdr:cNvPr id="524" name="災害復旧事業費該当値テキスト">
          <a:extLst>
            <a:ext uri="{FF2B5EF4-FFF2-40B4-BE49-F238E27FC236}">
              <a16:creationId xmlns:a16="http://schemas.microsoft.com/office/drawing/2014/main" id="{00000000-0008-0000-0600-00000C020000}"/>
            </a:ext>
          </a:extLst>
        </xdr:cNvPr>
        <xdr:cNvSpPr txBox="1"/>
      </xdr:nvSpPr>
      <xdr:spPr>
        <a:xfrm>
          <a:off x="16370300" y="634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27929</xdr:rowOff>
    </xdr:from>
    <xdr:to>
      <xdr:col>81</xdr:col>
      <xdr:colOff>101600</xdr:colOff>
      <xdr:row>38</xdr:row>
      <xdr:rowOff>129529</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5430500" y="654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146056</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14111" y="631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161804</xdr:rowOff>
    </xdr:from>
    <xdr:to>
      <xdr:col>76</xdr:col>
      <xdr:colOff>165100</xdr:colOff>
      <xdr:row>38</xdr:row>
      <xdr:rowOff>91954</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4541500" y="650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108481</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25111" y="628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7267</xdr:rowOff>
    </xdr:from>
    <xdr:to>
      <xdr:col>72</xdr:col>
      <xdr:colOff>38100</xdr:colOff>
      <xdr:row>38</xdr:row>
      <xdr:rowOff>108867</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3652500" y="652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125394</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36111" y="629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86362</xdr:rowOff>
    </xdr:from>
    <xdr:to>
      <xdr:col>67</xdr:col>
      <xdr:colOff>101600</xdr:colOff>
      <xdr:row>39</xdr:row>
      <xdr:rowOff>16512</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2763500" y="660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7639</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47111" y="669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67411</xdr:rowOff>
    </xdr:from>
    <xdr:to>
      <xdr:col>76</xdr:col>
      <xdr:colOff>165100</xdr:colOff>
      <xdr:row>58</xdr:row>
      <xdr:rowOff>169011</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14088</xdr:rowOff>
    </xdr:from>
    <xdr:ext cx="313932"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35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52095</xdr:rowOff>
    </xdr:from>
    <xdr:to>
      <xdr:col>72</xdr:col>
      <xdr:colOff>38100</xdr:colOff>
      <xdr:row>58</xdr:row>
      <xdr:rowOff>153695</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56</xdr:row>
      <xdr:rowOff>170222</xdr:rowOff>
    </xdr:from>
    <xdr:ext cx="378565"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14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45924</xdr:rowOff>
    </xdr:from>
    <xdr:to>
      <xdr:col>67</xdr:col>
      <xdr:colOff>101600</xdr:colOff>
      <xdr:row>58</xdr:row>
      <xdr:rowOff>147524</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164051</xdr:rowOff>
    </xdr:from>
    <xdr:ext cx="378565"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25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37897</xdr:rowOff>
    </xdr:from>
    <xdr:to>
      <xdr:col>85</xdr:col>
      <xdr:colOff>127000</xdr:colOff>
      <xdr:row>77</xdr:row>
      <xdr:rowOff>67590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239547"/>
          <a:ext cx="838200" cy="2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32166</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233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59452</xdr:rowOff>
    </xdr:from>
    <xdr:to>
      <xdr:col>81</xdr:col>
      <xdr:colOff>50800</xdr:colOff>
      <xdr:row>77</xdr:row>
      <xdr:rowOff>67590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4592300" y="13261102"/>
          <a:ext cx="889000" cy="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150779</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10638</xdr:rowOff>
    </xdr:from>
    <xdr:to>
      <xdr:col>76</xdr:col>
      <xdr:colOff>114300</xdr:colOff>
      <xdr:row>77</xdr:row>
      <xdr:rowOff>59452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3703300" y="13212288"/>
          <a:ext cx="889000" cy="4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150674</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168647</xdr:rowOff>
    </xdr:from>
    <xdr:to>
      <xdr:col>71</xdr:col>
      <xdr:colOff>177800</xdr:colOff>
      <xdr:row>77</xdr:row>
      <xdr:rowOff>10638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814300" y="13198847"/>
          <a:ext cx="889000" cy="1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52620</xdr:rowOff>
    </xdr:from>
    <xdr:to>
      <xdr:col>72</xdr:col>
      <xdr:colOff>38100</xdr:colOff>
      <xdr:row>77</xdr:row>
      <xdr:rowOff>154220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145347</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41391</xdr:rowOff>
    </xdr:from>
    <xdr:to>
      <xdr:col>67</xdr:col>
      <xdr:colOff>101600</xdr:colOff>
      <xdr:row>77</xdr:row>
      <xdr:rowOff>142991</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134118</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33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158547</xdr:rowOff>
    </xdr:from>
    <xdr:to>
      <xdr:col>85</xdr:col>
      <xdr:colOff>177800</xdr:colOff>
      <xdr:row>77</xdr:row>
      <xdr:rowOff>88697</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18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9974</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040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16790</xdr:rowOff>
    </xdr:from>
    <xdr:to>
      <xdr:col>81</xdr:col>
      <xdr:colOff>101600</xdr:colOff>
      <xdr:row>77</xdr:row>
      <xdr:rowOff>118390</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21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134917</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795" y="12993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8652</xdr:rowOff>
    </xdr:from>
    <xdr:to>
      <xdr:col>76</xdr:col>
      <xdr:colOff>165100</xdr:colOff>
      <xdr:row>77</xdr:row>
      <xdr:rowOff>110252</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21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126779</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298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131288</xdr:rowOff>
    </xdr:from>
    <xdr:to>
      <xdr:col>72</xdr:col>
      <xdr:colOff>38100</xdr:colOff>
      <xdr:row>77</xdr:row>
      <xdr:rowOff>61438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16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77965</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03795" y="12936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117847</xdr:rowOff>
    </xdr:from>
    <xdr:to>
      <xdr:col>67</xdr:col>
      <xdr:colOff>101600</xdr:colOff>
      <xdr:row>77</xdr:row>
      <xdr:rowOff>47997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14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64523</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14795" y="12923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170273</xdr:rowOff>
    </xdr:from>
    <xdr:to>
      <xdr:col>85</xdr:col>
      <xdr:colOff>127000</xdr:colOff>
      <xdr:row>97</xdr:row>
      <xdr:rowOff>126983</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5481300" y="16629473"/>
          <a:ext cx="838200" cy="12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164456</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795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156463</xdr:rowOff>
    </xdr:from>
    <xdr:to>
      <xdr:col>81</xdr:col>
      <xdr:colOff>50800</xdr:colOff>
      <xdr:row>97</xdr:row>
      <xdr:rowOff>126983</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4592300" y="16615663"/>
          <a:ext cx="889000" cy="14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116408</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4111" y="1691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107863</xdr:rowOff>
    </xdr:from>
    <xdr:to>
      <xdr:col>76</xdr:col>
      <xdr:colOff>114300</xdr:colOff>
      <xdr:row>96</xdr:row>
      <xdr:rowOff>156463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3703300" y="16567063"/>
          <a:ext cx="889000" cy="4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16246</xdr:rowOff>
    </xdr:from>
    <xdr:to>
      <xdr:col>76</xdr:col>
      <xdr:colOff>165100</xdr:colOff>
      <xdr:row>98</xdr:row>
      <xdr:rowOff>117846</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108973</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9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107863</xdr:rowOff>
    </xdr:from>
    <xdr:to>
      <xdr:col>71</xdr:col>
      <xdr:colOff>177800</xdr:colOff>
      <xdr:row>97</xdr:row>
      <xdr:rowOff>32660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2814300" y="16567063"/>
          <a:ext cx="889000" cy="9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28533</xdr:rowOff>
    </xdr:from>
    <xdr:to>
      <xdr:col>72</xdr:col>
      <xdr:colOff>38100</xdr:colOff>
      <xdr:row>98</xdr:row>
      <xdr:rowOff>130133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121260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92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11641</xdr:rowOff>
    </xdr:from>
    <xdr:to>
      <xdr:col>67</xdr:col>
      <xdr:colOff>101600</xdr:colOff>
      <xdr:row>98</xdr:row>
      <xdr:rowOff>113241</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104368</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69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119473</xdr:rowOff>
    </xdr:from>
    <xdr:to>
      <xdr:col>85</xdr:col>
      <xdr:colOff>177800</xdr:colOff>
      <xdr:row>97</xdr:row>
      <xdr:rowOff>49623</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57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142350</xdr:rowOff>
    </xdr:from>
    <xdr:ext cx="599010"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430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76183</xdr:rowOff>
    </xdr:from>
    <xdr:to>
      <xdr:col>81</xdr:col>
      <xdr:colOff>101600</xdr:colOff>
      <xdr:row>98</xdr:row>
      <xdr:rowOff>6333</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70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22860</xdr:rowOff>
    </xdr:from>
    <xdr:ext cx="59901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181795" y="16482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105663</xdr:rowOff>
    </xdr:from>
    <xdr:to>
      <xdr:col>76</xdr:col>
      <xdr:colOff>165100</xdr:colOff>
      <xdr:row>97</xdr:row>
      <xdr:rowOff>35813</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56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52340</xdr:rowOff>
    </xdr:from>
    <xdr:ext cx="59901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292795" y="16340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57063</xdr:rowOff>
    </xdr:from>
    <xdr:to>
      <xdr:col>72</xdr:col>
      <xdr:colOff>38100</xdr:colOff>
      <xdr:row>96</xdr:row>
      <xdr:rowOff>158663</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51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3740</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03795" y="162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153310</xdr:rowOff>
    </xdr:from>
    <xdr:to>
      <xdr:col>67</xdr:col>
      <xdr:colOff>101600</xdr:colOff>
      <xdr:row>97</xdr:row>
      <xdr:rowOff>83460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61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99987</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14795" y="16387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a:extLst>
            <a:ext uri="{FF2B5EF4-FFF2-40B4-BE49-F238E27FC236}">
              <a16:creationId xmlns:a16="http://schemas.microsoft.com/office/drawing/2014/main" id="{00000000-0008-0000-0600-0000D2020000}"/>
            </a:ext>
          </a:extLst>
        </xdr:cNvPr>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a:extLst>
            <a:ext uri="{FF2B5EF4-FFF2-40B4-BE49-F238E27FC236}">
              <a16:creationId xmlns:a16="http://schemas.microsoft.com/office/drawing/2014/main" id="{00000000-0008-0000-0600-0000D4020000}"/>
            </a:ext>
          </a:extLst>
        </xdr:cNvPr>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90266</xdr:rowOff>
    </xdr:from>
    <xdr:ext cx="378565" cy="259045"/>
    <xdr:sp macro="" textlink="">
      <xdr:nvSpPr>
        <xdr:cNvPr id="727" name="投資及び出資金平均値テキスト">
          <a:extLst>
            <a:ext uri="{FF2B5EF4-FFF2-40B4-BE49-F238E27FC236}">
              <a16:creationId xmlns:a16="http://schemas.microsoft.com/office/drawing/2014/main" id="{00000000-0008-0000-0600-0000D7020000}"/>
            </a:ext>
          </a:extLst>
        </xdr:cNvPr>
        <xdr:cNvSpPr txBox="1"/>
      </xdr:nvSpPr>
      <xdr:spPr>
        <a:xfrm>
          <a:off x="22212300" y="6433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68349</xdr:rowOff>
    </xdr:from>
    <xdr:to>
      <xdr:col>107</xdr:col>
      <xdr:colOff>101600</xdr:colOff>
      <xdr:row>38</xdr:row>
      <xdr:rowOff>169949</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0383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15026</xdr:rowOff>
    </xdr:from>
    <xdr:ext cx="378565"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0245017" y="635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32962</xdr:rowOff>
    </xdr:from>
    <xdr:to>
      <xdr:col>102</xdr:col>
      <xdr:colOff>165100</xdr:colOff>
      <xdr:row>38</xdr:row>
      <xdr:rowOff>134562</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9494500" y="65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151089</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9310428" y="632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8113</xdr:rowOff>
    </xdr:from>
    <xdr:to>
      <xdr:col>98</xdr:col>
      <xdr:colOff>38100</xdr:colOff>
      <xdr:row>38</xdr:row>
      <xdr:rowOff>109713</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8605500" y="6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126240</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8421428" y="6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45816</xdr:rowOff>
    </xdr:from>
    <xdr:ext cx="249299" cy="259045"/>
    <xdr:sp macro="" textlink="">
      <xdr:nvSpPr>
        <xdr:cNvPr id="746" name="投資及び出資金該当値テキスト">
          <a:extLst>
            <a:ext uri="{FF2B5EF4-FFF2-40B4-BE49-F238E27FC236}">
              <a16:creationId xmlns:a16="http://schemas.microsoft.com/office/drawing/2014/main" id="{00000000-0008-0000-0600-0000EA020000}"/>
            </a:ext>
          </a:extLst>
        </xdr:cNvPr>
        <xdr:cNvSpPr txBox="1"/>
      </xdr:nvSpPr>
      <xdr:spPr>
        <a:xfrm>
          <a:off x="22212300" y="6560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a:extLst>
            <a:ext uri="{FF2B5EF4-FFF2-40B4-BE49-F238E27FC236}">
              <a16:creationId xmlns:a16="http://schemas.microsoft.com/office/drawing/2014/main" id="{00000000-0008-0000-0600-00000B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a:extLst>
            <a:ext uri="{FF2B5EF4-FFF2-40B4-BE49-F238E27FC236}">
              <a16:creationId xmlns:a16="http://schemas.microsoft.com/office/drawing/2014/main" id="{00000000-0008-0000-0600-00000D030000}"/>
            </a:ext>
          </a:extLst>
        </xdr:cNvPr>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45631</xdr:rowOff>
    </xdr:from>
    <xdr:to>
      <xdr:col>116</xdr:col>
      <xdr:colOff>63500</xdr:colOff>
      <xdr:row>58</xdr:row>
      <xdr:rowOff>140284</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1323300" y="9818281"/>
          <a:ext cx="838200" cy="26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80332</xdr:rowOff>
    </xdr:from>
    <xdr:ext cx="469744" cy="259045"/>
    <xdr:sp macro="" textlink="">
      <xdr:nvSpPr>
        <xdr:cNvPr id="784" name="貸付金平均値テキスト">
          <a:extLst>
            <a:ext uri="{FF2B5EF4-FFF2-40B4-BE49-F238E27FC236}">
              <a16:creationId xmlns:a16="http://schemas.microsoft.com/office/drawing/2014/main" id="{00000000-0008-0000-0600-000010030000}"/>
            </a:ext>
          </a:extLst>
        </xdr:cNvPr>
        <xdr:cNvSpPr txBox="1"/>
      </xdr:nvSpPr>
      <xdr:spPr>
        <a:xfrm>
          <a:off x="22212300" y="985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45631</xdr:rowOff>
    </xdr:from>
    <xdr:to>
      <xdr:col>111</xdr:col>
      <xdr:colOff>177800</xdr:colOff>
      <xdr:row>58</xdr:row>
      <xdr:rowOff>99923</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0434300" y="9818281"/>
          <a:ext cx="889000" cy="22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149572</xdr:rowOff>
    </xdr:from>
    <xdr:ext cx="469744"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088428" y="1009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99923</xdr:rowOff>
    </xdr:from>
    <xdr:to>
      <xdr:col>107</xdr:col>
      <xdr:colOff>50800</xdr:colOff>
      <xdr:row>58</xdr:row>
      <xdr:rowOff>122390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19545300" y="10044023"/>
          <a:ext cx="889000" cy="2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49555</xdr:rowOff>
    </xdr:from>
    <xdr:to>
      <xdr:col>107</xdr:col>
      <xdr:colOff>101600</xdr:colOff>
      <xdr:row>58</xdr:row>
      <xdr:rowOff>151155</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0383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142282</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0199428" y="10086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122390</xdr:rowOff>
    </xdr:from>
    <xdr:to>
      <xdr:col>102</xdr:col>
      <xdr:colOff>114300</xdr:colOff>
      <xdr:row>58</xdr:row>
      <xdr:rowOff>124295</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18656300" y="1006649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46063</xdr:rowOff>
    </xdr:from>
    <xdr:to>
      <xdr:col>102</xdr:col>
      <xdr:colOff>165100</xdr:colOff>
      <xdr:row>58</xdr:row>
      <xdr:rowOff>147663</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19494500" y="999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164190</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9310428" y="976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69558</xdr:rowOff>
    </xdr:from>
    <xdr:to>
      <xdr:col>98</xdr:col>
      <xdr:colOff>38100</xdr:colOff>
      <xdr:row>58</xdr:row>
      <xdr:rowOff>171158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8605500" y="1001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16235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421428" y="978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89484</xdr:rowOff>
    </xdr:from>
    <xdr:to>
      <xdr:col>116</xdr:col>
      <xdr:colOff>114300</xdr:colOff>
      <xdr:row>59</xdr:row>
      <xdr:rowOff>19634</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2110700" y="1003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35882</xdr:rowOff>
    </xdr:from>
    <xdr:ext cx="469744" cy="259045"/>
    <xdr:sp macro="" textlink="">
      <xdr:nvSpPr>
        <xdr:cNvPr id="803" name="貸付金該当値テキスト">
          <a:extLst>
            <a:ext uri="{FF2B5EF4-FFF2-40B4-BE49-F238E27FC236}">
              <a16:creationId xmlns:a16="http://schemas.microsoft.com/office/drawing/2014/main" id="{00000000-0008-0000-0600-000023030000}"/>
            </a:ext>
          </a:extLst>
        </xdr:cNvPr>
        <xdr:cNvSpPr txBox="1"/>
      </xdr:nvSpPr>
      <xdr:spPr>
        <a:xfrm>
          <a:off x="22212300" y="997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166281</xdr:rowOff>
    </xdr:from>
    <xdr:to>
      <xdr:col>112</xdr:col>
      <xdr:colOff>38100</xdr:colOff>
      <xdr:row>57</xdr:row>
      <xdr:rowOff>96431</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1272500" y="976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112958</xdr:rowOff>
    </xdr:from>
    <xdr:ext cx="534377"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56111" y="954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49123</xdr:rowOff>
    </xdr:from>
    <xdr:to>
      <xdr:col>107</xdr:col>
      <xdr:colOff>101600</xdr:colOff>
      <xdr:row>58</xdr:row>
      <xdr:rowOff>150723</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0383500" y="999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167250</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768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71590</xdr:rowOff>
    </xdr:from>
    <xdr:to>
      <xdr:col>102</xdr:col>
      <xdr:colOff>165100</xdr:colOff>
      <xdr:row>59</xdr:row>
      <xdr:rowOff>1740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19494500" y="1001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164317</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1010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73495</xdr:rowOff>
    </xdr:from>
    <xdr:to>
      <xdr:col>98</xdr:col>
      <xdr:colOff>38100</xdr:colOff>
      <xdr:row>59</xdr:row>
      <xdr:rowOff>3645</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8605500" y="1001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166222</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10110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a:extLst>
            <a:ext uri="{FF2B5EF4-FFF2-40B4-BE49-F238E27FC236}">
              <a16:creationId xmlns:a16="http://schemas.microsoft.com/office/drawing/2014/main" id="{00000000-0008-0000-0600-000044030000}"/>
            </a:ext>
          </a:extLst>
        </xdr:cNvPr>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a:extLst>
            <a:ext uri="{FF2B5EF4-FFF2-40B4-BE49-F238E27FC236}">
              <a16:creationId xmlns:a16="http://schemas.microsoft.com/office/drawing/2014/main" id="{00000000-0008-0000-0600-000046030000}"/>
            </a:ext>
          </a:extLst>
        </xdr:cNvPr>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28387</xdr:rowOff>
    </xdr:from>
    <xdr:to>
      <xdr:col>116</xdr:col>
      <xdr:colOff>63500</xdr:colOff>
      <xdr:row>75</xdr:row>
      <xdr:rowOff>42450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1323300" y="12887137"/>
          <a:ext cx="838200" cy="1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67274</xdr:rowOff>
    </xdr:from>
    <xdr:ext cx="599010" cy="259045"/>
    <xdr:sp macro="" textlink="">
      <xdr:nvSpPr>
        <xdr:cNvPr id="841" name="繰出金平均値テキスト">
          <a:extLst>
            <a:ext uri="{FF2B5EF4-FFF2-40B4-BE49-F238E27FC236}">
              <a16:creationId xmlns:a16="http://schemas.microsoft.com/office/drawing/2014/main" id="{00000000-0008-0000-0600-000049030000}"/>
            </a:ext>
          </a:extLst>
        </xdr:cNvPr>
        <xdr:cNvSpPr txBox="1"/>
      </xdr:nvSpPr>
      <xdr:spPr>
        <a:xfrm>
          <a:off x="22212300" y="13097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a:extLst>
            <a:ext uri="{FF2B5EF4-FFF2-40B4-BE49-F238E27FC236}">
              <a16:creationId xmlns:a16="http://schemas.microsoft.com/office/drawing/2014/main" id="{00000000-0008-0000-0600-00004A030000}"/>
            </a:ext>
          </a:extLst>
        </xdr:cNvPr>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90913</xdr:rowOff>
    </xdr:from>
    <xdr:to>
      <xdr:col>111</xdr:col>
      <xdr:colOff>177800</xdr:colOff>
      <xdr:row>75</xdr:row>
      <xdr:rowOff>28387</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0434300" y="12778213"/>
          <a:ext cx="889000" cy="108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19614</xdr:rowOff>
    </xdr:from>
    <xdr:ext cx="59901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1023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90913</xdr:rowOff>
    </xdr:from>
    <xdr:to>
      <xdr:col>107</xdr:col>
      <xdr:colOff>50800</xdr:colOff>
      <xdr:row>74</xdr:row>
      <xdr:rowOff>124155</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19545300" y="12778213"/>
          <a:ext cx="889000" cy="3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19062</xdr:rowOff>
    </xdr:from>
    <xdr:ext cx="59901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0134795" y="1322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124155</xdr:rowOff>
    </xdr:from>
    <xdr:to>
      <xdr:col>102</xdr:col>
      <xdr:colOff>114300</xdr:colOff>
      <xdr:row>75</xdr:row>
      <xdr:rowOff>7569</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8656300" y="12811455"/>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109375</xdr:rowOff>
    </xdr:from>
    <xdr:to>
      <xdr:col>102</xdr:col>
      <xdr:colOff>165100</xdr:colOff>
      <xdr:row>77</xdr:row>
      <xdr:rowOff>39525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19494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30652</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245795" y="1323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118413</xdr:rowOff>
    </xdr:from>
    <xdr:to>
      <xdr:col>98</xdr:col>
      <xdr:colOff>38100</xdr:colOff>
      <xdr:row>77</xdr:row>
      <xdr:rowOff>48563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8605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39690</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8356795" y="132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163100</xdr:rowOff>
    </xdr:from>
    <xdr:to>
      <xdr:col>116</xdr:col>
      <xdr:colOff>114300</xdr:colOff>
      <xdr:row>75</xdr:row>
      <xdr:rowOff>93250</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22110700" y="128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14527</xdr:rowOff>
    </xdr:from>
    <xdr:ext cx="599010" cy="259045"/>
    <xdr:sp macro="" textlink="">
      <xdr:nvSpPr>
        <xdr:cNvPr id="860" name="繰出金該当値テキスト">
          <a:extLst>
            <a:ext uri="{FF2B5EF4-FFF2-40B4-BE49-F238E27FC236}">
              <a16:creationId xmlns:a16="http://schemas.microsoft.com/office/drawing/2014/main" id="{00000000-0008-0000-0600-00005C030000}"/>
            </a:ext>
          </a:extLst>
        </xdr:cNvPr>
        <xdr:cNvSpPr txBox="1"/>
      </xdr:nvSpPr>
      <xdr:spPr>
        <a:xfrm>
          <a:off x="22212300" y="12701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149037</xdr:rowOff>
    </xdr:from>
    <xdr:to>
      <xdr:col>112</xdr:col>
      <xdr:colOff>38100</xdr:colOff>
      <xdr:row>75</xdr:row>
      <xdr:rowOff>79187</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1272500" y="1283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95714</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23795" y="12611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40113</xdr:rowOff>
    </xdr:from>
    <xdr:to>
      <xdr:col>107</xdr:col>
      <xdr:colOff>101600</xdr:colOff>
      <xdr:row>74</xdr:row>
      <xdr:rowOff>141713</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0383500" y="1272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158240</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34795" y="12502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73355</xdr:rowOff>
    </xdr:from>
    <xdr:to>
      <xdr:col>102</xdr:col>
      <xdr:colOff>165100</xdr:colOff>
      <xdr:row>75</xdr:row>
      <xdr:rowOff>3505</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19494500" y="1276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20032</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45795" y="12535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128219</xdr:rowOff>
    </xdr:from>
    <xdr:to>
      <xdr:col>98</xdr:col>
      <xdr:colOff>38100</xdr:colOff>
      <xdr:row>75</xdr:row>
      <xdr:rowOff>58369</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8605500" y="1281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74896</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56795" y="12590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a:extLst>
            <a:ext uri="{FF2B5EF4-FFF2-40B4-BE49-F238E27FC236}">
              <a16:creationId xmlns:a16="http://schemas.microsoft.com/office/drawing/2014/main" id="{00000000-0008-0000-0600-00007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a:extLst>
            <a:ext uri="{FF2B5EF4-FFF2-40B4-BE49-F238E27FC236}">
              <a16:creationId xmlns:a16="http://schemas.microsoft.com/office/drawing/2014/main" id="{00000000-0008-0000-0600-00007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a:extLst>
            <a:ext uri="{FF2B5EF4-FFF2-40B4-BE49-F238E27FC236}">
              <a16:creationId xmlns:a16="http://schemas.microsoft.com/office/drawing/2014/main" id="{00000000-0008-0000-0600-00007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a:extLst>
            <a:ext uri="{FF2B5EF4-FFF2-40B4-BE49-F238E27FC236}">
              <a16:creationId xmlns:a16="http://schemas.microsoft.com/office/drawing/2014/main" id="{00000000-0008-0000-0600-00007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a:extLst>
            <a:ext uri="{FF2B5EF4-FFF2-40B4-BE49-F238E27FC236}">
              <a16:creationId xmlns:a16="http://schemas.microsoft.com/office/drawing/2014/main" id="{00000000-0008-0000-0600-00008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a:extLst>
            <a:ext uri="{FF2B5EF4-FFF2-40B4-BE49-F238E27FC236}">
              <a16:creationId xmlns:a16="http://schemas.microsoft.com/office/drawing/2014/main" id="{00000000-0008-0000-0600-00009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全体的な事項として、本村は類似団体と比較して人口が少ないため、人口一人当たりのコストは高くなる傾向にある。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人件費、物件費、扶助費、普通建設事業費、普通建設事業費（うち更新整備）、災害復旧事業費、公債費、積立金、繰出金、の項目が高い水準にあり、なかでも人件費は類似団体内順位で</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位と突出している。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人件費における住民一人当たりのコストは</a:t>
          </a:r>
          <a:r>
            <a:rPr kumimoji="1" lang="en-US" altLang="ja-JP" sz="1300">
              <a:latin typeface="ＭＳ Ｐゴシック" panose="020B0600070205080204" pitchFamily="50" charset="-128"/>
              <a:ea typeface="ＭＳ Ｐゴシック" panose="020B0600070205080204" pitchFamily="50" charset="-128"/>
            </a:rPr>
            <a:t>361,738</a:t>
          </a:r>
          <a:r>
            <a:rPr kumimoji="1" lang="ja-JP" altLang="en-US" sz="1300">
              <a:latin typeface="ＭＳ Ｐゴシック" panose="020B0600070205080204" pitchFamily="50" charset="-128"/>
              <a:ea typeface="ＭＳ Ｐゴシック" panose="020B0600070205080204" pitchFamily="50" charset="-128"/>
            </a:rPr>
            <a:t>円であり、全国平均比較で</a:t>
          </a:r>
          <a:r>
            <a:rPr kumimoji="1" lang="en-US" altLang="ja-JP" sz="1300">
              <a:latin typeface="ＭＳ Ｐゴシック" panose="020B0600070205080204" pitchFamily="50" charset="-128"/>
              <a:ea typeface="ＭＳ Ｐゴシック" panose="020B0600070205080204" pitchFamily="50" charset="-128"/>
            </a:rPr>
            <a:t>288,765</a:t>
          </a:r>
          <a:r>
            <a:rPr kumimoji="1" lang="ja-JP" altLang="en-US" sz="1300">
              <a:latin typeface="ＭＳ Ｐゴシック" panose="020B0600070205080204" pitchFamily="50" charset="-128"/>
              <a:ea typeface="ＭＳ Ｐゴシック" panose="020B0600070205080204" pitchFamily="50" charset="-128"/>
            </a:rPr>
            <a:t>円類似団体平均比較で</a:t>
          </a:r>
          <a:r>
            <a:rPr kumimoji="1" lang="en-US" altLang="ja-JP" sz="1300">
              <a:latin typeface="ＭＳ Ｐゴシック" panose="020B0600070205080204" pitchFamily="50" charset="-128"/>
              <a:ea typeface="ＭＳ Ｐゴシック" panose="020B0600070205080204" pitchFamily="50" charset="-128"/>
            </a:rPr>
            <a:t>172,004</a:t>
          </a:r>
          <a:r>
            <a:rPr kumimoji="1" lang="ja-JP" altLang="en-US" sz="1300">
              <a:latin typeface="ＭＳ Ｐゴシック" panose="020B0600070205080204" pitchFamily="50" charset="-128"/>
              <a:ea typeface="ＭＳ Ｐゴシック" panose="020B0600070205080204" pitchFamily="50" charset="-128"/>
            </a:rPr>
            <a:t>円、宮崎県平均比較で</a:t>
          </a:r>
          <a:r>
            <a:rPr kumimoji="1" lang="en-US" altLang="ja-JP" sz="1300">
              <a:latin typeface="ＭＳ Ｐゴシック" panose="020B0600070205080204" pitchFamily="50" charset="-128"/>
              <a:ea typeface="ＭＳ Ｐゴシック" panose="020B0600070205080204" pitchFamily="50" charset="-128"/>
            </a:rPr>
            <a:t>293,084</a:t>
          </a:r>
          <a:r>
            <a:rPr kumimoji="1" lang="ja-JP" altLang="en-US" sz="1300">
              <a:latin typeface="ＭＳ Ｐゴシック" panose="020B0600070205080204" pitchFamily="50" charset="-128"/>
              <a:ea typeface="ＭＳ Ｐゴシック" panose="020B0600070205080204" pitchFamily="50" charset="-128"/>
            </a:rPr>
            <a:t>円高くなっている。その要因として、少子高齢化対策、子育て支援対策として、専門職の採用を行ったことによるものである。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普通建設事業費（うち新規整備）における住民一人当たりのコストは</a:t>
          </a:r>
          <a:r>
            <a:rPr kumimoji="1" lang="en-US" altLang="ja-JP" sz="1300">
              <a:latin typeface="ＭＳ Ｐゴシック" panose="020B0600070205080204" pitchFamily="50" charset="-128"/>
              <a:ea typeface="ＭＳ Ｐゴシック" panose="020B0600070205080204" pitchFamily="50" charset="-128"/>
            </a:rPr>
            <a:t>398,342</a:t>
          </a:r>
          <a:r>
            <a:rPr kumimoji="1" lang="ja-JP" altLang="en-US" sz="1300">
              <a:latin typeface="ＭＳ Ｐゴシック" panose="020B0600070205080204" pitchFamily="50" charset="-128"/>
              <a:ea typeface="ＭＳ Ｐゴシック" panose="020B0600070205080204" pitchFamily="50" charset="-128"/>
            </a:rPr>
            <a:t>円であり、</a:t>
          </a:r>
          <a:r>
            <a:rPr kumimoji="1" lang="ja-JP" altLang="ja-JP" sz="1300">
              <a:solidFill>
                <a:schemeClr val="dk1"/>
              </a:solidFill>
              <a:effectLst/>
              <a:latin typeface="+mn-lt"/>
              <a:ea typeface="+mn-ea"/>
              <a:cs typeface="+mn-cs"/>
            </a:rPr>
            <a:t>全国平均比較で</a:t>
          </a:r>
          <a:r>
            <a:rPr kumimoji="1" lang="en-US" altLang="ja-JP" sz="1300">
              <a:solidFill>
                <a:schemeClr val="dk1"/>
              </a:solidFill>
              <a:effectLst/>
              <a:latin typeface="+mn-lt"/>
              <a:ea typeface="+mn-ea"/>
              <a:cs typeface="+mn-cs"/>
            </a:rPr>
            <a:t>380,788</a:t>
          </a:r>
          <a:r>
            <a:rPr kumimoji="1" lang="ja-JP" altLang="ja-JP" sz="1300">
              <a:solidFill>
                <a:schemeClr val="dk1"/>
              </a:solidFill>
              <a:effectLst/>
              <a:latin typeface="+mn-lt"/>
              <a:ea typeface="+mn-ea"/>
              <a:cs typeface="+mn-cs"/>
            </a:rPr>
            <a:t>円類似団体平均比較で</a:t>
          </a:r>
          <a:r>
            <a:rPr kumimoji="1" lang="en-US" altLang="ja-JP" sz="1300">
              <a:solidFill>
                <a:schemeClr val="dk1"/>
              </a:solidFill>
              <a:effectLst/>
              <a:latin typeface="+mn-lt"/>
              <a:ea typeface="+mn-ea"/>
              <a:cs typeface="+mn-cs"/>
            </a:rPr>
            <a:t>319,819</a:t>
          </a:r>
          <a:r>
            <a:rPr kumimoji="1" lang="ja-JP" altLang="ja-JP" sz="1300">
              <a:solidFill>
                <a:schemeClr val="dk1"/>
              </a:solidFill>
              <a:effectLst/>
              <a:latin typeface="+mn-lt"/>
              <a:ea typeface="+mn-ea"/>
              <a:cs typeface="+mn-cs"/>
            </a:rPr>
            <a:t>円、宮崎県平均比較で</a:t>
          </a:r>
          <a:r>
            <a:rPr kumimoji="1" lang="en-US" altLang="ja-JP" sz="1300">
              <a:solidFill>
                <a:schemeClr val="dk1"/>
              </a:solidFill>
              <a:effectLst/>
              <a:latin typeface="+mn-lt"/>
              <a:ea typeface="+mn-ea"/>
              <a:cs typeface="+mn-cs"/>
            </a:rPr>
            <a:t>377,578</a:t>
          </a:r>
          <a:r>
            <a:rPr kumimoji="1" lang="ja-JP" altLang="ja-JP" sz="1300">
              <a:solidFill>
                <a:schemeClr val="dk1"/>
              </a:solidFill>
              <a:effectLst/>
              <a:latin typeface="+mn-lt"/>
              <a:ea typeface="+mn-ea"/>
              <a:cs typeface="+mn-cs"/>
            </a:rPr>
            <a:t>円高くなっている。</a:t>
          </a:r>
          <a:r>
            <a:rPr kumimoji="1" lang="ja-JP" altLang="en-US" sz="1300">
              <a:solidFill>
                <a:schemeClr val="dk1"/>
              </a:solidFill>
              <a:effectLst/>
              <a:latin typeface="+mn-lt"/>
              <a:ea typeface="+mn-ea"/>
              <a:cs typeface="+mn-cs"/>
            </a:rPr>
            <a:t>これは新庁舎建設、ジビエ処理加工施設建設、教職員住宅建設などの大規模工事が実施されたためである。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積立金については、新庁舎建設、認定こども園建設等に備え、その積立などもあり高い数値となっている。今後も最小の経費で最大の効果が得られるよう適正な財政運営に取り組んでいく。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宮崎県西米良村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1,181
1,179
271.51
2,954,671
2,853,075
89,010
1,258,538
2,066,211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61900</xdr:rowOff>
    </xdr:from>
    <xdr:to>
      <xdr:col>24</xdr:col>
      <xdr:colOff>63500</xdr:colOff>
      <xdr:row>34</xdr:row>
      <xdr:rowOff>141053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5891200"/>
          <a:ext cx="838200" cy="7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152861</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90475</xdr:rowOff>
    </xdr:from>
    <xdr:to>
      <xdr:col>19</xdr:col>
      <xdr:colOff>177800</xdr:colOff>
      <xdr:row>34</xdr:row>
      <xdr:rowOff>141053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5919775"/>
          <a:ext cx="889000" cy="5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95997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90475</xdr:rowOff>
    </xdr:from>
    <xdr:to>
      <xdr:col>15</xdr:col>
      <xdr:colOff>50800</xdr:colOff>
      <xdr:row>34</xdr:row>
      <xdr:rowOff>154787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5919775"/>
          <a:ext cx="889000" cy="6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158947</xdr:rowOff>
    </xdr:from>
    <xdr:to>
      <xdr:col>15</xdr:col>
      <xdr:colOff>101600</xdr:colOff>
      <xdr:row>37</xdr:row>
      <xdr:rowOff>89097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80224</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128880</xdr:rowOff>
    </xdr:from>
    <xdr:to>
      <xdr:col>10</xdr:col>
      <xdr:colOff>114300</xdr:colOff>
      <xdr:row>34</xdr:row>
      <xdr:rowOff>154787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5958180"/>
          <a:ext cx="889000" cy="2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159804</xdr:rowOff>
    </xdr:from>
    <xdr:to>
      <xdr:col>10</xdr:col>
      <xdr:colOff>165100</xdr:colOff>
      <xdr:row>37</xdr:row>
      <xdr:rowOff>89954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81081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161976</xdr:rowOff>
    </xdr:from>
    <xdr:to>
      <xdr:col>6</xdr:col>
      <xdr:colOff>38100</xdr:colOff>
      <xdr:row>37</xdr:row>
      <xdr:rowOff>92126</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83253</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2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11100</xdr:rowOff>
    </xdr:from>
    <xdr:to>
      <xdr:col>24</xdr:col>
      <xdr:colOff>114300</xdr:colOff>
      <xdr:row>34</xdr:row>
      <xdr:rowOff>112700</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58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33977</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691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90253</xdr:rowOff>
    </xdr:from>
    <xdr:to>
      <xdr:col>20</xdr:col>
      <xdr:colOff>38100</xdr:colOff>
      <xdr:row>35</xdr:row>
      <xdr:rowOff>20403</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591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36930</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69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39675</xdr:rowOff>
    </xdr:from>
    <xdr:to>
      <xdr:col>15</xdr:col>
      <xdr:colOff>101600</xdr:colOff>
      <xdr:row>34</xdr:row>
      <xdr:rowOff>141275</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586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157802</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64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103987</xdr:rowOff>
    </xdr:from>
    <xdr:to>
      <xdr:col>10</xdr:col>
      <xdr:colOff>165100</xdr:colOff>
      <xdr:row>35</xdr:row>
      <xdr:rowOff>34137</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593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50664</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70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78080</xdr:rowOff>
    </xdr:from>
    <xdr:to>
      <xdr:col>6</xdr:col>
      <xdr:colOff>38100</xdr:colOff>
      <xdr:row>35</xdr:row>
      <xdr:rowOff>8230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59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24757</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68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126152</xdr:rowOff>
    </xdr:from>
    <xdr:to>
      <xdr:col>24</xdr:col>
      <xdr:colOff>63500</xdr:colOff>
      <xdr:row>57</xdr:row>
      <xdr:rowOff>49359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727352"/>
          <a:ext cx="838200" cy="9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109031</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881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6391</xdr:rowOff>
    </xdr:from>
    <xdr:to>
      <xdr:col>19</xdr:col>
      <xdr:colOff>177800</xdr:colOff>
      <xdr:row>57</xdr:row>
      <xdr:rowOff>49359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9779041"/>
          <a:ext cx="889000" cy="42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59575</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147991</xdr:rowOff>
    </xdr:from>
    <xdr:to>
      <xdr:col>15</xdr:col>
      <xdr:colOff>50800</xdr:colOff>
      <xdr:row>57</xdr:row>
      <xdr:rowOff>6391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749191"/>
          <a:ext cx="889000" cy="2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138943</xdr:rowOff>
    </xdr:from>
    <xdr:to>
      <xdr:col>15</xdr:col>
      <xdr:colOff>101600</xdr:colOff>
      <xdr:row>58</xdr:row>
      <xdr:rowOff>69093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60220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100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147991</xdr:rowOff>
    </xdr:from>
    <xdr:to>
      <xdr:col>10</xdr:col>
      <xdr:colOff>114300</xdr:colOff>
      <xdr:row>56</xdr:row>
      <xdr:rowOff>168667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749191"/>
          <a:ext cx="889000" cy="2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149977</xdr:rowOff>
    </xdr:from>
    <xdr:to>
      <xdr:col>10</xdr:col>
      <xdr:colOff>165100</xdr:colOff>
      <xdr:row>58</xdr:row>
      <xdr:rowOff>80127</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71254</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1001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146295</xdr:rowOff>
    </xdr:from>
    <xdr:to>
      <xdr:col>6</xdr:col>
      <xdr:colOff>38100</xdr:colOff>
      <xdr:row>58</xdr:row>
      <xdr:rowOff>76445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67572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1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75352</xdr:rowOff>
    </xdr:from>
    <xdr:to>
      <xdr:col>24</xdr:col>
      <xdr:colOff>114300</xdr:colOff>
      <xdr:row>57</xdr:row>
      <xdr:rowOff>5502</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6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98229</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527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170009</xdr:rowOff>
    </xdr:from>
    <xdr:to>
      <xdr:col>20</xdr:col>
      <xdr:colOff>38100</xdr:colOff>
      <xdr:row>57</xdr:row>
      <xdr:rowOff>100159</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77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116686</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546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127041</xdr:rowOff>
    </xdr:from>
    <xdr:to>
      <xdr:col>15</xdr:col>
      <xdr:colOff>101600</xdr:colOff>
      <xdr:row>57</xdr:row>
      <xdr:rowOff>57191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72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73718</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503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97191</xdr:rowOff>
    </xdr:from>
    <xdr:to>
      <xdr:col>10</xdr:col>
      <xdr:colOff>165100</xdr:colOff>
      <xdr:row>57</xdr:row>
      <xdr:rowOff>27341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69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43868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473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117867</xdr:rowOff>
    </xdr:from>
    <xdr:to>
      <xdr:col>6</xdr:col>
      <xdr:colOff>38100</xdr:colOff>
      <xdr:row>57</xdr:row>
      <xdr:rowOff>48017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71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64544</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494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a:extLst>
            <a:ext uri="{FF2B5EF4-FFF2-40B4-BE49-F238E27FC236}">
              <a16:creationId xmlns:a16="http://schemas.microsoft.com/office/drawing/2014/main" id="{00000000-0008-0000-07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a:extLst>
            <a:ext uri="{FF2B5EF4-FFF2-40B4-BE49-F238E27FC236}">
              <a16:creationId xmlns:a16="http://schemas.microsoft.com/office/drawing/2014/main" id="{00000000-0008-0000-0700-0000A6000000}"/>
            </a:ext>
          </a:extLst>
        </xdr:cNvPr>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a:extLst>
            <a:ext uri="{FF2B5EF4-FFF2-40B4-BE49-F238E27FC236}">
              <a16:creationId xmlns:a16="http://schemas.microsoft.com/office/drawing/2014/main" id="{00000000-0008-0000-0700-0000A8000000}"/>
            </a:ext>
          </a:extLst>
        </xdr:cNvPr>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84879</xdr:rowOff>
    </xdr:from>
    <xdr:to>
      <xdr:col>24</xdr:col>
      <xdr:colOff>63500</xdr:colOff>
      <xdr:row>74</xdr:row>
      <xdr:rowOff>36330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3797300" y="12600729"/>
          <a:ext cx="838200" cy="122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80241</xdr:rowOff>
    </xdr:from>
    <xdr:ext cx="599010" cy="259045"/>
    <xdr:sp macro="" textlink="">
      <xdr:nvSpPr>
        <xdr:cNvPr id="171" name="民生費平均値テキスト">
          <a:extLst>
            <a:ext uri="{FF2B5EF4-FFF2-40B4-BE49-F238E27FC236}">
              <a16:creationId xmlns:a16="http://schemas.microsoft.com/office/drawing/2014/main" id="{00000000-0008-0000-0700-0000AB000000}"/>
            </a:ext>
          </a:extLst>
        </xdr:cNvPr>
        <xdr:cNvSpPr txBox="1"/>
      </xdr:nvSpPr>
      <xdr:spPr>
        <a:xfrm>
          <a:off x="4686300" y="12938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a:extLst>
            <a:ext uri="{FF2B5EF4-FFF2-40B4-BE49-F238E27FC236}">
              <a16:creationId xmlns:a16="http://schemas.microsoft.com/office/drawing/2014/main" id="{00000000-0008-0000-0700-0000AC000000}"/>
            </a:ext>
          </a:extLst>
        </xdr:cNvPr>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36330</xdr:rowOff>
    </xdr:from>
    <xdr:to>
      <xdr:col>19</xdr:col>
      <xdr:colOff>177800</xdr:colOff>
      <xdr:row>75</xdr:row>
      <xdr:rowOff>97160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2908300" y="12723630"/>
          <a:ext cx="889000" cy="23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30452</xdr:rowOff>
    </xdr:from>
    <xdr:ext cx="599010"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3497795" y="1306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97160</xdr:rowOff>
    </xdr:from>
    <xdr:to>
      <xdr:col>15</xdr:col>
      <xdr:colOff>50800</xdr:colOff>
      <xdr:row>75</xdr:row>
      <xdr:rowOff>103673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019300" y="12955910"/>
          <a:ext cx="889000" cy="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129079</xdr:rowOff>
    </xdr:from>
    <xdr:to>
      <xdr:col>15</xdr:col>
      <xdr:colOff>101600</xdr:colOff>
      <xdr:row>76</xdr:row>
      <xdr:rowOff>59229</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2857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50356</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2608795" y="1308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103673</xdr:rowOff>
    </xdr:from>
    <xdr:to>
      <xdr:col>10</xdr:col>
      <xdr:colOff>114300</xdr:colOff>
      <xdr:row>75</xdr:row>
      <xdr:rowOff>148273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1130300" y="12962423"/>
          <a:ext cx="889000" cy="4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132611</xdr:rowOff>
    </xdr:from>
    <xdr:to>
      <xdr:col>10</xdr:col>
      <xdr:colOff>165100</xdr:colOff>
      <xdr:row>76</xdr:row>
      <xdr:rowOff>62761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1968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53888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1719795" y="1308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165410</xdr:rowOff>
    </xdr:from>
    <xdr:to>
      <xdr:col>6</xdr:col>
      <xdr:colOff>38100</xdr:colOff>
      <xdr:row>76</xdr:row>
      <xdr:rowOff>95560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079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86687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830795" y="1311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34079</xdr:rowOff>
    </xdr:from>
    <xdr:to>
      <xdr:col>24</xdr:col>
      <xdr:colOff>114300</xdr:colOff>
      <xdr:row>73</xdr:row>
      <xdr:rowOff>135679</xdr:rowOff>
    </xdr:to>
    <xdr:sp macro="" textlink="">
      <xdr:nvSpPr>
        <xdr:cNvPr id="189" name="楕円 188">
          <a:extLst>
            <a:ext uri="{FF2B5EF4-FFF2-40B4-BE49-F238E27FC236}">
              <a16:creationId xmlns:a16="http://schemas.microsoft.com/office/drawing/2014/main" id="{00000000-0008-0000-0700-0000BD000000}"/>
            </a:ext>
          </a:extLst>
        </xdr:cNvPr>
        <xdr:cNvSpPr/>
      </xdr:nvSpPr>
      <xdr:spPr>
        <a:xfrm>
          <a:off x="4584700" y="1254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56956</xdr:rowOff>
    </xdr:from>
    <xdr:ext cx="599010" cy="259045"/>
    <xdr:sp macro="" textlink="">
      <xdr:nvSpPr>
        <xdr:cNvPr id="190" name="民生費該当値テキスト">
          <a:extLst>
            <a:ext uri="{FF2B5EF4-FFF2-40B4-BE49-F238E27FC236}">
              <a16:creationId xmlns:a16="http://schemas.microsoft.com/office/drawing/2014/main" id="{00000000-0008-0000-0700-0000BE000000}"/>
            </a:ext>
          </a:extLst>
        </xdr:cNvPr>
        <xdr:cNvSpPr txBox="1"/>
      </xdr:nvSpPr>
      <xdr:spPr>
        <a:xfrm>
          <a:off x="4686300" y="1240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156980</xdr:rowOff>
    </xdr:from>
    <xdr:to>
      <xdr:col>20</xdr:col>
      <xdr:colOff>38100</xdr:colOff>
      <xdr:row>74</xdr:row>
      <xdr:rowOff>87130</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3746500" y="1267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103657</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497795" y="1244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46360</xdr:rowOff>
    </xdr:from>
    <xdr:to>
      <xdr:col>15</xdr:col>
      <xdr:colOff>101600</xdr:colOff>
      <xdr:row>75</xdr:row>
      <xdr:rowOff>147960</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2857500" y="1290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164487</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608795" y="1268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52873</xdr:rowOff>
    </xdr:from>
    <xdr:to>
      <xdr:col>10</xdr:col>
      <xdr:colOff>165100</xdr:colOff>
      <xdr:row>75</xdr:row>
      <xdr:rowOff>154473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1968500" y="1291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171000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719795" y="12686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97472</xdr:rowOff>
    </xdr:from>
    <xdr:to>
      <xdr:col>6</xdr:col>
      <xdr:colOff>38100</xdr:colOff>
      <xdr:row>76</xdr:row>
      <xdr:rowOff>27623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079500" y="129562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44149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830795" y="12731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7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7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a:extLst>
            <a:ext uri="{FF2B5EF4-FFF2-40B4-BE49-F238E27FC236}">
              <a16:creationId xmlns:a16="http://schemas.microsoft.com/office/drawing/2014/main" id="{00000000-0008-0000-0700-0000D1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75257</xdr:rowOff>
    </xdr:from>
    <xdr:to>
      <xdr:col>24</xdr:col>
      <xdr:colOff>63500</xdr:colOff>
      <xdr:row>95</xdr:row>
      <xdr:rowOff>127310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3797300" y="16363007"/>
          <a:ext cx="838200" cy="5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62089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521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166053</xdr:rowOff>
    </xdr:from>
    <xdr:to>
      <xdr:col>19</xdr:col>
      <xdr:colOff>177800</xdr:colOff>
      <xdr:row>95</xdr:row>
      <xdr:rowOff>75257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2908300" y="16282353"/>
          <a:ext cx="889000" cy="80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11949</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64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160117</xdr:rowOff>
    </xdr:from>
    <xdr:to>
      <xdr:col>15</xdr:col>
      <xdr:colOff>50800</xdr:colOff>
      <xdr:row>94</xdr:row>
      <xdr:rowOff>166053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2019300" y="16276417"/>
          <a:ext cx="889000" cy="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117810</xdr:rowOff>
    </xdr:from>
    <xdr:to>
      <xdr:col>15</xdr:col>
      <xdr:colOff>101600</xdr:colOff>
      <xdr:row>97</xdr:row>
      <xdr:rowOff>47960</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39087</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66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114523</xdr:rowOff>
    </xdr:from>
    <xdr:to>
      <xdr:col>10</xdr:col>
      <xdr:colOff>114300</xdr:colOff>
      <xdr:row>94</xdr:row>
      <xdr:rowOff>160117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1130300" y="16230823"/>
          <a:ext cx="889000" cy="45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102665</xdr:rowOff>
    </xdr:from>
    <xdr:to>
      <xdr:col>10</xdr:col>
      <xdr:colOff>165100</xdr:colOff>
      <xdr:row>97</xdr:row>
      <xdr:rowOff>32815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23942</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121521</xdr:rowOff>
    </xdr:from>
    <xdr:to>
      <xdr:col>6</xdr:col>
      <xdr:colOff>38100</xdr:colOff>
      <xdr:row>97</xdr:row>
      <xdr:rowOff>51671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42798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76510</xdr:rowOff>
    </xdr:from>
    <xdr:to>
      <xdr:col>24</xdr:col>
      <xdr:colOff>114300</xdr:colOff>
      <xdr:row>96</xdr:row>
      <xdr:rowOff>6660</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36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99387</xdr:rowOff>
    </xdr:from>
    <xdr:ext cx="599010"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215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24457</xdr:rowOff>
    </xdr:from>
    <xdr:to>
      <xdr:col>20</xdr:col>
      <xdr:colOff>38100</xdr:colOff>
      <xdr:row>95</xdr:row>
      <xdr:rowOff>126057</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31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142584</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497795" y="1608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115253</xdr:rowOff>
    </xdr:from>
    <xdr:to>
      <xdr:col>15</xdr:col>
      <xdr:colOff>101600</xdr:colOff>
      <xdr:row>95</xdr:row>
      <xdr:rowOff>45403</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23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61930</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08795" y="16006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109317</xdr:rowOff>
    </xdr:from>
    <xdr:to>
      <xdr:col>10</xdr:col>
      <xdr:colOff>165100</xdr:colOff>
      <xdr:row>95</xdr:row>
      <xdr:rowOff>39467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22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55994</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19795" y="16000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63723</xdr:rowOff>
    </xdr:from>
    <xdr:to>
      <xdr:col>6</xdr:col>
      <xdr:colOff>38100</xdr:colOff>
      <xdr:row>94</xdr:row>
      <xdr:rowOff>165323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18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10400</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30795" y="15955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167746</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511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127533</xdr:rowOff>
    </xdr:from>
    <xdr:to>
      <xdr:col>46</xdr:col>
      <xdr:colOff>38100</xdr:colOff>
      <xdr:row>39</xdr:row>
      <xdr:rowOff>57683</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74210</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417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170028</xdr:rowOff>
    </xdr:from>
    <xdr:to>
      <xdr:col>41</xdr:col>
      <xdr:colOff>50800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170778"/>
          <a:ext cx="889000" cy="56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58306</xdr:rowOff>
    </xdr:from>
    <xdr:to>
      <xdr:col>41</xdr:col>
      <xdr:colOff>101600</xdr:colOff>
      <xdr:row>38</xdr:row>
      <xdr:rowOff>159906</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57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4983</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26428" y="634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171348</xdr:rowOff>
    </xdr:from>
    <xdr:to>
      <xdr:col>36</xdr:col>
      <xdr:colOff>165100</xdr:colOff>
      <xdr:row>38</xdr:row>
      <xdr:rowOff>101498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51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92625</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60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123296</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38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119228</xdr:rowOff>
    </xdr:from>
    <xdr:to>
      <xdr:col>36</xdr:col>
      <xdr:colOff>165100</xdr:colOff>
      <xdr:row>36</xdr:row>
      <xdr:rowOff>49378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11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65905</xdr:rowOff>
    </xdr:from>
    <xdr:ext cx="534377"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05111" y="589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101242</xdr:rowOff>
    </xdr:from>
    <xdr:to>
      <xdr:col>55</xdr:col>
      <xdr:colOff>0</xdr:colOff>
      <xdr:row>58</xdr:row>
      <xdr:rowOff>6818</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9873892"/>
          <a:ext cx="838200" cy="7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160382</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933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145569</xdr:rowOff>
    </xdr:from>
    <xdr:to>
      <xdr:col>50</xdr:col>
      <xdr:colOff>114300</xdr:colOff>
      <xdr:row>58</xdr:row>
      <xdr:rowOff>6818</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8750300" y="9918219"/>
          <a:ext cx="889000" cy="3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103736</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1004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135583</xdr:rowOff>
    </xdr:from>
    <xdr:to>
      <xdr:col>45</xdr:col>
      <xdr:colOff>177800</xdr:colOff>
      <xdr:row>57</xdr:row>
      <xdr:rowOff>145569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9908233"/>
          <a:ext cx="889000" cy="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17473</xdr:rowOff>
    </xdr:from>
    <xdr:to>
      <xdr:col>46</xdr:col>
      <xdr:colOff>38100</xdr:colOff>
      <xdr:row>58</xdr:row>
      <xdr:rowOff>119073</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110200</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1005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135583</xdr:rowOff>
    </xdr:from>
    <xdr:to>
      <xdr:col>41</xdr:col>
      <xdr:colOff>50800</xdr:colOff>
      <xdr:row>57</xdr:row>
      <xdr:rowOff>151771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9908233"/>
          <a:ext cx="889000" cy="1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10830</xdr:rowOff>
    </xdr:from>
    <xdr:to>
      <xdr:col>41</xdr:col>
      <xdr:colOff>101600</xdr:colOff>
      <xdr:row>58</xdr:row>
      <xdr:rowOff>112430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103557</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1004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8486</xdr:rowOff>
    </xdr:from>
    <xdr:to>
      <xdr:col>36</xdr:col>
      <xdr:colOff>165100</xdr:colOff>
      <xdr:row>58</xdr:row>
      <xdr:rowOff>110086</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5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101213</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672795" y="10045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50442</xdr:rowOff>
    </xdr:from>
    <xdr:to>
      <xdr:col>55</xdr:col>
      <xdr:colOff>50800</xdr:colOff>
      <xdr:row>57</xdr:row>
      <xdr:rowOff>152042</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82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73319</xdr:rowOff>
    </xdr:from>
    <xdr:ext cx="599010"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674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127468</xdr:rowOff>
    </xdr:from>
    <xdr:to>
      <xdr:col>50</xdr:col>
      <xdr:colOff>165100</xdr:colOff>
      <xdr:row>58</xdr:row>
      <xdr:rowOff>57618</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90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74145</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39795" y="967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94769</xdr:rowOff>
    </xdr:from>
    <xdr:to>
      <xdr:col>46</xdr:col>
      <xdr:colOff>38100</xdr:colOff>
      <xdr:row>58</xdr:row>
      <xdr:rowOff>24919</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86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41446</xdr:rowOff>
    </xdr:from>
    <xdr:ext cx="59901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50795" y="9642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84783</xdr:rowOff>
    </xdr:from>
    <xdr:to>
      <xdr:col>41</xdr:col>
      <xdr:colOff>101600</xdr:colOff>
      <xdr:row>58</xdr:row>
      <xdr:rowOff>14933</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85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31460</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61795" y="963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100971</xdr:rowOff>
    </xdr:from>
    <xdr:to>
      <xdr:col>36</xdr:col>
      <xdr:colOff>165100</xdr:colOff>
      <xdr:row>58</xdr:row>
      <xdr:rowOff>31121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87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47648</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672795" y="9648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83130</xdr:rowOff>
    </xdr:from>
    <xdr:to>
      <xdr:col>55</xdr:col>
      <xdr:colOff>0</xdr:colOff>
      <xdr:row>78</xdr:row>
      <xdr:rowOff>132798</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9639300" y="13456230"/>
          <a:ext cx="838200" cy="4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98714</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300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82237</xdr:rowOff>
    </xdr:from>
    <xdr:to>
      <xdr:col>50</xdr:col>
      <xdr:colOff>114300</xdr:colOff>
      <xdr:row>78</xdr:row>
      <xdr:rowOff>83130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8750300" y="13455337"/>
          <a:ext cx="889000" cy="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170947</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354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82237</xdr:rowOff>
    </xdr:from>
    <xdr:to>
      <xdr:col>45</xdr:col>
      <xdr:colOff>177800</xdr:colOff>
      <xdr:row>78</xdr:row>
      <xdr:rowOff>146397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7861300" y="13455337"/>
          <a:ext cx="889000" cy="6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166031</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5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146397</xdr:rowOff>
    </xdr:from>
    <xdr:to>
      <xdr:col>41</xdr:col>
      <xdr:colOff>50800</xdr:colOff>
      <xdr:row>78</xdr:row>
      <xdr:rowOff>151909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6972300" y="13519497"/>
          <a:ext cx="889000" cy="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74208</xdr:rowOff>
    </xdr:from>
    <xdr:to>
      <xdr:col>41</xdr:col>
      <xdr:colOff>101600</xdr:colOff>
      <xdr:row>79</xdr:row>
      <xdr:rowOff>4358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20885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2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74995</xdr:rowOff>
    </xdr:from>
    <xdr:to>
      <xdr:col>36</xdr:col>
      <xdr:colOff>165100</xdr:colOff>
      <xdr:row>79</xdr:row>
      <xdr:rowOff>5145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21672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22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81998</xdr:rowOff>
    </xdr:from>
    <xdr:to>
      <xdr:col>55</xdr:col>
      <xdr:colOff>50800</xdr:colOff>
      <xdr:row>79</xdr:row>
      <xdr:rowOff>12148</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45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54264</xdr:rowOff>
    </xdr:from>
    <xdr:ext cx="534377"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42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32330</xdr:rowOff>
    </xdr:from>
    <xdr:to>
      <xdr:col>50</xdr:col>
      <xdr:colOff>165100</xdr:colOff>
      <xdr:row>78</xdr:row>
      <xdr:rowOff>133930</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40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150457</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72111" y="1318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31437</xdr:rowOff>
    </xdr:from>
    <xdr:to>
      <xdr:col>46</xdr:col>
      <xdr:colOff>38100</xdr:colOff>
      <xdr:row>78</xdr:row>
      <xdr:rowOff>133037</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40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149564</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17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95597</xdr:rowOff>
    </xdr:from>
    <xdr:to>
      <xdr:col>41</xdr:col>
      <xdr:colOff>101600</xdr:colOff>
      <xdr:row>79</xdr:row>
      <xdr:rowOff>25747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46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16874</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356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101109</xdr:rowOff>
    </xdr:from>
    <xdr:to>
      <xdr:col>36</xdr:col>
      <xdr:colOff>165100</xdr:colOff>
      <xdr:row>79</xdr:row>
      <xdr:rowOff>31259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47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22386</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5111" y="1356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107063</xdr:rowOff>
    </xdr:from>
    <xdr:to>
      <xdr:col>55</xdr:col>
      <xdr:colOff>0</xdr:colOff>
      <xdr:row>98</xdr:row>
      <xdr:rowOff>6990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9639300" y="16737713"/>
          <a:ext cx="838200" cy="7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144693</xdr:rowOff>
    </xdr:from>
    <xdr:ext cx="599010"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603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68791</xdr:rowOff>
    </xdr:from>
    <xdr:to>
      <xdr:col>50</xdr:col>
      <xdr:colOff>114300</xdr:colOff>
      <xdr:row>97</xdr:row>
      <xdr:rowOff>107063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8750300" y="16699441"/>
          <a:ext cx="889000" cy="3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45299</xdr:rowOff>
    </xdr:from>
    <xdr:ext cx="599010"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39795" y="16847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68791</xdr:rowOff>
    </xdr:from>
    <xdr:to>
      <xdr:col>45</xdr:col>
      <xdr:colOff>177800</xdr:colOff>
      <xdr:row>97</xdr:row>
      <xdr:rowOff>145262</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7861300" y="16699441"/>
          <a:ext cx="889000" cy="76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137283</xdr:rowOff>
    </xdr:from>
    <xdr:to>
      <xdr:col>46</xdr:col>
      <xdr:colOff>38100</xdr:colOff>
      <xdr:row>98</xdr:row>
      <xdr:rowOff>67433</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7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58560</xdr:rowOff>
    </xdr:from>
    <xdr:ext cx="599010"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50795" y="16860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145262</xdr:rowOff>
    </xdr:from>
    <xdr:to>
      <xdr:col>41</xdr:col>
      <xdr:colOff>50800</xdr:colOff>
      <xdr:row>97</xdr:row>
      <xdr:rowOff>151566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6972300" y="16775912"/>
          <a:ext cx="889000" cy="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112917</xdr:rowOff>
    </xdr:from>
    <xdr:to>
      <xdr:col>41</xdr:col>
      <xdr:colOff>101600</xdr:colOff>
      <xdr:row>98</xdr:row>
      <xdr:rowOff>43067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34194</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61795" y="1683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132629</xdr:rowOff>
    </xdr:from>
    <xdr:to>
      <xdr:col>36</xdr:col>
      <xdr:colOff>165100</xdr:colOff>
      <xdr:row>98</xdr:row>
      <xdr:rowOff>62779</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76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53906</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672795" y="1685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127640</xdr:rowOff>
    </xdr:from>
    <xdr:to>
      <xdr:col>55</xdr:col>
      <xdr:colOff>50800</xdr:colOff>
      <xdr:row>98</xdr:row>
      <xdr:rowOff>57790</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75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100243</xdr:rowOff>
    </xdr:from>
    <xdr:ext cx="599010"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73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56263</xdr:rowOff>
    </xdr:from>
    <xdr:to>
      <xdr:col>50</xdr:col>
      <xdr:colOff>165100</xdr:colOff>
      <xdr:row>97</xdr:row>
      <xdr:rowOff>157863</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68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2940</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39795" y="1646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17991</xdr:rowOff>
    </xdr:from>
    <xdr:to>
      <xdr:col>46</xdr:col>
      <xdr:colOff>38100</xdr:colOff>
      <xdr:row>97</xdr:row>
      <xdr:rowOff>119591</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64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136118</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50795" y="1642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94462</xdr:rowOff>
    </xdr:from>
    <xdr:to>
      <xdr:col>41</xdr:col>
      <xdr:colOff>101600</xdr:colOff>
      <xdr:row>98</xdr:row>
      <xdr:rowOff>24612</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72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41139</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61795" y="16500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100766</xdr:rowOff>
    </xdr:from>
    <xdr:to>
      <xdr:col>36</xdr:col>
      <xdr:colOff>165100</xdr:colOff>
      <xdr:row>98</xdr:row>
      <xdr:rowOff>30916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73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47443</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672795" y="16506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a:extLst>
            <a:ext uri="{FF2B5EF4-FFF2-40B4-BE49-F238E27FC236}">
              <a16:creationId xmlns:a16="http://schemas.microsoft.com/office/drawing/2014/main" id="{00000000-0008-0000-0700-0000F8010000}"/>
            </a:ext>
          </a:extLst>
        </xdr:cNvPr>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a:extLst>
            <a:ext uri="{FF2B5EF4-FFF2-40B4-BE49-F238E27FC236}">
              <a16:creationId xmlns:a16="http://schemas.microsoft.com/office/drawing/2014/main" id="{00000000-0008-0000-0700-0000FA010000}"/>
            </a:ext>
          </a:extLst>
        </xdr:cNvPr>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136042</xdr:rowOff>
    </xdr:from>
    <xdr:to>
      <xdr:col>85</xdr:col>
      <xdr:colOff>127000</xdr:colOff>
      <xdr:row>37</xdr:row>
      <xdr:rowOff>168961</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5481300" y="6479692"/>
          <a:ext cx="838200" cy="3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154243</xdr:rowOff>
    </xdr:from>
    <xdr:ext cx="534377" cy="259045"/>
    <xdr:sp macro="" textlink="">
      <xdr:nvSpPr>
        <xdr:cNvPr id="509" name="消防費平均値テキスト">
          <a:extLst>
            <a:ext uri="{FF2B5EF4-FFF2-40B4-BE49-F238E27FC236}">
              <a16:creationId xmlns:a16="http://schemas.microsoft.com/office/drawing/2014/main" id="{00000000-0008-0000-0700-0000FD010000}"/>
            </a:ext>
          </a:extLst>
        </xdr:cNvPr>
        <xdr:cNvSpPr txBox="1"/>
      </xdr:nvSpPr>
      <xdr:spPr>
        <a:xfrm>
          <a:off x="16370300" y="615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136042</xdr:rowOff>
    </xdr:from>
    <xdr:to>
      <xdr:col>81</xdr:col>
      <xdr:colOff>50800</xdr:colOff>
      <xdr:row>37</xdr:row>
      <xdr:rowOff>152334</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4592300" y="6479692"/>
          <a:ext cx="889000" cy="1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66887</xdr:rowOff>
    </xdr:from>
    <xdr:ext cx="534377"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5214111" y="606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152334</xdr:rowOff>
    </xdr:from>
    <xdr:to>
      <xdr:col>76</xdr:col>
      <xdr:colOff>114300</xdr:colOff>
      <xdr:row>38</xdr:row>
      <xdr:rowOff>51978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3703300" y="6495984"/>
          <a:ext cx="889000" cy="7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117223</xdr:rowOff>
    </xdr:from>
    <xdr:to>
      <xdr:col>76</xdr:col>
      <xdr:colOff>165100</xdr:colOff>
      <xdr:row>37</xdr:row>
      <xdr:rowOff>47373</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4541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63900</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4325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51978</xdr:rowOff>
    </xdr:from>
    <xdr:to>
      <xdr:col>71</xdr:col>
      <xdr:colOff>177800</xdr:colOff>
      <xdr:row>38</xdr:row>
      <xdr:rowOff>58075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2814300" y="6567078"/>
          <a:ext cx="889000" cy="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56698</xdr:rowOff>
    </xdr:from>
    <xdr:to>
      <xdr:col>72</xdr:col>
      <xdr:colOff>38100</xdr:colOff>
      <xdr:row>36</xdr:row>
      <xdr:rowOff>158298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3652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3375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3436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142095</xdr:rowOff>
    </xdr:from>
    <xdr:to>
      <xdr:col>67</xdr:col>
      <xdr:colOff>101600</xdr:colOff>
      <xdr:row>37</xdr:row>
      <xdr:rowOff>72245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2763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88772</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2547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118161</xdr:rowOff>
    </xdr:from>
    <xdr:to>
      <xdr:col>85</xdr:col>
      <xdr:colOff>177800</xdr:colOff>
      <xdr:row>38</xdr:row>
      <xdr:rowOff>48310</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6268700" y="64618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96588</xdr:rowOff>
    </xdr:from>
    <xdr:ext cx="534377" cy="259045"/>
    <xdr:sp macro="" textlink="">
      <xdr:nvSpPr>
        <xdr:cNvPr id="528" name="消防費該当値テキスト">
          <a:extLst>
            <a:ext uri="{FF2B5EF4-FFF2-40B4-BE49-F238E27FC236}">
              <a16:creationId xmlns:a16="http://schemas.microsoft.com/office/drawing/2014/main" id="{00000000-0008-0000-0700-000010020000}"/>
            </a:ext>
          </a:extLst>
        </xdr:cNvPr>
        <xdr:cNvSpPr txBox="1"/>
      </xdr:nvSpPr>
      <xdr:spPr>
        <a:xfrm>
          <a:off x="16370300" y="644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85242</xdr:rowOff>
    </xdr:from>
    <xdr:to>
      <xdr:col>81</xdr:col>
      <xdr:colOff>101600</xdr:colOff>
      <xdr:row>38</xdr:row>
      <xdr:rowOff>15393</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5430500" y="64288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6519</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52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101534</xdr:rowOff>
    </xdr:from>
    <xdr:to>
      <xdr:col>76</xdr:col>
      <xdr:colOff>165100</xdr:colOff>
      <xdr:row>38</xdr:row>
      <xdr:rowOff>31684</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4541500" y="644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22811</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653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1178</xdr:rowOff>
    </xdr:from>
    <xdr:to>
      <xdr:col>72</xdr:col>
      <xdr:colOff>38100</xdr:colOff>
      <xdr:row>38</xdr:row>
      <xdr:rowOff>102778</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3652500" y="651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93905</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60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7275</xdr:rowOff>
    </xdr:from>
    <xdr:to>
      <xdr:col>67</xdr:col>
      <xdr:colOff>101600</xdr:colOff>
      <xdr:row>38</xdr:row>
      <xdr:rowOff>108875</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2763500" y="652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100002</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61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00000000-0008-0000-07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a:extLst>
            <a:ext uri="{FF2B5EF4-FFF2-40B4-BE49-F238E27FC236}">
              <a16:creationId xmlns:a16="http://schemas.microsoft.com/office/drawing/2014/main" id="{00000000-0008-0000-0700-000031020000}"/>
            </a:ext>
          </a:extLst>
        </xdr:cNvPr>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a:extLst>
            <a:ext uri="{FF2B5EF4-FFF2-40B4-BE49-F238E27FC236}">
              <a16:creationId xmlns:a16="http://schemas.microsoft.com/office/drawing/2014/main" id="{00000000-0008-0000-0700-000033020000}"/>
            </a:ext>
          </a:extLst>
        </xdr:cNvPr>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150144</xdr:rowOff>
    </xdr:from>
    <xdr:to>
      <xdr:col>85</xdr:col>
      <xdr:colOff>127000</xdr:colOff>
      <xdr:row>57</xdr:row>
      <xdr:rowOff>170795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5481300" y="9922794"/>
          <a:ext cx="838200" cy="20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111819</xdr:rowOff>
    </xdr:from>
    <xdr:ext cx="599010" cy="259045"/>
    <xdr:sp macro="" textlink="">
      <xdr:nvSpPr>
        <xdr:cNvPr id="566" name="教育費平均値テキスト">
          <a:extLst>
            <a:ext uri="{FF2B5EF4-FFF2-40B4-BE49-F238E27FC236}">
              <a16:creationId xmlns:a16="http://schemas.microsoft.com/office/drawing/2014/main" id="{00000000-0008-0000-0700-000036020000}"/>
            </a:ext>
          </a:extLst>
        </xdr:cNvPr>
        <xdr:cNvSpPr txBox="1"/>
      </xdr:nvSpPr>
      <xdr:spPr>
        <a:xfrm>
          <a:off x="16370300" y="9713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170795</xdr:rowOff>
    </xdr:from>
    <xdr:to>
      <xdr:col>81</xdr:col>
      <xdr:colOff>50800</xdr:colOff>
      <xdr:row>58</xdr:row>
      <xdr:rowOff>17721</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4592300" y="9943445"/>
          <a:ext cx="889000" cy="1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45567</xdr:rowOff>
    </xdr:from>
    <xdr:ext cx="599010"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5181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17721</xdr:rowOff>
    </xdr:from>
    <xdr:to>
      <xdr:col>76</xdr:col>
      <xdr:colOff>114300</xdr:colOff>
      <xdr:row>58</xdr:row>
      <xdr:rowOff>24573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3703300" y="9961821"/>
          <a:ext cx="889000" cy="6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31249</xdr:rowOff>
    </xdr:from>
    <xdr:ext cx="599010"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4292795"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169325</xdr:rowOff>
    </xdr:from>
    <xdr:to>
      <xdr:col>71</xdr:col>
      <xdr:colOff>177800</xdr:colOff>
      <xdr:row>58</xdr:row>
      <xdr:rowOff>24573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814300" y="9770525"/>
          <a:ext cx="889000" cy="19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93468</xdr:rowOff>
    </xdr:from>
    <xdr:to>
      <xdr:col>72</xdr:col>
      <xdr:colOff>38100</xdr:colOff>
      <xdr:row>58</xdr:row>
      <xdr:rowOff>23618</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3652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40145</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403795"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100145</xdr:rowOff>
    </xdr:from>
    <xdr:to>
      <xdr:col>67</xdr:col>
      <xdr:colOff>101600</xdr:colOff>
      <xdr:row>58</xdr:row>
      <xdr:rowOff>30295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2763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21422</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514795" y="996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99344</xdr:rowOff>
    </xdr:from>
    <xdr:to>
      <xdr:col>85</xdr:col>
      <xdr:colOff>177800</xdr:colOff>
      <xdr:row>58</xdr:row>
      <xdr:rowOff>29494</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6268700" y="987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77771</xdr:rowOff>
    </xdr:from>
    <xdr:ext cx="599010" cy="259045"/>
    <xdr:sp macro="" textlink="">
      <xdr:nvSpPr>
        <xdr:cNvPr id="585" name="教育費該当値テキスト">
          <a:extLst>
            <a:ext uri="{FF2B5EF4-FFF2-40B4-BE49-F238E27FC236}">
              <a16:creationId xmlns:a16="http://schemas.microsoft.com/office/drawing/2014/main" id="{00000000-0008-0000-0700-000049020000}"/>
            </a:ext>
          </a:extLst>
        </xdr:cNvPr>
        <xdr:cNvSpPr txBox="1"/>
      </xdr:nvSpPr>
      <xdr:spPr>
        <a:xfrm>
          <a:off x="16370300" y="9850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119995</xdr:rowOff>
    </xdr:from>
    <xdr:to>
      <xdr:col>81</xdr:col>
      <xdr:colOff>101600</xdr:colOff>
      <xdr:row>58</xdr:row>
      <xdr:rowOff>50145</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5430500" y="989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41272</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181795" y="9985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138371</xdr:rowOff>
    </xdr:from>
    <xdr:to>
      <xdr:col>76</xdr:col>
      <xdr:colOff>165100</xdr:colOff>
      <xdr:row>58</xdr:row>
      <xdr:rowOff>68521</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4541500" y="991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59648</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292795" y="10003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145223</xdr:rowOff>
    </xdr:from>
    <xdr:to>
      <xdr:col>72</xdr:col>
      <xdr:colOff>38100</xdr:colOff>
      <xdr:row>58</xdr:row>
      <xdr:rowOff>75373</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3652500" y="991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66500</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03795" y="10010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118525</xdr:rowOff>
    </xdr:from>
    <xdr:to>
      <xdr:col>67</xdr:col>
      <xdr:colOff>101600</xdr:colOff>
      <xdr:row>57</xdr:row>
      <xdr:rowOff>48675</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2763500" y="971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65202</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14795" y="9494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30243</xdr:rowOff>
    </xdr:from>
    <xdr:to>
      <xdr:col>85</xdr:col>
      <xdr:colOff>127000</xdr:colOff>
      <xdr:row>78</xdr:row>
      <xdr:rowOff>78729</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5481300" y="13403343"/>
          <a:ext cx="838200" cy="4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78959</xdr:rowOff>
    </xdr:from>
    <xdr:ext cx="534377"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452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41154</xdr:rowOff>
    </xdr:from>
    <xdr:to>
      <xdr:col>81</xdr:col>
      <xdr:colOff>50800</xdr:colOff>
      <xdr:row>78</xdr:row>
      <xdr:rowOff>78729</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4592300" y="13414254"/>
          <a:ext cx="889000" cy="3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15481</xdr:rowOff>
    </xdr:from>
    <xdr:ext cx="534377"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14111" y="1356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41154</xdr:rowOff>
    </xdr:from>
    <xdr:to>
      <xdr:col>76</xdr:col>
      <xdr:colOff>114300</xdr:colOff>
      <xdr:row>78</xdr:row>
      <xdr:rowOff>58066</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3703300" y="13414254"/>
          <a:ext cx="889000" cy="16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109722</xdr:rowOff>
    </xdr:from>
    <xdr:to>
      <xdr:col>76</xdr:col>
      <xdr:colOff>165100</xdr:colOff>
      <xdr:row>79</xdr:row>
      <xdr:rowOff>39872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30999</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25111" y="135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58066</xdr:rowOff>
    </xdr:from>
    <xdr:to>
      <xdr:col>71</xdr:col>
      <xdr:colOff>177800</xdr:colOff>
      <xdr:row>78</xdr:row>
      <xdr:rowOff>137162</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2814300" y="13431166"/>
          <a:ext cx="889000" cy="7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95960</xdr:rowOff>
    </xdr:from>
    <xdr:to>
      <xdr:col>72</xdr:col>
      <xdr:colOff>38100</xdr:colOff>
      <xdr:row>79</xdr:row>
      <xdr:rowOff>26110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17237</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36111" y="135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74719</xdr:rowOff>
    </xdr:from>
    <xdr:to>
      <xdr:col>67</xdr:col>
      <xdr:colOff>101600</xdr:colOff>
      <xdr:row>79</xdr:row>
      <xdr:rowOff>4869</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21396</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47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150893</xdr:rowOff>
    </xdr:from>
    <xdr:to>
      <xdr:col>85</xdr:col>
      <xdr:colOff>177800</xdr:colOff>
      <xdr:row>78</xdr:row>
      <xdr:rowOff>81043</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35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2320</xdr:rowOff>
    </xdr:from>
    <xdr:ext cx="534377"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320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27929</xdr:rowOff>
    </xdr:from>
    <xdr:to>
      <xdr:col>81</xdr:col>
      <xdr:colOff>101600</xdr:colOff>
      <xdr:row>78</xdr:row>
      <xdr:rowOff>129529</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340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146056</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14111" y="1317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161804</xdr:rowOff>
    </xdr:from>
    <xdr:to>
      <xdr:col>76</xdr:col>
      <xdr:colOff>165100</xdr:colOff>
      <xdr:row>78</xdr:row>
      <xdr:rowOff>91954</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336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108481</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25111" y="1313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7266</xdr:rowOff>
    </xdr:from>
    <xdr:to>
      <xdr:col>72</xdr:col>
      <xdr:colOff>38100</xdr:colOff>
      <xdr:row>78</xdr:row>
      <xdr:rowOff>108866</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38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125393</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36111" y="1315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86362</xdr:rowOff>
    </xdr:from>
    <xdr:to>
      <xdr:col>67</xdr:col>
      <xdr:colOff>101600</xdr:colOff>
      <xdr:row>79</xdr:row>
      <xdr:rowOff>16512</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45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7639</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47111" y="1355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a:extLst>
            <a:ext uri="{FF2B5EF4-FFF2-40B4-BE49-F238E27FC236}">
              <a16:creationId xmlns:a16="http://schemas.microsoft.com/office/drawing/2014/main" id="{00000000-0008-0000-0700-0000A3020000}"/>
            </a:ext>
          </a:extLst>
        </xdr:cNvPr>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a:extLst>
            <a:ext uri="{FF2B5EF4-FFF2-40B4-BE49-F238E27FC236}">
              <a16:creationId xmlns:a16="http://schemas.microsoft.com/office/drawing/2014/main" id="{00000000-0008-0000-0700-0000A5020000}"/>
            </a:ext>
          </a:extLst>
        </xdr:cNvPr>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37897</xdr:rowOff>
    </xdr:from>
    <xdr:to>
      <xdr:col>85</xdr:col>
      <xdr:colOff>127000</xdr:colOff>
      <xdr:row>97</xdr:row>
      <xdr:rowOff>67590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5481300" y="16668547"/>
          <a:ext cx="838200" cy="2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32138</xdr:rowOff>
    </xdr:from>
    <xdr:ext cx="599010" cy="259045"/>
    <xdr:sp macro="" textlink="">
      <xdr:nvSpPr>
        <xdr:cNvPr id="680" name="公債費平均値テキスト">
          <a:extLst>
            <a:ext uri="{FF2B5EF4-FFF2-40B4-BE49-F238E27FC236}">
              <a16:creationId xmlns:a16="http://schemas.microsoft.com/office/drawing/2014/main" id="{00000000-0008-0000-0700-0000A8020000}"/>
            </a:ext>
          </a:extLst>
        </xdr:cNvPr>
        <xdr:cNvSpPr txBox="1"/>
      </xdr:nvSpPr>
      <xdr:spPr>
        <a:xfrm>
          <a:off x="16370300" y="16662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59452</xdr:rowOff>
    </xdr:from>
    <xdr:to>
      <xdr:col>81</xdr:col>
      <xdr:colOff>50800</xdr:colOff>
      <xdr:row>97</xdr:row>
      <xdr:rowOff>67590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4592300" y="16690102"/>
          <a:ext cx="889000" cy="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150759</xdr:rowOff>
    </xdr:from>
    <xdr:ext cx="599010"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5181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10638</xdr:rowOff>
    </xdr:from>
    <xdr:to>
      <xdr:col>76</xdr:col>
      <xdr:colOff>114300</xdr:colOff>
      <xdr:row>97</xdr:row>
      <xdr:rowOff>59452</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3703300" y="16641288"/>
          <a:ext cx="889000" cy="4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150643</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4292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168647</xdr:rowOff>
    </xdr:from>
    <xdr:to>
      <xdr:col>71</xdr:col>
      <xdr:colOff>177800</xdr:colOff>
      <xdr:row>97</xdr:row>
      <xdr:rowOff>10638</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814300" y="16627847"/>
          <a:ext cx="889000" cy="1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52617</xdr:rowOff>
    </xdr:from>
    <xdr:to>
      <xdr:col>72</xdr:col>
      <xdr:colOff>38100</xdr:colOff>
      <xdr:row>97</xdr:row>
      <xdr:rowOff>154217</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3652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145344</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3403795"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41387</xdr:rowOff>
    </xdr:from>
    <xdr:to>
      <xdr:col>67</xdr:col>
      <xdr:colOff>101600</xdr:colOff>
      <xdr:row>97</xdr:row>
      <xdr:rowOff>142987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2763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134114</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2514795" y="1676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158547</xdr:rowOff>
    </xdr:from>
    <xdr:to>
      <xdr:col>85</xdr:col>
      <xdr:colOff>177800</xdr:colOff>
      <xdr:row>97</xdr:row>
      <xdr:rowOff>88697</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6268700" y="1661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9974</xdr:rowOff>
    </xdr:from>
    <xdr:ext cx="599010" cy="259045"/>
    <xdr:sp macro="" textlink="">
      <xdr:nvSpPr>
        <xdr:cNvPr id="699" name="公債費該当値テキスト">
          <a:extLst>
            <a:ext uri="{FF2B5EF4-FFF2-40B4-BE49-F238E27FC236}">
              <a16:creationId xmlns:a16="http://schemas.microsoft.com/office/drawing/2014/main" id="{00000000-0008-0000-0700-0000BB020000}"/>
            </a:ext>
          </a:extLst>
        </xdr:cNvPr>
        <xdr:cNvSpPr txBox="1"/>
      </xdr:nvSpPr>
      <xdr:spPr>
        <a:xfrm>
          <a:off x="16370300" y="16469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16790</xdr:rowOff>
    </xdr:from>
    <xdr:to>
      <xdr:col>81</xdr:col>
      <xdr:colOff>101600</xdr:colOff>
      <xdr:row>97</xdr:row>
      <xdr:rowOff>118390</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5430500" y="1664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134917</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181795" y="16422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8652</xdr:rowOff>
    </xdr:from>
    <xdr:to>
      <xdr:col>76</xdr:col>
      <xdr:colOff>165100</xdr:colOff>
      <xdr:row>97</xdr:row>
      <xdr:rowOff>110252</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4541500" y="1663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126779</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292795" y="16414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131288</xdr:rowOff>
    </xdr:from>
    <xdr:to>
      <xdr:col>72</xdr:col>
      <xdr:colOff>38100</xdr:colOff>
      <xdr:row>97</xdr:row>
      <xdr:rowOff>61438</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3652500" y="1659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77965</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03795" y="16365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117847</xdr:rowOff>
    </xdr:from>
    <xdr:to>
      <xdr:col>67</xdr:col>
      <xdr:colOff>101600</xdr:colOff>
      <xdr:row>97</xdr:row>
      <xdr:rowOff>47997</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2763500" y="1657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64524</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14795" y="16352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121374</xdr:rowOff>
    </xdr:from>
    <xdr:to>
      <xdr:col>116</xdr:col>
      <xdr:colOff>63500</xdr:colOff>
      <xdr:row>38</xdr:row>
      <xdr:rowOff>153264</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293574"/>
          <a:ext cx="838200" cy="37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127144</xdr:rowOff>
    </xdr:from>
    <xdr:ext cx="378565"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642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121374</xdr:rowOff>
    </xdr:from>
    <xdr:to>
      <xdr:col>111</xdr:col>
      <xdr:colOff>177800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0434300" y="6293574"/>
          <a:ext cx="889000" cy="43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62793</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34017" y="6749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143993</xdr:rowOff>
    </xdr:from>
    <xdr:to>
      <xdr:col>107</xdr:col>
      <xdr:colOff>101600</xdr:colOff>
      <xdr:row>39</xdr:row>
      <xdr:rowOff>74143</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6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90670</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5017" y="6434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74537</xdr:rowOff>
    </xdr:from>
    <xdr:to>
      <xdr:col>102</xdr:col>
      <xdr:colOff>165100</xdr:colOff>
      <xdr:row>39</xdr:row>
      <xdr:rowOff>4687</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58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21213</xdr:rowOff>
    </xdr:from>
    <xdr:ext cx="469744"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10428" y="63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137173</xdr:rowOff>
    </xdr:from>
    <xdr:to>
      <xdr:col>98</xdr:col>
      <xdr:colOff>38100</xdr:colOff>
      <xdr:row>39</xdr:row>
      <xdr:rowOff>67323</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65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83850</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7017" y="642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102464</xdr:rowOff>
    </xdr:from>
    <xdr:to>
      <xdr:col>116</xdr:col>
      <xdr:colOff>114300</xdr:colOff>
      <xdr:row>39</xdr:row>
      <xdr:rowOff>32614</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6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61841</xdr:rowOff>
    </xdr:from>
    <xdr:ext cx="469744"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40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70574</xdr:rowOff>
    </xdr:from>
    <xdr:to>
      <xdr:col>112</xdr:col>
      <xdr:colOff>38100</xdr:colOff>
      <xdr:row>37</xdr:row>
      <xdr:rowOff>724</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24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17251</xdr:rowOff>
    </xdr:from>
    <xdr:ext cx="534377"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056111" y="601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全体的な事項として、本村は類似団体と比較して人口が少ないため、住民一人当たりのコストは高くなる傾向にある。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前年度に比べ、議会費、総務費、民生費、農林水産費、教育費、災害復旧費が上昇しており、総務費は新庁舎建設、農林水産費はジビエ処理加工施設建設の影響により過去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年間で最も大きな予算規模となっている。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議会費における住民一人当たりのコストは</a:t>
          </a:r>
          <a:r>
            <a:rPr kumimoji="1" lang="en-US" altLang="ja-JP" sz="1300">
              <a:latin typeface="ＭＳ Ｐゴシック" panose="020B0600070205080204" pitchFamily="50" charset="-128"/>
              <a:ea typeface="ＭＳ Ｐゴシック" panose="020B0600070205080204" pitchFamily="50" charset="-128"/>
            </a:rPr>
            <a:t>44,084</a:t>
          </a:r>
          <a:r>
            <a:rPr kumimoji="1" lang="ja-JP" altLang="en-US" sz="1300">
              <a:latin typeface="ＭＳ Ｐゴシック" panose="020B0600070205080204" pitchFamily="50" charset="-128"/>
              <a:ea typeface="ＭＳ Ｐゴシック" panose="020B0600070205080204" pitchFamily="50" charset="-128"/>
            </a:rPr>
            <a:t>円であり、類似団体内順位で</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位と突出している。前年度から</a:t>
          </a:r>
          <a:r>
            <a:rPr kumimoji="1" lang="en-US" altLang="ja-JP" sz="1300">
              <a:latin typeface="ＭＳ Ｐゴシック" panose="020B0600070205080204" pitchFamily="50" charset="-128"/>
              <a:ea typeface="ＭＳ Ｐゴシック" panose="020B0600070205080204" pitchFamily="50" charset="-128"/>
            </a:rPr>
            <a:t>4,155</a:t>
          </a:r>
          <a:r>
            <a:rPr kumimoji="1" lang="ja-JP" altLang="en-US" sz="1300">
              <a:latin typeface="ＭＳ Ｐゴシック" panose="020B0600070205080204" pitchFamily="50" charset="-128"/>
              <a:ea typeface="ＭＳ Ｐゴシック" panose="020B0600070205080204" pitchFamily="50" charset="-128"/>
            </a:rPr>
            <a:t>円増加しており、その主な要因は議員報酬の見直しに伴う増額である。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一方、土木費は平成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年度に道路橋梁の維持・改良工事を実施したことによる反動減が主な減の要因である。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宮崎県西米良村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財政調整基金については、決算余剰金を中心に積み立てており、</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末で</a:t>
          </a:r>
          <a:r>
            <a:rPr kumimoji="1" lang="en-US" altLang="ja-JP" sz="1400">
              <a:latin typeface="ＭＳ ゴシック" pitchFamily="49" charset="-128"/>
              <a:ea typeface="ＭＳ ゴシック" pitchFamily="49" charset="-128"/>
            </a:rPr>
            <a:t>608</a:t>
          </a:r>
          <a:r>
            <a:rPr kumimoji="1" lang="ja-JP" altLang="en-US" sz="1400">
              <a:latin typeface="ＭＳ ゴシック" pitchFamily="49" charset="-128"/>
              <a:ea typeface="ＭＳ ゴシック" pitchFamily="49" charset="-128"/>
            </a:rPr>
            <a:t>百万円を積み立てている。財源調整の必要に応じて繰入を行いながらも、今後も同水準を維持するよう努める。実質収支については、ほぼ同程度で推移している。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宮崎県西米良村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特別会計に赤字額はなく、健全な財政運営を保持している。引き続き、自主財源の確保、経営改革等を積極的に推進し、財政の健全化に取り組んでいく。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85" zoomScaleNormal="85" workbookViewId="0"/>
  </sheetViews>
  <sheetFormatPr defaultColWidth="0" defaultRowHeight="10.8" zeroHeight="1" x14ac:dyDescent="0.2"/>
  <cols>
    <col min="1" max="11" width="2.109375" style="167" customWidth="1"/>
    <col min="12" max="12" width="2.21875" style="167" customWidth="1"/>
    <col min="13" max="17" width="2.33203125" style="167" customWidth="1"/>
    <col min="18" max="119" width="2.109375" style="167" customWidth="1"/>
    <col min="120" max="16384" width="0" style="167" hidden="1"/>
  </cols>
  <sheetData>
    <row r="1" spans="1:119" ht="33" customHeight="1" x14ac:dyDescent="0.2">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 thickBot="1" x14ac:dyDescent="0.25">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5">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2">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2954671</v>
      </c>
      <c r="BO4" s="410"/>
      <c r="BP4" s="410"/>
      <c r="BQ4" s="410"/>
      <c r="BR4" s="410"/>
      <c r="BS4" s="410"/>
      <c r="BT4" s="410"/>
      <c r="BU4" s="411"/>
      <c r="BV4" s="409">
        <v>2614856</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7.1</v>
      </c>
      <c r="CU4" s="416"/>
      <c r="CV4" s="416"/>
      <c r="CW4" s="416"/>
      <c r="CX4" s="416"/>
      <c r="CY4" s="416"/>
      <c r="CZ4" s="416"/>
      <c r="DA4" s="417"/>
      <c r="DB4" s="415">
        <v>6.6</v>
      </c>
      <c r="DC4" s="416"/>
      <c r="DD4" s="416"/>
      <c r="DE4" s="416"/>
      <c r="DF4" s="416"/>
      <c r="DG4" s="416"/>
      <c r="DH4" s="416"/>
      <c r="DI4" s="417"/>
      <c r="DJ4" s="165"/>
      <c r="DK4" s="165"/>
      <c r="DL4" s="165"/>
      <c r="DM4" s="165"/>
      <c r="DN4" s="165"/>
      <c r="DO4" s="165"/>
    </row>
    <row r="5" spans="1:119" ht="18.75" customHeight="1" x14ac:dyDescent="0.2">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2853075</v>
      </c>
      <c r="BO5" s="447"/>
      <c r="BP5" s="447"/>
      <c r="BQ5" s="447"/>
      <c r="BR5" s="447"/>
      <c r="BS5" s="447"/>
      <c r="BT5" s="447"/>
      <c r="BU5" s="448"/>
      <c r="BV5" s="446">
        <v>2508895</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84</v>
      </c>
      <c r="CU5" s="444"/>
      <c r="CV5" s="444"/>
      <c r="CW5" s="444"/>
      <c r="CX5" s="444"/>
      <c r="CY5" s="444"/>
      <c r="CZ5" s="444"/>
      <c r="DA5" s="445"/>
      <c r="DB5" s="443">
        <v>80.2</v>
      </c>
      <c r="DC5" s="444"/>
      <c r="DD5" s="444"/>
      <c r="DE5" s="444"/>
      <c r="DF5" s="444"/>
      <c r="DG5" s="444"/>
      <c r="DH5" s="444"/>
      <c r="DI5" s="445"/>
      <c r="DJ5" s="165"/>
      <c r="DK5" s="165"/>
      <c r="DL5" s="165"/>
      <c r="DM5" s="165"/>
      <c r="DN5" s="165"/>
      <c r="DO5" s="165"/>
    </row>
    <row r="6" spans="1:119" ht="18.75" customHeight="1" x14ac:dyDescent="0.2">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101596</v>
      </c>
      <c r="BO6" s="447"/>
      <c r="BP6" s="447"/>
      <c r="BQ6" s="447"/>
      <c r="BR6" s="447"/>
      <c r="BS6" s="447"/>
      <c r="BT6" s="447"/>
      <c r="BU6" s="448"/>
      <c r="BV6" s="446">
        <v>105961</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87.2</v>
      </c>
      <c r="CU6" s="484"/>
      <c r="CV6" s="484"/>
      <c r="CW6" s="484"/>
      <c r="CX6" s="484"/>
      <c r="CY6" s="484"/>
      <c r="CZ6" s="484"/>
      <c r="DA6" s="485"/>
      <c r="DB6" s="483">
        <v>83.1</v>
      </c>
      <c r="DC6" s="484"/>
      <c r="DD6" s="484"/>
      <c r="DE6" s="484"/>
      <c r="DF6" s="484"/>
      <c r="DG6" s="484"/>
      <c r="DH6" s="484"/>
      <c r="DI6" s="485"/>
      <c r="DJ6" s="165"/>
      <c r="DK6" s="165"/>
      <c r="DL6" s="165"/>
      <c r="DM6" s="165"/>
      <c r="DN6" s="165"/>
      <c r="DO6" s="165"/>
    </row>
    <row r="7" spans="1:119" ht="18.75" customHeight="1" x14ac:dyDescent="0.2">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88</v>
      </c>
      <c r="AV7" s="479"/>
      <c r="AW7" s="479"/>
      <c r="AX7" s="479"/>
      <c r="AY7" s="480" t="s">
        <v>99</v>
      </c>
      <c r="AZ7" s="481"/>
      <c r="BA7" s="481"/>
      <c r="BB7" s="481"/>
      <c r="BC7" s="481"/>
      <c r="BD7" s="481"/>
      <c r="BE7" s="481"/>
      <c r="BF7" s="481"/>
      <c r="BG7" s="481"/>
      <c r="BH7" s="481"/>
      <c r="BI7" s="481"/>
      <c r="BJ7" s="481"/>
      <c r="BK7" s="481"/>
      <c r="BL7" s="481"/>
      <c r="BM7" s="482"/>
      <c r="BN7" s="446">
        <v>12586</v>
      </c>
      <c r="BO7" s="447"/>
      <c r="BP7" s="447"/>
      <c r="BQ7" s="447"/>
      <c r="BR7" s="447"/>
      <c r="BS7" s="447"/>
      <c r="BT7" s="447"/>
      <c r="BU7" s="448"/>
      <c r="BV7" s="446">
        <v>17055</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1258538</v>
      </c>
      <c r="CU7" s="447"/>
      <c r="CV7" s="447"/>
      <c r="CW7" s="447"/>
      <c r="CX7" s="447"/>
      <c r="CY7" s="447"/>
      <c r="CZ7" s="447"/>
      <c r="DA7" s="448"/>
      <c r="DB7" s="446">
        <v>1347101</v>
      </c>
      <c r="DC7" s="447"/>
      <c r="DD7" s="447"/>
      <c r="DE7" s="447"/>
      <c r="DF7" s="447"/>
      <c r="DG7" s="447"/>
      <c r="DH7" s="447"/>
      <c r="DI7" s="448"/>
      <c r="DJ7" s="165"/>
      <c r="DK7" s="165"/>
      <c r="DL7" s="165"/>
      <c r="DM7" s="165"/>
      <c r="DN7" s="165"/>
      <c r="DO7" s="165"/>
    </row>
    <row r="8" spans="1:119" ht="18.75" customHeight="1" thickBot="1" x14ac:dyDescent="0.25">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89010</v>
      </c>
      <c r="BO8" s="447"/>
      <c r="BP8" s="447"/>
      <c r="BQ8" s="447"/>
      <c r="BR8" s="447"/>
      <c r="BS8" s="447"/>
      <c r="BT8" s="447"/>
      <c r="BU8" s="448"/>
      <c r="BV8" s="446">
        <v>88906</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0.12</v>
      </c>
      <c r="CU8" s="487"/>
      <c r="CV8" s="487"/>
      <c r="CW8" s="487"/>
      <c r="CX8" s="487"/>
      <c r="CY8" s="487"/>
      <c r="CZ8" s="487"/>
      <c r="DA8" s="488"/>
      <c r="DB8" s="486">
        <v>0.12</v>
      </c>
      <c r="DC8" s="487"/>
      <c r="DD8" s="487"/>
      <c r="DE8" s="487"/>
      <c r="DF8" s="487"/>
      <c r="DG8" s="487"/>
      <c r="DH8" s="487"/>
      <c r="DI8" s="488"/>
      <c r="DJ8" s="165"/>
      <c r="DK8" s="165"/>
      <c r="DL8" s="165"/>
      <c r="DM8" s="165"/>
      <c r="DN8" s="165"/>
      <c r="DO8" s="165"/>
    </row>
    <row r="9" spans="1:119" ht="18.75" customHeight="1" thickBot="1" x14ac:dyDescent="0.25">
      <c r="A9" s="166"/>
      <c r="B9" s="440" t="s">
        <v>105</v>
      </c>
      <c r="C9" s="441"/>
      <c r="D9" s="441"/>
      <c r="E9" s="441"/>
      <c r="F9" s="441"/>
      <c r="G9" s="441"/>
      <c r="H9" s="441"/>
      <c r="I9" s="441"/>
      <c r="J9" s="441"/>
      <c r="K9" s="489"/>
      <c r="L9" s="490" t="s">
        <v>106</v>
      </c>
      <c r="M9" s="491"/>
      <c r="N9" s="491"/>
      <c r="O9" s="491"/>
      <c r="P9" s="491"/>
      <c r="Q9" s="492"/>
      <c r="R9" s="493">
        <v>1089</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102</v>
      </c>
      <c r="AV9" s="479"/>
      <c r="AW9" s="479"/>
      <c r="AX9" s="479"/>
      <c r="AY9" s="480" t="s">
        <v>109</v>
      </c>
      <c r="AZ9" s="481"/>
      <c r="BA9" s="481"/>
      <c r="BB9" s="481"/>
      <c r="BC9" s="481"/>
      <c r="BD9" s="481"/>
      <c r="BE9" s="481"/>
      <c r="BF9" s="481"/>
      <c r="BG9" s="481"/>
      <c r="BH9" s="481"/>
      <c r="BI9" s="481"/>
      <c r="BJ9" s="481"/>
      <c r="BK9" s="481"/>
      <c r="BL9" s="481"/>
      <c r="BM9" s="482"/>
      <c r="BN9" s="446">
        <v>104</v>
      </c>
      <c r="BO9" s="447"/>
      <c r="BP9" s="447"/>
      <c r="BQ9" s="447"/>
      <c r="BR9" s="447"/>
      <c r="BS9" s="447"/>
      <c r="BT9" s="447"/>
      <c r="BU9" s="448"/>
      <c r="BV9" s="446">
        <v>-12605</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11.1</v>
      </c>
      <c r="CU9" s="444"/>
      <c r="CV9" s="444"/>
      <c r="CW9" s="444"/>
      <c r="CX9" s="444"/>
      <c r="CY9" s="444"/>
      <c r="CZ9" s="444"/>
      <c r="DA9" s="445"/>
      <c r="DB9" s="443">
        <v>10.4</v>
      </c>
      <c r="DC9" s="444"/>
      <c r="DD9" s="444"/>
      <c r="DE9" s="444"/>
      <c r="DF9" s="444"/>
      <c r="DG9" s="444"/>
      <c r="DH9" s="444"/>
      <c r="DI9" s="445"/>
      <c r="DJ9" s="165"/>
      <c r="DK9" s="165"/>
      <c r="DL9" s="165"/>
      <c r="DM9" s="165"/>
      <c r="DN9" s="165"/>
      <c r="DO9" s="165"/>
    </row>
    <row r="10" spans="1:119" ht="18.75" customHeight="1" thickBot="1" x14ac:dyDescent="0.25">
      <c r="A10" s="166"/>
      <c r="B10" s="440"/>
      <c r="C10" s="441"/>
      <c r="D10" s="441"/>
      <c r="E10" s="441"/>
      <c r="F10" s="441"/>
      <c r="G10" s="441"/>
      <c r="H10" s="441"/>
      <c r="I10" s="441"/>
      <c r="J10" s="441"/>
      <c r="K10" s="489"/>
      <c r="L10" s="496" t="s">
        <v>111</v>
      </c>
      <c r="M10" s="476"/>
      <c r="N10" s="476"/>
      <c r="O10" s="476"/>
      <c r="P10" s="476"/>
      <c r="Q10" s="477"/>
      <c r="R10" s="497">
        <v>1241</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52672</v>
      </c>
      <c r="BO10" s="447"/>
      <c r="BP10" s="447"/>
      <c r="BQ10" s="447"/>
      <c r="BR10" s="447"/>
      <c r="BS10" s="447"/>
      <c r="BT10" s="447"/>
      <c r="BU10" s="448"/>
      <c r="BV10" s="446">
        <v>102000</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5">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119</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x14ac:dyDescent="0.2">
      <c r="A12" s="166"/>
      <c r="B12" s="506" t="s">
        <v>123</v>
      </c>
      <c r="C12" s="507"/>
      <c r="D12" s="507"/>
      <c r="E12" s="507"/>
      <c r="F12" s="507"/>
      <c r="G12" s="507"/>
      <c r="H12" s="507"/>
      <c r="I12" s="507"/>
      <c r="J12" s="507"/>
      <c r="K12" s="508"/>
      <c r="L12" s="515" t="s">
        <v>124</v>
      </c>
      <c r="M12" s="516"/>
      <c r="N12" s="516"/>
      <c r="O12" s="516"/>
      <c r="P12" s="516"/>
      <c r="Q12" s="517"/>
      <c r="R12" s="518">
        <v>1181</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102</v>
      </c>
      <c r="AV12" s="479"/>
      <c r="AW12" s="479"/>
      <c r="AX12" s="479"/>
      <c r="AY12" s="480" t="s">
        <v>128</v>
      </c>
      <c r="AZ12" s="481"/>
      <c r="BA12" s="481"/>
      <c r="BB12" s="481"/>
      <c r="BC12" s="481"/>
      <c r="BD12" s="481"/>
      <c r="BE12" s="481"/>
      <c r="BF12" s="481"/>
      <c r="BG12" s="481"/>
      <c r="BH12" s="481"/>
      <c r="BI12" s="481"/>
      <c r="BJ12" s="481"/>
      <c r="BK12" s="481"/>
      <c r="BL12" s="481"/>
      <c r="BM12" s="482"/>
      <c r="BN12" s="446">
        <v>95000</v>
      </c>
      <c r="BO12" s="447"/>
      <c r="BP12" s="447"/>
      <c r="BQ12" s="447"/>
      <c r="BR12" s="447"/>
      <c r="BS12" s="447"/>
      <c r="BT12" s="447"/>
      <c r="BU12" s="448"/>
      <c r="BV12" s="446">
        <v>52000</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130</v>
      </c>
      <c r="CU12" s="487"/>
      <c r="CV12" s="487"/>
      <c r="CW12" s="487"/>
      <c r="CX12" s="487"/>
      <c r="CY12" s="487"/>
      <c r="CZ12" s="487"/>
      <c r="DA12" s="488"/>
      <c r="DB12" s="486" t="s">
        <v>131</v>
      </c>
      <c r="DC12" s="487"/>
      <c r="DD12" s="487"/>
      <c r="DE12" s="487"/>
      <c r="DF12" s="487"/>
      <c r="DG12" s="487"/>
      <c r="DH12" s="487"/>
      <c r="DI12" s="488"/>
      <c r="DJ12" s="165"/>
      <c r="DK12" s="165"/>
      <c r="DL12" s="165"/>
      <c r="DM12" s="165"/>
      <c r="DN12" s="165"/>
      <c r="DO12" s="165"/>
    </row>
    <row r="13" spans="1:119" ht="18.75" customHeight="1" x14ac:dyDescent="0.2">
      <c r="A13" s="166"/>
      <c r="B13" s="509"/>
      <c r="C13" s="510"/>
      <c r="D13" s="510"/>
      <c r="E13" s="510"/>
      <c r="F13" s="510"/>
      <c r="G13" s="510"/>
      <c r="H13" s="510"/>
      <c r="I13" s="510"/>
      <c r="J13" s="510"/>
      <c r="K13" s="511"/>
      <c r="L13" s="176"/>
      <c r="M13" s="534" t="s">
        <v>132</v>
      </c>
      <c r="N13" s="535"/>
      <c r="O13" s="535"/>
      <c r="P13" s="535"/>
      <c r="Q13" s="536"/>
      <c r="R13" s="527">
        <v>1179</v>
      </c>
      <c r="S13" s="528"/>
      <c r="T13" s="528"/>
      <c r="U13" s="528"/>
      <c r="V13" s="529"/>
      <c r="W13" s="462" t="s">
        <v>133</v>
      </c>
      <c r="X13" s="463"/>
      <c r="Y13" s="463"/>
      <c r="Z13" s="463"/>
      <c r="AA13" s="463"/>
      <c r="AB13" s="453"/>
      <c r="AC13" s="497">
        <v>128</v>
      </c>
      <c r="AD13" s="498"/>
      <c r="AE13" s="498"/>
      <c r="AF13" s="498"/>
      <c r="AG13" s="537"/>
      <c r="AH13" s="497">
        <v>153</v>
      </c>
      <c r="AI13" s="498"/>
      <c r="AJ13" s="498"/>
      <c r="AK13" s="498"/>
      <c r="AL13" s="499"/>
      <c r="AM13" s="475" t="s">
        <v>134</v>
      </c>
      <c r="AN13" s="476"/>
      <c r="AO13" s="476"/>
      <c r="AP13" s="476"/>
      <c r="AQ13" s="476"/>
      <c r="AR13" s="476"/>
      <c r="AS13" s="476"/>
      <c r="AT13" s="477"/>
      <c r="AU13" s="478" t="s">
        <v>135</v>
      </c>
      <c r="AV13" s="479"/>
      <c r="AW13" s="479"/>
      <c r="AX13" s="479"/>
      <c r="AY13" s="480" t="s">
        <v>136</v>
      </c>
      <c r="AZ13" s="481"/>
      <c r="BA13" s="481"/>
      <c r="BB13" s="481"/>
      <c r="BC13" s="481"/>
      <c r="BD13" s="481"/>
      <c r="BE13" s="481"/>
      <c r="BF13" s="481"/>
      <c r="BG13" s="481"/>
      <c r="BH13" s="481"/>
      <c r="BI13" s="481"/>
      <c r="BJ13" s="481"/>
      <c r="BK13" s="481"/>
      <c r="BL13" s="481"/>
      <c r="BM13" s="482"/>
      <c r="BN13" s="446">
        <v>-42224</v>
      </c>
      <c r="BO13" s="447"/>
      <c r="BP13" s="447"/>
      <c r="BQ13" s="447"/>
      <c r="BR13" s="447"/>
      <c r="BS13" s="447"/>
      <c r="BT13" s="447"/>
      <c r="BU13" s="448"/>
      <c r="BV13" s="446">
        <v>37395</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3.9</v>
      </c>
      <c r="CU13" s="444"/>
      <c r="CV13" s="444"/>
      <c r="CW13" s="444"/>
      <c r="CX13" s="444"/>
      <c r="CY13" s="444"/>
      <c r="CZ13" s="444"/>
      <c r="DA13" s="445"/>
      <c r="DB13" s="443">
        <v>3.4</v>
      </c>
      <c r="DC13" s="444"/>
      <c r="DD13" s="444"/>
      <c r="DE13" s="444"/>
      <c r="DF13" s="444"/>
      <c r="DG13" s="444"/>
      <c r="DH13" s="444"/>
      <c r="DI13" s="445"/>
      <c r="DJ13" s="165"/>
      <c r="DK13" s="165"/>
      <c r="DL13" s="165"/>
      <c r="DM13" s="165"/>
      <c r="DN13" s="165"/>
      <c r="DO13" s="165"/>
    </row>
    <row r="14" spans="1:119" ht="18.75" customHeight="1" thickBot="1" x14ac:dyDescent="0.25">
      <c r="A14" s="166"/>
      <c r="B14" s="509"/>
      <c r="C14" s="510"/>
      <c r="D14" s="510"/>
      <c r="E14" s="510"/>
      <c r="F14" s="510"/>
      <c r="G14" s="510"/>
      <c r="H14" s="510"/>
      <c r="I14" s="510"/>
      <c r="J14" s="510"/>
      <c r="K14" s="511"/>
      <c r="L14" s="524" t="s">
        <v>138</v>
      </c>
      <c r="M14" s="525"/>
      <c r="N14" s="525"/>
      <c r="O14" s="525"/>
      <c r="P14" s="525"/>
      <c r="Q14" s="526"/>
      <c r="R14" s="527">
        <v>1209</v>
      </c>
      <c r="S14" s="528"/>
      <c r="T14" s="528"/>
      <c r="U14" s="528"/>
      <c r="V14" s="529"/>
      <c r="W14" s="436"/>
      <c r="X14" s="437"/>
      <c r="Y14" s="437"/>
      <c r="Z14" s="437"/>
      <c r="AA14" s="437"/>
      <c r="AB14" s="426"/>
      <c r="AC14" s="530">
        <v>23.3</v>
      </c>
      <c r="AD14" s="531"/>
      <c r="AE14" s="531"/>
      <c r="AF14" s="531"/>
      <c r="AG14" s="532"/>
      <c r="AH14" s="530">
        <v>24</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t="s">
        <v>140</v>
      </c>
      <c r="CU14" s="542"/>
      <c r="CV14" s="542"/>
      <c r="CW14" s="542"/>
      <c r="CX14" s="542"/>
      <c r="CY14" s="542"/>
      <c r="CZ14" s="542"/>
      <c r="DA14" s="543"/>
      <c r="DB14" s="541" t="s">
        <v>131</v>
      </c>
      <c r="DC14" s="542"/>
      <c r="DD14" s="542"/>
      <c r="DE14" s="542"/>
      <c r="DF14" s="542"/>
      <c r="DG14" s="542"/>
      <c r="DH14" s="542"/>
      <c r="DI14" s="543"/>
      <c r="DJ14" s="165"/>
      <c r="DK14" s="165"/>
      <c r="DL14" s="165"/>
      <c r="DM14" s="165"/>
      <c r="DN14" s="165"/>
      <c r="DO14" s="165"/>
    </row>
    <row r="15" spans="1:119" ht="18.75" customHeight="1" x14ac:dyDescent="0.2">
      <c r="A15" s="166"/>
      <c r="B15" s="509"/>
      <c r="C15" s="510"/>
      <c r="D15" s="510"/>
      <c r="E15" s="510"/>
      <c r="F15" s="510"/>
      <c r="G15" s="510"/>
      <c r="H15" s="510"/>
      <c r="I15" s="510"/>
      <c r="J15" s="510"/>
      <c r="K15" s="511"/>
      <c r="L15" s="176"/>
      <c r="M15" s="534" t="s">
        <v>132</v>
      </c>
      <c r="N15" s="535"/>
      <c r="O15" s="535"/>
      <c r="P15" s="535"/>
      <c r="Q15" s="536"/>
      <c r="R15" s="527">
        <v>1206</v>
      </c>
      <c r="S15" s="528"/>
      <c r="T15" s="528"/>
      <c r="U15" s="528"/>
      <c r="V15" s="529"/>
      <c r="W15" s="462" t="s">
        <v>141</v>
      </c>
      <c r="X15" s="463"/>
      <c r="Y15" s="463"/>
      <c r="Z15" s="463"/>
      <c r="AA15" s="463"/>
      <c r="AB15" s="453"/>
      <c r="AC15" s="497">
        <v>86</v>
      </c>
      <c r="AD15" s="498"/>
      <c r="AE15" s="498"/>
      <c r="AF15" s="498"/>
      <c r="AG15" s="537"/>
      <c r="AH15" s="497">
        <v>128</v>
      </c>
      <c r="AI15" s="498"/>
      <c r="AJ15" s="498"/>
      <c r="AK15" s="498"/>
      <c r="AL15" s="499"/>
      <c r="AM15" s="475"/>
      <c r="AN15" s="476"/>
      <c r="AO15" s="476"/>
      <c r="AP15" s="476"/>
      <c r="AQ15" s="476"/>
      <c r="AR15" s="476"/>
      <c r="AS15" s="476"/>
      <c r="AT15" s="477"/>
      <c r="AU15" s="478"/>
      <c r="AV15" s="479"/>
      <c r="AW15" s="479"/>
      <c r="AX15" s="479"/>
      <c r="AY15" s="406" t="s">
        <v>142</v>
      </c>
      <c r="AZ15" s="407"/>
      <c r="BA15" s="407"/>
      <c r="BB15" s="407"/>
      <c r="BC15" s="407"/>
      <c r="BD15" s="407"/>
      <c r="BE15" s="407"/>
      <c r="BF15" s="407"/>
      <c r="BG15" s="407"/>
      <c r="BH15" s="407"/>
      <c r="BI15" s="407"/>
      <c r="BJ15" s="407"/>
      <c r="BK15" s="407"/>
      <c r="BL15" s="407"/>
      <c r="BM15" s="408"/>
      <c r="BN15" s="409">
        <v>154526</v>
      </c>
      <c r="BO15" s="410"/>
      <c r="BP15" s="410"/>
      <c r="BQ15" s="410"/>
      <c r="BR15" s="410"/>
      <c r="BS15" s="410"/>
      <c r="BT15" s="410"/>
      <c r="BU15" s="411"/>
      <c r="BV15" s="409">
        <v>156358</v>
      </c>
      <c r="BW15" s="410"/>
      <c r="BX15" s="410"/>
      <c r="BY15" s="410"/>
      <c r="BZ15" s="410"/>
      <c r="CA15" s="410"/>
      <c r="CB15" s="410"/>
      <c r="CC15" s="411"/>
      <c r="CD15" s="544" t="s">
        <v>143</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2">
      <c r="A16" s="166"/>
      <c r="B16" s="509"/>
      <c r="C16" s="510"/>
      <c r="D16" s="510"/>
      <c r="E16" s="510"/>
      <c r="F16" s="510"/>
      <c r="G16" s="510"/>
      <c r="H16" s="510"/>
      <c r="I16" s="510"/>
      <c r="J16" s="510"/>
      <c r="K16" s="511"/>
      <c r="L16" s="524" t="s">
        <v>144</v>
      </c>
      <c r="M16" s="555"/>
      <c r="N16" s="555"/>
      <c r="O16" s="555"/>
      <c r="P16" s="555"/>
      <c r="Q16" s="556"/>
      <c r="R16" s="547" t="s">
        <v>145</v>
      </c>
      <c r="S16" s="548"/>
      <c r="T16" s="548"/>
      <c r="U16" s="548"/>
      <c r="V16" s="549"/>
      <c r="W16" s="436"/>
      <c r="X16" s="437"/>
      <c r="Y16" s="437"/>
      <c r="Z16" s="437"/>
      <c r="AA16" s="437"/>
      <c r="AB16" s="426"/>
      <c r="AC16" s="530">
        <v>15.7</v>
      </c>
      <c r="AD16" s="531"/>
      <c r="AE16" s="531"/>
      <c r="AF16" s="531"/>
      <c r="AG16" s="532"/>
      <c r="AH16" s="530">
        <v>20.100000000000001</v>
      </c>
      <c r="AI16" s="531"/>
      <c r="AJ16" s="531"/>
      <c r="AK16" s="531"/>
      <c r="AL16" s="533"/>
      <c r="AM16" s="475"/>
      <c r="AN16" s="476"/>
      <c r="AO16" s="476"/>
      <c r="AP16" s="476"/>
      <c r="AQ16" s="476"/>
      <c r="AR16" s="476"/>
      <c r="AS16" s="476"/>
      <c r="AT16" s="477"/>
      <c r="AU16" s="478"/>
      <c r="AV16" s="479"/>
      <c r="AW16" s="479"/>
      <c r="AX16" s="479"/>
      <c r="AY16" s="480" t="s">
        <v>146</v>
      </c>
      <c r="AZ16" s="481"/>
      <c r="BA16" s="481"/>
      <c r="BB16" s="481"/>
      <c r="BC16" s="481"/>
      <c r="BD16" s="481"/>
      <c r="BE16" s="481"/>
      <c r="BF16" s="481"/>
      <c r="BG16" s="481"/>
      <c r="BH16" s="481"/>
      <c r="BI16" s="481"/>
      <c r="BJ16" s="481"/>
      <c r="BK16" s="481"/>
      <c r="BL16" s="481"/>
      <c r="BM16" s="482"/>
      <c r="BN16" s="446">
        <v>1176394</v>
      </c>
      <c r="BO16" s="447"/>
      <c r="BP16" s="447"/>
      <c r="BQ16" s="447"/>
      <c r="BR16" s="447"/>
      <c r="BS16" s="447"/>
      <c r="BT16" s="447"/>
      <c r="BU16" s="448"/>
      <c r="BV16" s="446">
        <v>1261557</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5">
      <c r="A17" s="166"/>
      <c r="B17" s="512"/>
      <c r="C17" s="513"/>
      <c r="D17" s="513"/>
      <c r="E17" s="513"/>
      <c r="F17" s="513"/>
      <c r="G17" s="513"/>
      <c r="H17" s="513"/>
      <c r="I17" s="513"/>
      <c r="J17" s="513"/>
      <c r="K17" s="514"/>
      <c r="L17" s="181"/>
      <c r="M17" s="550" t="s">
        <v>147</v>
      </c>
      <c r="N17" s="551"/>
      <c r="O17" s="551"/>
      <c r="P17" s="551"/>
      <c r="Q17" s="552"/>
      <c r="R17" s="547" t="s">
        <v>148</v>
      </c>
      <c r="S17" s="548"/>
      <c r="T17" s="548"/>
      <c r="U17" s="548"/>
      <c r="V17" s="549"/>
      <c r="W17" s="462" t="s">
        <v>149</v>
      </c>
      <c r="X17" s="463"/>
      <c r="Y17" s="463"/>
      <c r="Z17" s="463"/>
      <c r="AA17" s="463"/>
      <c r="AB17" s="453"/>
      <c r="AC17" s="497">
        <v>335</v>
      </c>
      <c r="AD17" s="498"/>
      <c r="AE17" s="498"/>
      <c r="AF17" s="498"/>
      <c r="AG17" s="537"/>
      <c r="AH17" s="497">
        <v>357</v>
      </c>
      <c r="AI17" s="498"/>
      <c r="AJ17" s="498"/>
      <c r="AK17" s="498"/>
      <c r="AL17" s="499"/>
      <c r="AM17" s="475"/>
      <c r="AN17" s="476"/>
      <c r="AO17" s="476"/>
      <c r="AP17" s="476"/>
      <c r="AQ17" s="476"/>
      <c r="AR17" s="476"/>
      <c r="AS17" s="476"/>
      <c r="AT17" s="477"/>
      <c r="AU17" s="478"/>
      <c r="AV17" s="479"/>
      <c r="AW17" s="479"/>
      <c r="AX17" s="479"/>
      <c r="AY17" s="480" t="s">
        <v>150</v>
      </c>
      <c r="AZ17" s="481"/>
      <c r="BA17" s="481"/>
      <c r="BB17" s="481"/>
      <c r="BC17" s="481"/>
      <c r="BD17" s="481"/>
      <c r="BE17" s="481"/>
      <c r="BF17" s="481"/>
      <c r="BG17" s="481"/>
      <c r="BH17" s="481"/>
      <c r="BI17" s="481"/>
      <c r="BJ17" s="481"/>
      <c r="BK17" s="481"/>
      <c r="BL17" s="481"/>
      <c r="BM17" s="482"/>
      <c r="BN17" s="446">
        <v>191716</v>
      </c>
      <c r="BO17" s="447"/>
      <c r="BP17" s="447"/>
      <c r="BQ17" s="447"/>
      <c r="BR17" s="447"/>
      <c r="BS17" s="447"/>
      <c r="BT17" s="447"/>
      <c r="BU17" s="448"/>
      <c r="BV17" s="446">
        <v>194667</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5">
      <c r="A18" s="166"/>
      <c r="B18" s="557" t="s">
        <v>151</v>
      </c>
      <c r="C18" s="489"/>
      <c r="D18" s="489"/>
      <c r="E18" s="558"/>
      <c r="F18" s="558"/>
      <c r="G18" s="558"/>
      <c r="H18" s="558"/>
      <c r="I18" s="558"/>
      <c r="J18" s="558"/>
      <c r="K18" s="558"/>
      <c r="L18" s="559">
        <v>271.51</v>
      </c>
      <c r="M18" s="559"/>
      <c r="N18" s="559"/>
      <c r="O18" s="559"/>
      <c r="P18" s="559"/>
      <c r="Q18" s="559"/>
      <c r="R18" s="560"/>
      <c r="S18" s="560"/>
      <c r="T18" s="560"/>
      <c r="U18" s="560"/>
      <c r="V18" s="561"/>
      <c r="W18" s="464"/>
      <c r="X18" s="465"/>
      <c r="Y18" s="465"/>
      <c r="Z18" s="465"/>
      <c r="AA18" s="465"/>
      <c r="AB18" s="456"/>
      <c r="AC18" s="562">
        <v>61</v>
      </c>
      <c r="AD18" s="563"/>
      <c r="AE18" s="563"/>
      <c r="AF18" s="563"/>
      <c r="AG18" s="564"/>
      <c r="AH18" s="562">
        <v>56</v>
      </c>
      <c r="AI18" s="563"/>
      <c r="AJ18" s="563"/>
      <c r="AK18" s="563"/>
      <c r="AL18" s="565"/>
      <c r="AM18" s="475"/>
      <c r="AN18" s="476"/>
      <c r="AO18" s="476"/>
      <c r="AP18" s="476"/>
      <c r="AQ18" s="476"/>
      <c r="AR18" s="476"/>
      <c r="AS18" s="476"/>
      <c r="AT18" s="477"/>
      <c r="AU18" s="478"/>
      <c r="AV18" s="479"/>
      <c r="AW18" s="479"/>
      <c r="AX18" s="479"/>
      <c r="AY18" s="480" t="s">
        <v>152</v>
      </c>
      <c r="AZ18" s="481"/>
      <c r="BA18" s="481"/>
      <c r="BB18" s="481"/>
      <c r="BC18" s="481"/>
      <c r="BD18" s="481"/>
      <c r="BE18" s="481"/>
      <c r="BF18" s="481"/>
      <c r="BG18" s="481"/>
      <c r="BH18" s="481"/>
      <c r="BI18" s="481"/>
      <c r="BJ18" s="481"/>
      <c r="BK18" s="481"/>
      <c r="BL18" s="481"/>
      <c r="BM18" s="482"/>
      <c r="BN18" s="446">
        <v>1069256</v>
      </c>
      <c r="BO18" s="447"/>
      <c r="BP18" s="447"/>
      <c r="BQ18" s="447"/>
      <c r="BR18" s="447"/>
      <c r="BS18" s="447"/>
      <c r="BT18" s="447"/>
      <c r="BU18" s="448"/>
      <c r="BV18" s="446">
        <v>1085235</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5">
      <c r="A19" s="166"/>
      <c r="B19" s="557" t="s">
        <v>153</v>
      </c>
      <c r="C19" s="489"/>
      <c r="D19" s="489"/>
      <c r="E19" s="558"/>
      <c r="F19" s="558"/>
      <c r="G19" s="558"/>
      <c r="H19" s="558"/>
      <c r="I19" s="558"/>
      <c r="J19" s="558"/>
      <c r="K19" s="558"/>
      <c r="L19" s="566">
        <v>4</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154</v>
      </c>
      <c r="AZ19" s="481"/>
      <c r="BA19" s="481"/>
      <c r="BB19" s="481"/>
      <c r="BC19" s="481"/>
      <c r="BD19" s="481"/>
      <c r="BE19" s="481"/>
      <c r="BF19" s="481"/>
      <c r="BG19" s="481"/>
      <c r="BH19" s="481"/>
      <c r="BI19" s="481"/>
      <c r="BJ19" s="481"/>
      <c r="BK19" s="481"/>
      <c r="BL19" s="481"/>
      <c r="BM19" s="482"/>
      <c r="BN19" s="446">
        <v>1945279</v>
      </c>
      <c r="BO19" s="447"/>
      <c r="BP19" s="447"/>
      <c r="BQ19" s="447"/>
      <c r="BR19" s="447"/>
      <c r="BS19" s="447"/>
      <c r="BT19" s="447"/>
      <c r="BU19" s="448"/>
      <c r="BV19" s="446">
        <v>1946971</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5">
      <c r="A20" s="166"/>
      <c r="B20" s="557" t="s">
        <v>155</v>
      </c>
      <c r="C20" s="489"/>
      <c r="D20" s="489"/>
      <c r="E20" s="558"/>
      <c r="F20" s="558"/>
      <c r="G20" s="558"/>
      <c r="H20" s="558"/>
      <c r="I20" s="558"/>
      <c r="J20" s="558"/>
      <c r="K20" s="558"/>
      <c r="L20" s="566">
        <v>509</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2">
      <c r="A21" s="166"/>
      <c r="B21" s="577" t="s">
        <v>156</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5">
      <c r="A22" s="166"/>
      <c r="B22" s="580" t="s">
        <v>157</v>
      </c>
      <c r="C22" s="581"/>
      <c r="D22" s="582"/>
      <c r="E22" s="458" t="s">
        <v>1</v>
      </c>
      <c r="F22" s="463"/>
      <c r="G22" s="463"/>
      <c r="H22" s="463"/>
      <c r="I22" s="463"/>
      <c r="J22" s="463"/>
      <c r="K22" s="453"/>
      <c r="L22" s="458" t="s">
        <v>158</v>
      </c>
      <c r="M22" s="463"/>
      <c r="N22" s="463"/>
      <c r="O22" s="463"/>
      <c r="P22" s="453"/>
      <c r="Q22" s="589" t="s">
        <v>159</v>
      </c>
      <c r="R22" s="590"/>
      <c r="S22" s="590"/>
      <c r="T22" s="590"/>
      <c r="U22" s="590"/>
      <c r="V22" s="591"/>
      <c r="W22" s="595" t="s">
        <v>160</v>
      </c>
      <c r="X22" s="581"/>
      <c r="Y22" s="582"/>
      <c r="Z22" s="458" t="s">
        <v>1</v>
      </c>
      <c r="AA22" s="463"/>
      <c r="AB22" s="463"/>
      <c r="AC22" s="463"/>
      <c r="AD22" s="463"/>
      <c r="AE22" s="463"/>
      <c r="AF22" s="463"/>
      <c r="AG22" s="453"/>
      <c r="AH22" s="608" t="s">
        <v>161</v>
      </c>
      <c r="AI22" s="463"/>
      <c r="AJ22" s="463"/>
      <c r="AK22" s="463"/>
      <c r="AL22" s="453"/>
      <c r="AM22" s="608" t="s">
        <v>162</v>
      </c>
      <c r="AN22" s="609"/>
      <c r="AO22" s="609"/>
      <c r="AP22" s="609"/>
      <c r="AQ22" s="609"/>
      <c r="AR22" s="610"/>
      <c r="AS22" s="589" t="s">
        <v>159</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2">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163</v>
      </c>
      <c r="AZ23" s="407"/>
      <c r="BA23" s="407"/>
      <c r="BB23" s="407"/>
      <c r="BC23" s="407"/>
      <c r="BD23" s="407"/>
      <c r="BE23" s="407"/>
      <c r="BF23" s="407"/>
      <c r="BG23" s="407"/>
      <c r="BH23" s="407"/>
      <c r="BI23" s="407"/>
      <c r="BJ23" s="407"/>
      <c r="BK23" s="407"/>
      <c r="BL23" s="407"/>
      <c r="BM23" s="408"/>
      <c r="BN23" s="446">
        <v>2066211</v>
      </c>
      <c r="BO23" s="447"/>
      <c r="BP23" s="447"/>
      <c r="BQ23" s="447"/>
      <c r="BR23" s="447"/>
      <c r="BS23" s="447"/>
      <c r="BT23" s="447"/>
      <c r="BU23" s="448"/>
      <c r="BV23" s="446">
        <v>2100504</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5">
      <c r="A24" s="166"/>
      <c r="B24" s="583"/>
      <c r="C24" s="584"/>
      <c r="D24" s="585"/>
      <c r="E24" s="496" t="s">
        <v>164</v>
      </c>
      <c r="F24" s="476"/>
      <c r="G24" s="476"/>
      <c r="H24" s="476"/>
      <c r="I24" s="476"/>
      <c r="J24" s="476"/>
      <c r="K24" s="477"/>
      <c r="L24" s="497">
        <v>1</v>
      </c>
      <c r="M24" s="498"/>
      <c r="N24" s="498"/>
      <c r="O24" s="498"/>
      <c r="P24" s="537"/>
      <c r="Q24" s="497">
        <v>6650</v>
      </c>
      <c r="R24" s="498"/>
      <c r="S24" s="498"/>
      <c r="T24" s="498"/>
      <c r="U24" s="498"/>
      <c r="V24" s="537"/>
      <c r="W24" s="596"/>
      <c r="X24" s="584"/>
      <c r="Y24" s="585"/>
      <c r="Z24" s="496" t="s">
        <v>165</v>
      </c>
      <c r="AA24" s="476"/>
      <c r="AB24" s="476"/>
      <c r="AC24" s="476"/>
      <c r="AD24" s="476"/>
      <c r="AE24" s="476"/>
      <c r="AF24" s="476"/>
      <c r="AG24" s="477"/>
      <c r="AH24" s="497">
        <v>55</v>
      </c>
      <c r="AI24" s="498"/>
      <c r="AJ24" s="498"/>
      <c r="AK24" s="498"/>
      <c r="AL24" s="537"/>
      <c r="AM24" s="497">
        <v>148775</v>
      </c>
      <c r="AN24" s="498"/>
      <c r="AO24" s="498"/>
      <c r="AP24" s="498"/>
      <c r="AQ24" s="498"/>
      <c r="AR24" s="537"/>
      <c r="AS24" s="497">
        <v>2705</v>
      </c>
      <c r="AT24" s="498"/>
      <c r="AU24" s="498"/>
      <c r="AV24" s="498"/>
      <c r="AW24" s="498"/>
      <c r="AX24" s="499"/>
      <c r="AY24" s="616" t="s">
        <v>166</v>
      </c>
      <c r="AZ24" s="617"/>
      <c r="BA24" s="617"/>
      <c r="BB24" s="617"/>
      <c r="BC24" s="617"/>
      <c r="BD24" s="617"/>
      <c r="BE24" s="617"/>
      <c r="BF24" s="617"/>
      <c r="BG24" s="617"/>
      <c r="BH24" s="617"/>
      <c r="BI24" s="617"/>
      <c r="BJ24" s="617"/>
      <c r="BK24" s="617"/>
      <c r="BL24" s="617"/>
      <c r="BM24" s="618"/>
      <c r="BN24" s="446">
        <v>1104596</v>
      </c>
      <c r="BO24" s="447"/>
      <c r="BP24" s="447"/>
      <c r="BQ24" s="447"/>
      <c r="BR24" s="447"/>
      <c r="BS24" s="447"/>
      <c r="BT24" s="447"/>
      <c r="BU24" s="448"/>
      <c r="BV24" s="446">
        <v>1112935</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2">
      <c r="A25" s="166"/>
      <c r="B25" s="583"/>
      <c r="C25" s="584"/>
      <c r="D25" s="585"/>
      <c r="E25" s="496" t="s">
        <v>167</v>
      </c>
      <c r="F25" s="476"/>
      <c r="G25" s="476"/>
      <c r="H25" s="476"/>
      <c r="I25" s="476"/>
      <c r="J25" s="476"/>
      <c r="K25" s="477"/>
      <c r="L25" s="497">
        <v>1</v>
      </c>
      <c r="M25" s="498"/>
      <c r="N25" s="498"/>
      <c r="O25" s="498"/>
      <c r="P25" s="537"/>
      <c r="Q25" s="497">
        <v>5400</v>
      </c>
      <c r="R25" s="498"/>
      <c r="S25" s="498"/>
      <c r="T25" s="498"/>
      <c r="U25" s="498"/>
      <c r="V25" s="537"/>
      <c r="W25" s="596"/>
      <c r="X25" s="584"/>
      <c r="Y25" s="585"/>
      <c r="Z25" s="496" t="s">
        <v>168</v>
      </c>
      <c r="AA25" s="476"/>
      <c r="AB25" s="476"/>
      <c r="AC25" s="476"/>
      <c r="AD25" s="476"/>
      <c r="AE25" s="476"/>
      <c r="AF25" s="476"/>
      <c r="AG25" s="477"/>
      <c r="AH25" s="497" t="s">
        <v>169</v>
      </c>
      <c r="AI25" s="498"/>
      <c r="AJ25" s="498"/>
      <c r="AK25" s="498"/>
      <c r="AL25" s="537"/>
      <c r="AM25" s="497" t="s">
        <v>131</v>
      </c>
      <c r="AN25" s="498"/>
      <c r="AO25" s="498"/>
      <c r="AP25" s="498"/>
      <c r="AQ25" s="498"/>
      <c r="AR25" s="537"/>
      <c r="AS25" s="497" t="s">
        <v>131</v>
      </c>
      <c r="AT25" s="498"/>
      <c r="AU25" s="498"/>
      <c r="AV25" s="498"/>
      <c r="AW25" s="498"/>
      <c r="AX25" s="499"/>
      <c r="AY25" s="406" t="s">
        <v>170</v>
      </c>
      <c r="AZ25" s="407"/>
      <c r="BA25" s="407"/>
      <c r="BB25" s="407"/>
      <c r="BC25" s="407"/>
      <c r="BD25" s="407"/>
      <c r="BE25" s="407"/>
      <c r="BF25" s="407"/>
      <c r="BG25" s="407"/>
      <c r="BH25" s="407"/>
      <c r="BI25" s="407"/>
      <c r="BJ25" s="407"/>
      <c r="BK25" s="407"/>
      <c r="BL25" s="407"/>
      <c r="BM25" s="408"/>
      <c r="BN25" s="409">
        <v>49223</v>
      </c>
      <c r="BO25" s="410"/>
      <c r="BP25" s="410"/>
      <c r="BQ25" s="410"/>
      <c r="BR25" s="410"/>
      <c r="BS25" s="410"/>
      <c r="BT25" s="410"/>
      <c r="BU25" s="411"/>
      <c r="BV25" s="409">
        <v>55235</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2">
      <c r="A26" s="166"/>
      <c r="B26" s="583"/>
      <c r="C26" s="584"/>
      <c r="D26" s="585"/>
      <c r="E26" s="496" t="s">
        <v>171</v>
      </c>
      <c r="F26" s="476"/>
      <c r="G26" s="476"/>
      <c r="H26" s="476"/>
      <c r="I26" s="476"/>
      <c r="J26" s="476"/>
      <c r="K26" s="477"/>
      <c r="L26" s="497">
        <v>1</v>
      </c>
      <c r="M26" s="498"/>
      <c r="N26" s="498"/>
      <c r="O26" s="498"/>
      <c r="P26" s="537"/>
      <c r="Q26" s="497">
        <v>5200</v>
      </c>
      <c r="R26" s="498"/>
      <c r="S26" s="498"/>
      <c r="T26" s="498"/>
      <c r="U26" s="498"/>
      <c r="V26" s="537"/>
      <c r="W26" s="596"/>
      <c r="X26" s="584"/>
      <c r="Y26" s="585"/>
      <c r="Z26" s="496" t="s">
        <v>172</v>
      </c>
      <c r="AA26" s="606"/>
      <c r="AB26" s="606"/>
      <c r="AC26" s="606"/>
      <c r="AD26" s="606"/>
      <c r="AE26" s="606"/>
      <c r="AF26" s="606"/>
      <c r="AG26" s="607"/>
      <c r="AH26" s="497">
        <v>4</v>
      </c>
      <c r="AI26" s="498"/>
      <c r="AJ26" s="498"/>
      <c r="AK26" s="498"/>
      <c r="AL26" s="537"/>
      <c r="AM26" s="497">
        <v>10440</v>
      </c>
      <c r="AN26" s="498"/>
      <c r="AO26" s="498"/>
      <c r="AP26" s="498"/>
      <c r="AQ26" s="498"/>
      <c r="AR26" s="537"/>
      <c r="AS26" s="497">
        <v>2610</v>
      </c>
      <c r="AT26" s="498"/>
      <c r="AU26" s="498"/>
      <c r="AV26" s="498"/>
      <c r="AW26" s="498"/>
      <c r="AX26" s="499"/>
      <c r="AY26" s="449" t="s">
        <v>173</v>
      </c>
      <c r="AZ26" s="450"/>
      <c r="BA26" s="450"/>
      <c r="BB26" s="450"/>
      <c r="BC26" s="450"/>
      <c r="BD26" s="450"/>
      <c r="BE26" s="450"/>
      <c r="BF26" s="450"/>
      <c r="BG26" s="450"/>
      <c r="BH26" s="450"/>
      <c r="BI26" s="450"/>
      <c r="BJ26" s="450"/>
      <c r="BK26" s="450"/>
      <c r="BL26" s="450"/>
      <c r="BM26" s="451"/>
      <c r="BN26" s="446" t="s">
        <v>131</v>
      </c>
      <c r="BO26" s="447"/>
      <c r="BP26" s="447"/>
      <c r="BQ26" s="447"/>
      <c r="BR26" s="447"/>
      <c r="BS26" s="447"/>
      <c r="BT26" s="447"/>
      <c r="BU26" s="448"/>
      <c r="BV26" s="446" t="s">
        <v>131</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5">
      <c r="A27" s="166"/>
      <c r="B27" s="583"/>
      <c r="C27" s="584"/>
      <c r="D27" s="585"/>
      <c r="E27" s="496" t="s">
        <v>174</v>
      </c>
      <c r="F27" s="476"/>
      <c r="G27" s="476"/>
      <c r="H27" s="476"/>
      <c r="I27" s="476"/>
      <c r="J27" s="476"/>
      <c r="K27" s="477"/>
      <c r="L27" s="497">
        <v>1</v>
      </c>
      <c r="M27" s="498"/>
      <c r="N27" s="498"/>
      <c r="O27" s="498"/>
      <c r="P27" s="537"/>
      <c r="Q27" s="497">
        <v>2620</v>
      </c>
      <c r="R27" s="498"/>
      <c r="S27" s="498"/>
      <c r="T27" s="498"/>
      <c r="U27" s="498"/>
      <c r="V27" s="537"/>
      <c r="W27" s="596"/>
      <c r="X27" s="584"/>
      <c r="Y27" s="585"/>
      <c r="Z27" s="496" t="s">
        <v>175</v>
      </c>
      <c r="AA27" s="476"/>
      <c r="AB27" s="476"/>
      <c r="AC27" s="476"/>
      <c r="AD27" s="476"/>
      <c r="AE27" s="476"/>
      <c r="AF27" s="476"/>
      <c r="AG27" s="477"/>
      <c r="AH27" s="497" t="s">
        <v>131</v>
      </c>
      <c r="AI27" s="498"/>
      <c r="AJ27" s="498"/>
      <c r="AK27" s="498"/>
      <c r="AL27" s="537"/>
      <c r="AM27" s="497" t="s">
        <v>131</v>
      </c>
      <c r="AN27" s="498"/>
      <c r="AO27" s="498"/>
      <c r="AP27" s="498"/>
      <c r="AQ27" s="498"/>
      <c r="AR27" s="537"/>
      <c r="AS27" s="497" t="s">
        <v>131</v>
      </c>
      <c r="AT27" s="498"/>
      <c r="AU27" s="498"/>
      <c r="AV27" s="498"/>
      <c r="AW27" s="498"/>
      <c r="AX27" s="499"/>
      <c r="AY27" s="538" t="s">
        <v>176</v>
      </c>
      <c r="AZ27" s="539"/>
      <c r="BA27" s="539"/>
      <c r="BB27" s="539"/>
      <c r="BC27" s="539"/>
      <c r="BD27" s="539"/>
      <c r="BE27" s="539"/>
      <c r="BF27" s="539"/>
      <c r="BG27" s="539"/>
      <c r="BH27" s="539"/>
      <c r="BI27" s="539"/>
      <c r="BJ27" s="539"/>
      <c r="BK27" s="539"/>
      <c r="BL27" s="539"/>
      <c r="BM27" s="540"/>
      <c r="BN27" s="619" t="s">
        <v>131</v>
      </c>
      <c r="BO27" s="620"/>
      <c r="BP27" s="620"/>
      <c r="BQ27" s="620"/>
      <c r="BR27" s="620"/>
      <c r="BS27" s="620"/>
      <c r="BT27" s="620"/>
      <c r="BU27" s="621"/>
      <c r="BV27" s="619" t="s">
        <v>131</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2">
      <c r="A28" s="166"/>
      <c r="B28" s="583"/>
      <c r="C28" s="584"/>
      <c r="D28" s="585"/>
      <c r="E28" s="496" t="s">
        <v>177</v>
      </c>
      <c r="F28" s="476"/>
      <c r="G28" s="476"/>
      <c r="H28" s="476"/>
      <c r="I28" s="476"/>
      <c r="J28" s="476"/>
      <c r="K28" s="477"/>
      <c r="L28" s="497">
        <v>1</v>
      </c>
      <c r="M28" s="498"/>
      <c r="N28" s="498"/>
      <c r="O28" s="498"/>
      <c r="P28" s="537"/>
      <c r="Q28" s="497">
        <v>1850</v>
      </c>
      <c r="R28" s="498"/>
      <c r="S28" s="498"/>
      <c r="T28" s="498"/>
      <c r="U28" s="498"/>
      <c r="V28" s="537"/>
      <c r="W28" s="596"/>
      <c r="X28" s="584"/>
      <c r="Y28" s="585"/>
      <c r="Z28" s="496" t="s">
        <v>178</v>
      </c>
      <c r="AA28" s="476"/>
      <c r="AB28" s="476"/>
      <c r="AC28" s="476"/>
      <c r="AD28" s="476"/>
      <c r="AE28" s="476"/>
      <c r="AF28" s="476"/>
      <c r="AG28" s="477"/>
      <c r="AH28" s="497" t="s">
        <v>131</v>
      </c>
      <c r="AI28" s="498"/>
      <c r="AJ28" s="498"/>
      <c r="AK28" s="498"/>
      <c r="AL28" s="537"/>
      <c r="AM28" s="497" t="s">
        <v>131</v>
      </c>
      <c r="AN28" s="498"/>
      <c r="AO28" s="498"/>
      <c r="AP28" s="498"/>
      <c r="AQ28" s="498"/>
      <c r="AR28" s="537"/>
      <c r="AS28" s="497" t="s">
        <v>131</v>
      </c>
      <c r="AT28" s="498"/>
      <c r="AU28" s="498"/>
      <c r="AV28" s="498"/>
      <c r="AW28" s="498"/>
      <c r="AX28" s="499"/>
      <c r="AY28" s="622" t="s">
        <v>179</v>
      </c>
      <c r="AZ28" s="623"/>
      <c r="BA28" s="623"/>
      <c r="BB28" s="624"/>
      <c r="BC28" s="406" t="s">
        <v>41</v>
      </c>
      <c r="BD28" s="407"/>
      <c r="BE28" s="407"/>
      <c r="BF28" s="407"/>
      <c r="BG28" s="407"/>
      <c r="BH28" s="407"/>
      <c r="BI28" s="407"/>
      <c r="BJ28" s="407"/>
      <c r="BK28" s="407"/>
      <c r="BL28" s="407"/>
      <c r="BM28" s="408"/>
      <c r="BN28" s="409">
        <v>607672</v>
      </c>
      <c r="BO28" s="410"/>
      <c r="BP28" s="410"/>
      <c r="BQ28" s="410"/>
      <c r="BR28" s="410"/>
      <c r="BS28" s="410"/>
      <c r="BT28" s="410"/>
      <c r="BU28" s="411"/>
      <c r="BV28" s="409">
        <v>650000</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2">
      <c r="A29" s="166"/>
      <c r="B29" s="583"/>
      <c r="C29" s="584"/>
      <c r="D29" s="585"/>
      <c r="E29" s="496" t="s">
        <v>180</v>
      </c>
      <c r="F29" s="476"/>
      <c r="G29" s="476"/>
      <c r="H29" s="476"/>
      <c r="I29" s="476"/>
      <c r="J29" s="476"/>
      <c r="K29" s="477"/>
      <c r="L29" s="497">
        <v>6</v>
      </c>
      <c r="M29" s="498"/>
      <c r="N29" s="498"/>
      <c r="O29" s="498"/>
      <c r="P29" s="537"/>
      <c r="Q29" s="497">
        <v>1760</v>
      </c>
      <c r="R29" s="498"/>
      <c r="S29" s="498"/>
      <c r="T29" s="498"/>
      <c r="U29" s="498"/>
      <c r="V29" s="537"/>
      <c r="W29" s="597"/>
      <c r="X29" s="598"/>
      <c r="Y29" s="599"/>
      <c r="Z29" s="496" t="s">
        <v>181</v>
      </c>
      <c r="AA29" s="476"/>
      <c r="AB29" s="476"/>
      <c r="AC29" s="476"/>
      <c r="AD29" s="476"/>
      <c r="AE29" s="476"/>
      <c r="AF29" s="476"/>
      <c r="AG29" s="477"/>
      <c r="AH29" s="497">
        <v>55</v>
      </c>
      <c r="AI29" s="498"/>
      <c r="AJ29" s="498"/>
      <c r="AK29" s="498"/>
      <c r="AL29" s="537"/>
      <c r="AM29" s="497">
        <v>148775</v>
      </c>
      <c r="AN29" s="498"/>
      <c r="AO29" s="498"/>
      <c r="AP29" s="498"/>
      <c r="AQ29" s="498"/>
      <c r="AR29" s="537"/>
      <c r="AS29" s="497">
        <v>2705</v>
      </c>
      <c r="AT29" s="498"/>
      <c r="AU29" s="498"/>
      <c r="AV29" s="498"/>
      <c r="AW29" s="498"/>
      <c r="AX29" s="499"/>
      <c r="AY29" s="625"/>
      <c r="AZ29" s="626"/>
      <c r="BA29" s="626"/>
      <c r="BB29" s="627"/>
      <c r="BC29" s="480" t="s">
        <v>182</v>
      </c>
      <c r="BD29" s="481"/>
      <c r="BE29" s="481"/>
      <c r="BF29" s="481"/>
      <c r="BG29" s="481"/>
      <c r="BH29" s="481"/>
      <c r="BI29" s="481"/>
      <c r="BJ29" s="481"/>
      <c r="BK29" s="481"/>
      <c r="BL29" s="481"/>
      <c r="BM29" s="482"/>
      <c r="BN29" s="446">
        <v>300100</v>
      </c>
      <c r="BO29" s="447"/>
      <c r="BP29" s="447"/>
      <c r="BQ29" s="447"/>
      <c r="BR29" s="447"/>
      <c r="BS29" s="447"/>
      <c r="BT29" s="447"/>
      <c r="BU29" s="448"/>
      <c r="BV29" s="446">
        <v>400000</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5">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183</v>
      </c>
      <c r="X30" s="604"/>
      <c r="Y30" s="604"/>
      <c r="Z30" s="604"/>
      <c r="AA30" s="604"/>
      <c r="AB30" s="604"/>
      <c r="AC30" s="604"/>
      <c r="AD30" s="604"/>
      <c r="AE30" s="604"/>
      <c r="AF30" s="604"/>
      <c r="AG30" s="605"/>
      <c r="AH30" s="562">
        <v>92.5</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2276772</v>
      </c>
      <c r="BO30" s="620"/>
      <c r="BP30" s="620"/>
      <c r="BQ30" s="620"/>
      <c r="BR30" s="620"/>
      <c r="BS30" s="620"/>
      <c r="BT30" s="620"/>
      <c r="BU30" s="621"/>
      <c r="BV30" s="619">
        <v>2445667</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2">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2">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2">
      <c r="A33" s="166"/>
      <c r="B33" s="192"/>
      <c r="C33" s="470" t="s">
        <v>190</v>
      </c>
      <c r="D33" s="470"/>
      <c r="E33" s="435" t="s">
        <v>191</v>
      </c>
      <c r="F33" s="435"/>
      <c r="G33" s="435"/>
      <c r="H33" s="435"/>
      <c r="I33" s="435"/>
      <c r="J33" s="435"/>
      <c r="K33" s="435"/>
      <c r="L33" s="435"/>
      <c r="M33" s="435"/>
      <c r="N33" s="435"/>
      <c r="O33" s="435"/>
      <c r="P33" s="435"/>
      <c r="Q33" s="435"/>
      <c r="R33" s="435"/>
      <c r="S33" s="435"/>
      <c r="T33" s="195"/>
      <c r="U33" s="470" t="s">
        <v>190</v>
      </c>
      <c r="V33" s="470"/>
      <c r="W33" s="435" t="s">
        <v>192</v>
      </c>
      <c r="X33" s="435"/>
      <c r="Y33" s="435"/>
      <c r="Z33" s="435"/>
      <c r="AA33" s="435"/>
      <c r="AB33" s="435"/>
      <c r="AC33" s="435"/>
      <c r="AD33" s="435"/>
      <c r="AE33" s="435"/>
      <c r="AF33" s="435"/>
      <c r="AG33" s="435"/>
      <c r="AH33" s="435"/>
      <c r="AI33" s="435"/>
      <c r="AJ33" s="435"/>
      <c r="AK33" s="435"/>
      <c r="AL33" s="195"/>
      <c r="AM33" s="470" t="s">
        <v>190</v>
      </c>
      <c r="AN33" s="470"/>
      <c r="AO33" s="435" t="s">
        <v>193</v>
      </c>
      <c r="AP33" s="435"/>
      <c r="AQ33" s="435"/>
      <c r="AR33" s="435"/>
      <c r="AS33" s="435"/>
      <c r="AT33" s="435"/>
      <c r="AU33" s="435"/>
      <c r="AV33" s="435"/>
      <c r="AW33" s="435"/>
      <c r="AX33" s="435"/>
      <c r="AY33" s="435"/>
      <c r="AZ33" s="435"/>
      <c r="BA33" s="435"/>
      <c r="BB33" s="435"/>
      <c r="BC33" s="435"/>
      <c r="BD33" s="196"/>
      <c r="BE33" s="435" t="s">
        <v>194</v>
      </c>
      <c r="BF33" s="435"/>
      <c r="BG33" s="435" t="s">
        <v>195</v>
      </c>
      <c r="BH33" s="435"/>
      <c r="BI33" s="435"/>
      <c r="BJ33" s="435"/>
      <c r="BK33" s="435"/>
      <c r="BL33" s="435"/>
      <c r="BM33" s="435"/>
      <c r="BN33" s="435"/>
      <c r="BO33" s="435"/>
      <c r="BP33" s="435"/>
      <c r="BQ33" s="435"/>
      <c r="BR33" s="435"/>
      <c r="BS33" s="435"/>
      <c r="BT33" s="435"/>
      <c r="BU33" s="435"/>
      <c r="BV33" s="196"/>
      <c r="BW33" s="470" t="s">
        <v>194</v>
      </c>
      <c r="BX33" s="470"/>
      <c r="BY33" s="435" t="s">
        <v>196</v>
      </c>
      <c r="BZ33" s="435"/>
      <c r="CA33" s="435"/>
      <c r="CB33" s="435"/>
      <c r="CC33" s="435"/>
      <c r="CD33" s="435"/>
      <c r="CE33" s="435"/>
      <c r="CF33" s="435"/>
      <c r="CG33" s="435"/>
      <c r="CH33" s="435"/>
      <c r="CI33" s="435"/>
      <c r="CJ33" s="435"/>
      <c r="CK33" s="435"/>
      <c r="CL33" s="435"/>
      <c r="CM33" s="435"/>
      <c r="CN33" s="195"/>
      <c r="CO33" s="470" t="s">
        <v>190</v>
      </c>
      <c r="CP33" s="470"/>
      <c r="CQ33" s="435" t="s">
        <v>197</v>
      </c>
      <c r="CR33" s="435"/>
      <c r="CS33" s="435"/>
      <c r="CT33" s="435"/>
      <c r="CU33" s="435"/>
      <c r="CV33" s="435"/>
      <c r="CW33" s="435"/>
      <c r="CX33" s="435"/>
      <c r="CY33" s="435"/>
      <c r="CZ33" s="435"/>
      <c r="DA33" s="435"/>
      <c r="DB33" s="435"/>
      <c r="DC33" s="435"/>
      <c r="DD33" s="435"/>
      <c r="DE33" s="435"/>
      <c r="DF33" s="195"/>
      <c r="DG33" s="631" t="s">
        <v>198</v>
      </c>
      <c r="DH33" s="631"/>
      <c r="DI33" s="197"/>
      <c r="DJ33" s="165"/>
      <c r="DK33" s="165"/>
      <c r="DL33" s="165"/>
      <c r="DM33" s="165"/>
      <c r="DN33" s="165"/>
      <c r="DO33" s="165"/>
    </row>
    <row r="34" spans="1:119" ht="32.25" customHeight="1" x14ac:dyDescent="0.2">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国民健康保険事業勘定会計</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6</v>
      </c>
      <c r="BF34" s="632"/>
      <c r="BG34" s="633" t="str">
        <f>IF('各会計、関係団体の財政状況及び健全化判断比率'!B32="","",'各会計、関係団体の財政状況及び健全化判断比率'!B32)</f>
        <v>簡易水道事業</v>
      </c>
      <c r="BH34" s="633"/>
      <c r="BI34" s="633"/>
      <c r="BJ34" s="633"/>
      <c r="BK34" s="633"/>
      <c r="BL34" s="633"/>
      <c r="BM34" s="633"/>
      <c r="BN34" s="633"/>
      <c r="BO34" s="633"/>
      <c r="BP34" s="633"/>
      <c r="BQ34" s="633"/>
      <c r="BR34" s="633"/>
      <c r="BS34" s="633"/>
      <c r="BT34" s="633"/>
      <c r="BU34" s="633"/>
      <c r="BV34" s="193"/>
      <c r="BW34" s="632">
        <f>IF(BY34="","",MAX(C34:D43,U34:V43,AM34:AN43,BE34:BF43)+1)</f>
        <v>8</v>
      </c>
      <c r="BX34" s="632"/>
      <c r="BY34" s="633" t="str">
        <f>IF('各会計、関係団体の財政状況及び健全化判断比率'!B68="","",'各会計、関係団体の財政状況及び健全化判断比率'!B68)</f>
        <v>西都児湯環境整備事務組合</v>
      </c>
      <c r="BZ34" s="633"/>
      <c r="CA34" s="633"/>
      <c r="CB34" s="633"/>
      <c r="CC34" s="633"/>
      <c r="CD34" s="633"/>
      <c r="CE34" s="633"/>
      <c r="CF34" s="633"/>
      <c r="CG34" s="633"/>
      <c r="CH34" s="633"/>
      <c r="CI34" s="633"/>
      <c r="CJ34" s="633"/>
      <c r="CK34" s="633"/>
      <c r="CL34" s="633"/>
      <c r="CM34" s="633"/>
      <c r="CN34" s="193"/>
      <c r="CO34" s="632">
        <f>IF(CQ34="","",MAX(C34:D43,U34:V43,AM34:AN43,BE34:BF43,BW34:BX43)+1)</f>
        <v>13</v>
      </c>
      <c r="CP34" s="632"/>
      <c r="CQ34" s="633" t="str">
        <f>IF('各会計、関係団体の財政状況及び健全化判断比率'!BS7="","",'各会計、関係団体の財政状況及び健全化判断比率'!BS7)</f>
        <v>米良の庄</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v>
      </c>
      <c r="DH34" s="634"/>
      <c r="DI34" s="197"/>
      <c r="DJ34" s="165"/>
      <c r="DK34" s="165"/>
      <c r="DL34" s="165"/>
      <c r="DM34" s="165"/>
      <c r="DN34" s="165"/>
      <c r="DO34" s="165"/>
    </row>
    <row r="35" spans="1:119" ht="32.25" customHeight="1" x14ac:dyDescent="0.2">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国民健康保険診療施設勘定会計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7</v>
      </c>
      <c r="BF35" s="632"/>
      <c r="BG35" s="633" t="str">
        <f>IF('各会計、関係団体の財政状況及び健全化判断比率'!B33="","",'各会計、関係団体の財政状況及び健全化判断比率'!B33)</f>
        <v>下水道事業</v>
      </c>
      <c r="BH35" s="633"/>
      <c r="BI35" s="633"/>
      <c r="BJ35" s="633"/>
      <c r="BK35" s="633"/>
      <c r="BL35" s="633"/>
      <c r="BM35" s="633"/>
      <c r="BN35" s="633"/>
      <c r="BO35" s="633"/>
      <c r="BP35" s="633"/>
      <c r="BQ35" s="633"/>
      <c r="BR35" s="633"/>
      <c r="BS35" s="633"/>
      <c r="BT35" s="633"/>
      <c r="BU35" s="633"/>
      <c r="BV35" s="193"/>
      <c r="BW35" s="632">
        <f t="shared" ref="BW35:BW43" si="2">IF(BY35="","",BW34+1)</f>
        <v>9</v>
      </c>
      <c r="BX35" s="632"/>
      <c r="BY35" s="633" t="str">
        <f>IF('各会計、関係団体の財政状況及び健全化判断比率'!B69="","",'各会計、関係団体の財政状況及び健全化判断比率'!B69)</f>
        <v>宮崎県後期高齢者医療広域連合（一般会計）</v>
      </c>
      <c r="BZ35" s="633"/>
      <c r="CA35" s="633"/>
      <c r="CB35" s="633"/>
      <c r="CC35" s="633"/>
      <c r="CD35" s="633"/>
      <c r="CE35" s="633"/>
      <c r="CF35" s="633"/>
      <c r="CG35" s="633"/>
      <c r="CH35" s="633"/>
      <c r="CI35" s="633"/>
      <c r="CJ35" s="633"/>
      <c r="CK35" s="633"/>
      <c r="CL35" s="633"/>
      <c r="CM35" s="633"/>
      <c r="CN35" s="193"/>
      <c r="CO35" s="632">
        <f t="shared" ref="CO35:CO43" si="3">IF(CQ35="","",CO34+1)</f>
        <v>14</v>
      </c>
      <c r="CP35" s="632"/>
      <c r="CQ35" s="633" t="str">
        <f>IF('各会計、関係団体の財政状況及び健全化判断比率'!BS8="","",'各会計、関係団体の財政状況及び健全化判断比率'!BS8)</f>
        <v>宮崎県環境整備公社</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v>
      </c>
      <c r="DH35" s="634"/>
      <c r="DI35" s="197"/>
      <c r="DJ35" s="165"/>
      <c r="DK35" s="165"/>
      <c r="DL35" s="165"/>
      <c r="DM35" s="165"/>
      <c r="DN35" s="165"/>
      <c r="DO35" s="165"/>
    </row>
    <row r="36" spans="1:119" ht="32.25" customHeight="1" x14ac:dyDescent="0.2">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介護保険事業勘定会計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10</v>
      </c>
      <c r="BX36" s="632"/>
      <c r="BY36" s="633" t="str">
        <f>IF('各会計、関係団体の財政状況及び健全化判断比率'!B70="","",'各会計、関係団体の財政状況及び健全化判断比率'!B70)</f>
        <v>宮崎県後期高齢者医療広域連合（後期高齢者医療特別会計）</v>
      </c>
      <c r="BZ36" s="633"/>
      <c r="CA36" s="633"/>
      <c r="CB36" s="633"/>
      <c r="CC36" s="633"/>
      <c r="CD36" s="633"/>
      <c r="CE36" s="633"/>
      <c r="CF36" s="633"/>
      <c r="CG36" s="633"/>
      <c r="CH36" s="633"/>
      <c r="CI36" s="633"/>
      <c r="CJ36" s="633"/>
      <c r="CK36" s="633"/>
      <c r="CL36" s="633"/>
      <c r="CM36" s="633"/>
      <c r="CN36" s="193"/>
      <c r="CO36" s="632">
        <f t="shared" si="3"/>
        <v>15</v>
      </c>
      <c r="CP36" s="632"/>
      <c r="CQ36" s="633" t="str">
        <f>IF('各会計、関係団体の財政状況及び健全化判断比率'!BS9="","",'各会計、関係団体の財政状況及び健全化判断比率'!BS9)</f>
        <v>宮崎県林業公社</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2">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5</v>
      </c>
      <c r="V37" s="632"/>
      <c r="W37" s="633" t="str">
        <f>IF('各会計、関係団体の財政状況及び健全化判断比率'!B31="","",'各会計、関係団体の財政状況及び健全化判断比率'!B31)</f>
        <v>後期高齢者医療事業</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11</v>
      </c>
      <c r="BX37" s="632"/>
      <c r="BY37" s="633" t="str">
        <f>IF('各会計、関係団体の財政状況及び健全化判断比率'!B71="","",'各会計、関係団体の財政状況及び健全化判断比率'!B71)</f>
        <v>宮崎県市町村総合事務組合（一般会計）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2">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12</v>
      </c>
      <c r="BX38" s="632"/>
      <c r="BY38" s="633" t="str">
        <f>IF('各会計、関係団体の財政状況及び健全化判断比率'!B72="","",'各会計、関係団体の財政状況及び健全化判断比率'!B72)</f>
        <v>宮崎県自治会館管理組合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2">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t="str">
        <f t="shared" si="2"/>
        <v/>
      </c>
      <c r="BX39" s="632"/>
      <c r="BY39" s="633" t="str">
        <f>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2">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2">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2">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2">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5">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2">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2">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2">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2">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2">
      <c r="E49" s="201" t="s">
        <v>203</v>
      </c>
    </row>
    <row r="50" spans="5:5" x14ac:dyDescent="0.2">
      <c r="E50" s="167" t="s">
        <v>204</v>
      </c>
    </row>
    <row r="51" spans="5:5" x14ac:dyDescent="0.2">
      <c r="E51" s="167" t="s">
        <v>205</v>
      </c>
    </row>
    <row r="52" spans="5:5" x14ac:dyDescent="0.2">
      <c r="E52" s="167" t="s">
        <v>206</v>
      </c>
    </row>
    <row r="53" spans="5:5" x14ac:dyDescent="0.2">
      <c r="E53" s="167" t="s">
        <v>207</v>
      </c>
    </row>
    <row r="54" spans="5:5" x14ac:dyDescent="0.2"/>
    <row r="55" spans="5:5" x14ac:dyDescent="0.2"/>
    <row r="56" spans="5:5" x14ac:dyDescent="0.2"/>
    <row r="57" spans="5:5" hidden="1" x14ac:dyDescent="0.2"/>
    <row r="58" spans="5:5" hidden="1" x14ac:dyDescent="0.2"/>
    <row r="59" spans="5:5" hidden="1" x14ac:dyDescent="0.2"/>
  </sheetData>
  <sheetProtection algorithmName="SHA-512" hashValue="jdvVLDMX3uFatR6nwxeDQATSu6i5mYXdGrzdLgkmg92ctUGRdRCwi5aN5sv1wQJg3hYudbwlQ0+3Jw4C6HF55A==" saltValue="ozCiKkECvgh6cGLavmPLn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558</v>
      </c>
      <c r="G33" s="29" t="s">
        <v>559</v>
      </c>
      <c r="H33" s="29" t="s">
        <v>560</v>
      </c>
      <c r="I33" s="29" t="s">
        <v>561</v>
      </c>
      <c r="J33" s="30" t="s">
        <v>562</v>
      </c>
      <c r="K33" s="22"/>
      <c r="L33" s="22"/>
      <c r="M33" s="22"/>
      <c r="N33" s="22"/>
      <c r="O33" s="22"/>
      <c r="P33" s="22"/>
    </row>
    <row r="34" spans="1:16" ht="39" customHeight="1" x14ac:dyDescent="0.2">
      <c r="A34" s="22"/>
      <c r="B34" s="31"/>
      <c r="C34" s="1224" t="s">
        <v>564</v>
      </c>
      <c r="D34" s="1224"/>
      <c r="E34" s="1225"/>
      <c r="F34" s="32">
        <v>5.73</v>
      </c>
      <c r="G34" s="33">
        <v>5.75</v>
      </c>
      <c r="H34" s="33">
        <v>7.18</v>
      </c>
      <c r="I34" s="33">
        <v>6.59</v>
      </c>
      <c r="J34" s="34">
        <v>7.07</v>
      </c>
      <c r="K34" s="22"/>
      <c r="L34" s="22"/>
      <c r="M34" s="22"/>
      <c r="N34" s="22"/>
      <c r="O34" s="22"/>
      <c r="P34" s="22"/>
    </row>
    <row r="35" spans="1:16" ht="39" customHeight="1" x14ac:dyDescent="0.2">
      <c r="A35" s="22"/>
      <c r="B35" s="35"/>
      <c r="C35" s="1218" t="s">
        <v>565</v>
      </c>
      <c r="D35" s="1219"/>
      <c r="E35" s="1220"/>
      <c r="F35" s="36">
        <v>2.39</v>
      </c>
      <c r="G35" s="37">
        <v>1.51</v>
      </c>
      <c r="H35" s="37">
        <v>1.94</v>
      </c>
      <c r="I35" s="37">
        <v>2.91</v>
      </c>
      <c r="J35" s="38">
        <v>3.35</v>
      </c>
      <c r="K35" s="22"/>
      <c r="L35" s="22"/>
      <c r="M35" s="22"/>
      <c r="N35" s="22"/>
      <c r="O35" s="22"/>
      <c r="P35" s="22"/>
    </row>
    <row r="36" spans="1:16" ht="39" customHeight="1" x14ac:dyDescent="0.2">
      <c r="A36" s="22"/>
      <c r="B36" s="35"/>
      <c r="C36" s="1218" t="s">
        <v>566</v>
      </c>
      <c r="D36" s="1219"/>
      <c r="E36" s="1220"/>
      <c r="F36" s="36">
        <v>0.73</v>
      </c>
      <c r="G36" s="37">
        <v>1.1000000000000001</v>
      </c>
      <c r="H36" s="37">
        <v>1.75</v>
      </c>
      <c r="I36" s="37">
        <v>1.48</v>
      </c>
      <c r="J36" s="38">
        <v>2.0299999999999998</v>
      </c>
      <c r="K36" s="22"/>
      <c r="L36" s="22"/>
      <c r="M36" s="22"/>
      <c r="N36" s="22"/>
      <c r="O36" s="22"/>
      <c r="P36" s="22"/>
    </row>
    <row r="37" spans="1:16" ht="39" customHeight="1" x14ac:dyDescent="0.2">
      <c r="A37" s="22"/>
      <c r="B37" s="35"/>
      <c r="C37" s="1218" t="s">
        <v>567</v>
      </c>
      <c r="D37" s="1219"/>
      <c r="E37" s="1220"/>
      <c r="F37" s="36">
        <v>1.54</v>
      </c>
      <c r="G37" s="37">
        <v>0.42</v>
      </c>
      <c r="H37" s="37">
        <v>1.07</v>
      </c>
      <c r="I37" s="37">
        <v>0.28999999999999998</v>
      </c>
      <c r="J37" s="38">
        <v>0.79</v>
      </c>
      <c r="K37" s="22"/>
      <c r="L37" s="22"/>
      <c r="M37" s="22"/>
      <c r="N37" s="22"/>
      <c r="O37" s="22"/>
      <c r="P37" s="22"/>
    </row>
    <row r="38" spans="1:16" ht="39" customHeight="1" x14ac:dyDescent="0.2">
      <c r="A38" s="22"/>
      <c r="B38" s="35"/>
      <c r="C38" s="1218" t="s">
        <v>568</v>
      </c>
      <c r="D38" s="1219"/>
      <c r="E38" s="1220"/>
      <c r="F38" s="36">
        <v>0.33</v>
      </c>
      <c r="G38" s="37">
        <v>0.26</v>
      </c>
      <c r="H38" s="37">
        <v>0.16</v>
      </c>
      <c r="I38" s="37">
        <v>0.28999999999999998</v>
      </c>
      <c r="J38" s="38">
        <v>0.22</v>
      </c>
      <c r="K38" s="22"/>
      <c r="L38" s="22"/>
      <c r="M38" s="22"/>
      <c r="N38" s="22"/>
      <c r="O38" s="22"/>
      <c r="P38" s="22"/>
    </row>
    <row r="39" spans="1:16" ht="39" customHeight="1" x14ac:dyDescent="0.2">
      <c r="A39" s="22"/>
      <c r="B39" s="35"/>
      <c r="C39" s="1218" t="s">
        <v>569</v>
      </c>
      <c r="D39" s="1219"/>
      <c r="E39" s="1220"/>
      <c r="F39" s="36">
        <v>0.03</v>
      </c>
      <c r="G39" s="37">
        <v>0.02</v>
      </c>
      <c r="H39" s="37">
        <v>7.0000000000000007E-2</v>
      </c>
      <c r="I39" s="37">
        <v>0.12</v>
      </c>
      <c r="J39" s="38">
        <v>0.2</v>
      </c>
      <c r="K39" s="22"/>
      <c r="L39" s="22"/>
      <c r="M39" s="22"/>
      <c r="N39" s="22"/>
      <c r="O39" s="22"/>
      <c r="P39" s="22"/>
    </row>
    <row r="40" spans="1:16" ht="39" customHeight="1" x14ac:dyDescent="0.2">
      <c r="A40" s="22"/>
      <c r="B40" s="35"/>
      <c r="C40" s="1218" t="s">
        <v>570</v>
      </c>
      <c r="D40" s="1219"/>
      <c r="E40" s="1220"/>
      <c r="F40" s="36">
        <v>0.13</v>
      </c>
      <c r="G40" s="37">
        <v>0.24</v>
      </c>
      <c r="H40" s="37">
        <v>0.14000000000000001</v>
      </c>
      <c r="I40" s="37">
        <v>0.1</v>
      </c>
      <c r="J40" s="38">
        <v>0.16</v>
      </c>
      <c r="K40" s="22"/>
      <c r="L40" s="22"/>
      <c r="M40" s="22"/>
      <c r="N40" s="22"/>
      <c r="O40" s="22"/>
      <c r="P40" s="22"/>
    </row>
    <row r="41" spans="1:16" ht="39" customHeight="1" x14ac:dyDescent="0.2">
      <c r="A41" s="22"/>
      <c r="B41" s="35"/>
      <c r="C41" s="1218"/>
      <c r="D41" s="1219"/>
      <c r="E41" s="1220"/>
      <c r="F41" s="36"/>
      <c r="G41" s="37"/>
      <c r="H41" s="37"/>
      <c r="I41" s="37"/>
      <c r="J41" s="38"/>
      <c r="K41" s="22"/>
      <c r="L41" s="22"/>
      <c r="M41" s="22"/>
      <c r="N41" s="22"/>
      <c r="O41" s="22"/>
      <c r="P41" s="22"/>
    </row>
    <row r="42" spans="1:16" ht="39" customHeight="1" x14ac:dyDescent="0.2">
      <c r="A42" s="22"/>
      <c r="B42" s="39"/>
      <c r="C42" s="1218" t="s">
        <v>571</v>
      </c>
      <c r="D42" s="1219"/>
      <c r="E42" s="1220"/>
      <c r="F42" s="36" t="s">
        <v>515</v>
      </c>
      <c r="G42" s="37" t="s">
        <v>515</v>
      </c>
      <c r="H42" s="37" t="s">
        <v>515</v>
      </c>
      <c r="I42" s="37" t="s">
        <v>515</v>
      </c>
      <c r="J42" s="38" t="s">
        <v>515</v>
      </c>
      <c r="K42" s="22"/>
      <c r="L42" s="22"/>
      <c r="M42" s="22"/>
      <c r="N42" s="22"/>
      <c r="O42" s="22"/>
      <c r="P42" s="22"/>
    </row>
    <row r="43" spans="1:16" ht="39" customHeight="1" thickBot="1" x14ac:dyDescent="0.25">
      <c r="A43" s="22"/>
      <c r="B43" s="40"/>
      <c r="C43" s="1221" t="s">
        <v>572</v>
      </c>
      <c r="D43" s="1222"/>
      <c r="E43" s="1223"/>
      <c r="F43" s="41" t="s">
        <v>515</v>
      </c>
      <c r="G43" s="42" t="s">
        <v>515</v>
      </c>
      <c r="H43" s="42" t="s">
        <v>515</v>
      </c>
      <c r="I43" s="42" t="s">
        <v>515</v>
      </c>
      <c r="J43" s="43" t="s">
        <v>515</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Xk0CZrqvkLY7EILw0YeBRsZSJfp14XbEOlx/+BngvC6Uvrd/nssd7wjtTT+y+B8F9Xm6kx1EqnOUW7jbGsIdBw==" saltValue="tWhmAZfhM4O7xr0vqFqfR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2">
      <c r="A45" s="48"/>
      <c r="B45" s="1234" t="s">
        <v>10</v>
      </c>
      <c r="C45" s="1235"/>
      <c r="D45" s="58"/>
      <c r="E45" s="1240" t="s">
        <v>11</v>
      </c>
      <c r="F45" s="1240"/>
      <c r="G45" s="1240"/>
      <c r="H45" s="1240"/>
      <c r="I45" s="1240"/>
      <c r="J45" s="1241"/>
      <c r="K45" s="59">
        <v>256</v>
      </c>
      <c r="L45" s="60">
        <v>244</v>
      </c>
      <c r="M45" s="60">
        <v>208</v>
      </c>
      <c r="N45" s="60">
        <v>203</v>
      </c>
      <c r="O45" s="61">
        <v>217</v>
      </c>
      <c r="P45" s="48"/>
      <c r="Q45" s="48"/>
      <c r="R45" s="48"/>
      <c r="S45" s="48"/>
      <c r="T45" s="48"/>
      <c r="U45" s="48"/>
    </row>
    <row r="46" spans="1:21" ht="30.75" customHeight="1" x14ac:dyDescent="0.2">
      <c r="A46" s="48"/>
      <c r="B46" s="1236"/>
      <c r="C46" s="1237"/>
      <c r="D46" s="62"/>
      <c r="E46" s="1228" t="s">
        <v>12</v>
      </c>
      <c r="F46" s="1228"/>
      <c r="G46" s="1228"/>
      <c r="H46" s="1228"/>
      <c r="I46" s="1228"/>
      <c r="J46" s="1229"/>
      <c r="K46" s="63" t="s">
        <v>515</v>
      </c>
      <c r="L46" s="64" t="s">
        <v>515</v>
      </c>
      <c r="M46" s="64" t="s">
        <v>515</v>
      </c>
      <c r="N46" s="64" t="s">
        <v>515</v>
      </c>
      <c r="O46" s="65" t="s">
        <v>515</v>
      </c>
      <c r="P46" s="48"/>
      <c r="Q46" s="48"/>
      <c r="R46" s="48"/>
      <c r="S46" s="48"/>
      <c r="T46" s="48"/>
      <c r="U46" s="48"/>
    </row>
    <row r="47" spans="1:21" ht="30.75" customHeight="1" x14ac:dyDescent="0.2">
      <c r="A47" s="48"/>
      <c r="B47" s="1236"/>
      <c r="C47" s="1237"/>
      <c r="D47" s="62"/>
      <c r="E47" s="1228" t="s">
        <v>13</v>
      </c>
      <c r="F47" s="1228"/>
      <c r="G47" s="1228"/>
      <c r="H47" s="1228"/>
      <c r="I47" s="1228"/>
      <c r="J47" s="1229"/>
      <c r="K47" s="63" t="s">
        <v>515</v>
      </c>
      <c r="L47" s="64" t="s">
        <v>515</v>
      </c>
      <c r="M47" s="64" t="s">
        <v>515</v>
      </c>
      <c r="N47" s="64" t="s">
        <v>515</v>
      </c>
      <c r="O47" s="65" t="s">
        <v>515</v>
      </c>
      <c r="P47" s="48"/>
      <c r="Q47" s="48"/>
      <c r="R47" s="48"/>
      <c r="S47" s="48"/>
      <c r="T47" s="48"/>
      <c r="U47" s="48"/>
    </row>
    <row r="48" spans="1:21" ht="30.75" customHeight="1" x14ac:dyDescent="0.2">
      <c r="A48" s="48"/>
      <c r="B48" s="1236"/>
      <c r="C48" s="1237"/>
      <c r="D48" s="62"/>
      <c r="E48" s="1228" t="s">
        <v>14</v>
      </c>
      <c r="F48" s="1228"/>
      <c r="G48" s="1228"/>
      <c r="H48" s="1228"/>
      <c r="I48" s="1228"/>
      <c r="J48" s="1229"/>
      <c r="K48" s="63">
        <v>43</v>
      </c>
      <c r="L48" s="64">
        <v>36</v>
      </c>
      <c r="M48" s="64">
        <v>38</v>
      </c>
      <c r="N48" s="64">
        <v>37</v>
      </c>
      <c r="O48" s="65">
        <v>36</v>
      </c>
      <c r="P48" s="48"/>
      <c r="Q48" s="48"/>
      <c r="R48" s="48"/>
      <c r="S48" s="48"/>
      <c r="T48" s="48"/>
      <c r="U48" s="48"/>
    </row>
    <row r="49" spans="1:21" ht="30.75" customHeight="1" x14ac:dyDescent="0.2">
      <c r="A49" s="48"/>
      <c r="B49" s="1236"/>
      <c r="C49" s="1237"/>
      <c r="D49" s="62"/>
      <c r="E49" s="1228" t="s">
        <v>15</v>
      </c>
      <c r="F49" s="1228"/>
      <c r="G49" s="1228"/>
      <c r="H49" s="1228"/>
      <c r="I49" s="1228"/>
      <c r="J49" s="1229"/>
      <c r="K49" s="63">
        <v>10</v>
      </c>
      <c r="L49" s="64">
        <v>10</v>
      </c>
      <c r="M49" s="64">
        <v>10</v>
      </c>
      <c r="N49" s="64">
        <v>10</v>
      </c>
      <c r="O49" s="65">
        <v>9</v>
      </c>
      <c r="P49" s="48"/>
      <c r="Q49" s="48"/>
      <c r="R49" s="48"/>
      <c r="S49" s="48"/>
      <c r="T49" s="48"/>
      <c r="U49" s="48"/>
    </row>
    <row r="50" spans="1:21" ht="30.75" customHeight="1" x14ac:dyDescent="0.2">
      <c r="A50" s="48"/>
      <c r="B50" s="1236"/>
      <c r="C50" s="1237"/>
      <c r="D50" s="62"/>
      <c r="E50" s="1228" t="s">
        <v>16</v>
      </c>
      <c r="F50" s="1228"/>
      <c r="G50" s="1228"/>
      <c r="H50" s="1228"/>
      <c r="I50" s="1228"/>
      <c r="J50" s="1229"/>
      <c r="K50" s="63">
        <v>3</v>
      </c>
      <c r="L50" s="64">
        <v>3</v>
      </c>
      <c r="M50" s="64">
        <v>3</v>
      </c>
      <c r="N50" s="64">
        <v>3</v>
      </c>
      <c r="O50" s="65">
        <v>3</v>
      </c>
      <c r="P50" s="48"/>
      <c r="Q50" s="48"/>
      <c r="R50" s="48"/>
      <c r="S50" s="48"/>
      <c r="T50" s="48"/>
      <c r="U50" s="48"/>
    </row>
    <row r="51" spans="1:21" ht="30.75" customHeight="1" x14ac:dyDescent="0.2">
      <c r="A51" s="48"/>
      <c r="B51" s="1238"/>
      <c r="C51" s="1239"/>
      <c r="D51" s="66"/>
      <c r="E51" s="1228" t="s">
        <v>17</v>
      </c>
      <c r="F51" s="1228"/>
      <c r="G51" s="1228"/>
      <c r="H51" s="1228"/>
      <c r="I51" s="1228"/>
      <c r="J51" s="1229"/>
      <c r="K51" s="63" t="s">
        <v>515</v>
      </c>
      <c r="L51" s="64" t="s">
        <v>515</v>
      </c>
      <c r="M51" s="64" t="s">
        <v>515</v>
      </c>
      <c r="N51" s="64" t="s">
        <v>515</v>
      </c>
      <c r="O51" s="65" t="s">
        <v>515</v>
      </c>
      <c r="P51" s="48"/>
      <c r="Q51" s="48"/>
      <c r="R51" s="48"/>
      <c r="S51" s="48"/>
      <c r="T51" s="48"/>
      <c r="U51" s="48"/>
    </row>
    <row r="52" spans="1:21" ht="30.75" customHeight="1" x14ac:dyDescent="0.2">
      <c r="A52" s="48"/>
      <c r="B52" s="1226" t="s">
        <v>18</v>
      </c>
      <c r="C52" s="1227"/>
      <c r="D52" s="66"/>
      <c r="E52" s="1228" t="s">
        <v>19</v>
      </c>
      <c r="F52" s="1228"/>
      <c r="G52" s="1228"/>
      <c r="H52" s="1228"/>
      <c r="I52" s="1228"/>
      <c r="J52" s="1229"/>
      <c r="K52" s="63">
        <v>264</v>
      </c>
      <c r="L52" s="64">
        <v>249</v>
      </c>
      <c r="M52" s="64">
        <v>222</v>
      </c>
      <c r="N52" s="64">
        <v>214</v>
      </c>
      <c r="O52" s="65">
        <v>206</v>
      </c>
      <c r="P52" s="48"/>
      <c r="Q52" s="48"/>
      <c r="R52" s="48"/>
      <c r="S52" s="48"/>
      <c r="T52" s="48"/>
      <c r="U52" s="48"/>
    </row>
    <row r="53" spans="1:21" ht="30.75" customHeight="1" thickBot="1" x14ac:dyDescent="0.25">
      <c r="A53" s="48"/>
      <c r="B53" s="1230" t="s">
        <v>20</v>
      </c>
      <c r="C53" s="1231"/>
      <c r="D53" s="67"/>
      <c r="E53" s="1232" t="s">
        <v>21</v>
      </c>
      <c r="F53" s="1232"/>
      <c r="G53" s="1232"/>
      <c r="H53" s="1232"/>
      <c r="I53" s="1232"/>
      <c r="J53" s="1233"/>
      <c r="K53" s="68">
        <v>48</v>
      </c>
      <c r="L53" s="69">
        <v>44</v>
      </c>
      <c r="M53" s="69">
        <v>37</v>
      </c>
      <c r="N53" s="69">
        <v>39</v>
      </c>
      <c r="O53" s="70">
        <v>59</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Pm6R+OHtX3H/NgY62OM1B3TzGLzNfm3RDPryAhdUnKv9x1mNFHlOERZDh0G8MMjk/WLw3ixVji3h3noUgrSLig==" saltValue="501j0x73gRk9q0NgYpSFB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8</v>
      </c>
    </row>
    <row r="40" spans="2:13" ht="27.75" customHeight="1" thickBot="1" x14ac:dyDescent="0.25">
      <c r="B40" s="74" t="s">
        <v>9</v>
      </c>
      <c r="C40" s="75"/>
      <c r="D40" s="75"/>
      <c r="E40" s="76"/>
      <c r="F40" s="76"/>
      <c r="G40" s="76"/>
      <c r="H40" s="77" t="s">
        <v>2</v>
      </c>
      <c r="I40" s="78" t="s">
        <v>558</v>
      </c>
      <c r="J40" s="79" t="s">
        <v>559</v>
      </c>
      <c r="K40" s="79" t="s">
        <v>560</v>
      </c>
      <c r="L40" s="79" t="s">
        <v>561</v>
      </c>
      <c r="M40" s="80" t="s">
        <v>562</v>
      </c>
    </row>
    <row r="41" spans="2:13" ht="27.75" customHeight="1" x14ac:dyDescent="0.2">
      <c r="B41" s="1242" t="s">
        <v>23</v>
      </c>
      <c r="C41" s="1243"/>
      <c r="D41" s="81"/>
      <c r="E41" s="1248" t="s">
        <v>24</v>
      </c>
      <c r="F41" s="1248"/>
      <c r="G41" s="1248"/>
      <c r="H41" s="1249"/>
      <c r="I41" s="82">
        <v>2114</v>
      </c>
      <c r="J41" s="83">
        <v>2047</v>
      </c>
      <c r="K41" s="83">
        <v>2154</v>
      </c>
      <c r="L41" s="83">
        <v>2101</v>
      </c>
      <c r="M41" s="84">
        <v>2066</v>
      </c>
    </row>
    <row r="42" spans="2:13" ht="27.75" customHeight="1" x14ac:dyDescent="0.2">
      <c r="B42" s="1244"/>
      <c r="C42" s="1245"/>
      <c r="D42" s="85"/>
      <c r="E42" s="1250" t="s">
        <v>25</v>
      </c>
      <c r="F42" s="1250"/>
      <c r="G42" s="1250"/>
      <c r="H42" s="1251"/>
      <c r="I42" s="86">
        <v>41</v>
      </c>
      <c r="J42" s="87">
        <v>38</v>
      </c>
      <c r="K42" s="87">
        <v>35</v>
      </c>
      <c r="L42" s="87">
        <v>32</v>
      </c>
      <c r="M42" s="88">
        <v>29</v>
      </c>
    </row>
    <row r="43" spans="2:13" ht="27.75" customHeight="1" x14ac:dyDescent="0.2">
      <c r="B43" s="1244"/>
      <c r="C43" s="1245"/>
      <c r="D43" s="85"/>
      <c r="E43" s="1250" t="s">
        <v>26</v>
      </c>
      <c r="F43" s="1250"/>
      <c r="G43" s="1250"/>
      <c r="H43" s="1251"/>
      <c r="I43" s="86">
        <v>317</v>
      </c>
      <c r="J43" s="87">
        <v>359</v>
      </c>
      <c r="K43" s="87">
        <v>390</v>
      </c>
      <c r="L43" s="87">
        <v>429</v>
      </c>
      <c r="M43" s="88">
        <v>485</v>
      </c>
    </row>
    <row r="44" spans="2:13" ht="27.75" customHeight="1" x14ac:dyDescent="0.2">
      <c r="B44" s="1244"/>
      <c r="C44" s="1245"/>
      <c r="D44" s="85"/>
      <c r="E44" s="1250" t="s">
        <v>27</v>
      </c>
      <c r="F44" s="1250"/>
      <c r="G44" s="1250"/>
      <c r="H44" s="1251"/>
      <c r="I44" s="86">
        <v>50</v>
      </c>
      <c r="J44" s="87">
        <v>48</v>
      </c>
      <c r="K44" s="87">
        <v>40</v>
      </c>
      <c r="L44" s="87">
        <v>30</v>
      </c>
      <c r="M44" s="88">
        <v>20</v>
      </c>
    </row>
    <row r="45" spans="2:13" ht="27.75" customHeight="1" x14ac:dyDescent="0.2">
      <c r="B45" s="1244"/>
      <c r="C45" s="1245"/>
      <c r="D45" s="85"/>
      <c r="E45" s="1250" t="s">
        <v>28</v>
      </c>
      <c r="F45" s="1250"/>
      <c r="G45" s="1250"/>
      <c r="H45" s="1251"/>
      <c r="I45" s="86">
        <v>418</v>
      </c>
      <c r="J45" s="87">
        <v>310</v>
      </c>
      <c r="K45" s="87">
        <v>328</v>
      </c>
      <c r="L45" s="87">
        <v>338</v>
      </c>
      <c r="M45" s="88">
        <v>312</v>
      </c>
    </row>
    <row r="46" spans="2:13" ht="27.75" customHeight="1" x14ac:dyDescent="0.2">
      <c r="B46" s="1244"/>
      <c r="C46" s="1245"/>
      <c r="D46" s="89"/>
      <c r="E46" s="1250" t="s">
        <v>29</v>
      </c>
      <c r="F46" s="1250"/>
      <c r="G46" s="1250"/>
      <c r="H46" s="1251"/>
      <c r="I46" s="86" t="s">
        <v>515</v>
      </c>
      <c r="J46" s="87" t="s">
        <v>515</v>
      </c>
      <c r="K46" s="87" t="s">
        <v>515</v>
      </c>
      <c r="L46" s="87">
        <v>10</v>
      </c>
      <c r="M46" s="88">
        <v>7</v>
      </c>
    </row>
    <row r="47" spans="2:13" ht="27.75" customHeight="1" x14ac:dyDescent="0.2">
      <c r="B47" s="1244"/>
      <c r="C47" s="1245"/>
      <c r="D47" s="90"/>
      <c r="E47" s="1252" t="s">
        <v>30</v>
      </c>
      <c r="F47" s="1253"/>
      <c r="G47" s="1253"/>
      <c r="H47" s="1254"/>
      <c r="I47" s="86" t="s">
        <v>515</v>
      </c>
      <c r="J47" s="87" t="s">
        <v>515</v>
      </c>
      <c r="K47" s="87" t="s">
        <v>515</v>
      </c>
      <c r="L47" s="87" t="s">
        <v>515</v>
      </c>
      <c r="M47" s="88" t="s">
        <v>515</v>
      </c>
    </row>
    <row r="48" spans="2:13" ht="27.75" customHeight="1" x14ac:dyDescent="0.2">
      <c r="B48" s="1244"/>
      <c r="C48" s="1245"/>
      <c r="D48" s="85"/>
      <c r="E48" s="1250" t="s">
        <v>31</v>
      </c>
      <c r="F48" s="1250"/>
      <c r="G48" s="1250"/>
      <c r="H48" s="1251"/>
      <c r="I48" s="86" t="s">
        <v>515</v>
      </c>
      <c r="J48" s="87" t="s">
        <v>515</v>
      </c>
      <c r="K48" s="87" t="s">
        <v>515</v>
      </c>
      <c r="L48" s="87" t="s">
        <v>515</v>
      </c>
      <c r="M48" s="88" t="s">
        <v>515</v>
      </c>
    </row>
    <row r="49" spans="2:13" ht="27.75" customHeight="1" x14ac:dyDescent="0.2">
      <c r="B49" s="1246"/>
      <c r="C49" s="1247"/>
      <c r="D49" s="85"/>
      <c r="E49" s="1250" t="s">
        <v>32</v>
      </c>
      <c r="F49" s="1250"/>
      <c r="G49" s="1250"/>
      <c r="H49" s="1251"/>
      <c r="I49" s="86" t="s">
        <v>515</v>
      </c>
      <c r="J49" s="87" t="s">
        <v>515</v>
      </c>
      <c r="K49" s="87" t="s">
        <v>515</v>
      </c>
      <c r="L49" s="87" t="s">
        <v>515</v>
      </c>
      <c r="M49" s="88" t="s">
        <v>515</v>
      </c>
    </row>
    <row r="50" spans="2:13" ht="27.75" customHeight="1" x14ac:dyDescent="0.2">
      <c r="B50" s="1255" t="s">
        <v>33</v>
      </c>
      <c r="C50" s="1256"/>
      <c r="D50" s="91"/>
      <c r="E50" s="1250" t="s">
        <v>34</v>
      </c>
      <c r="F50" s="1250"/>
      <c r="G50" s="1250"/>
      <c r="H50" s="1251"/>
      <c r="I50" s="86">
        <v>3303</v>
      </c>
      <c r="J50" s="87">
        <v>3417</v>
      </c>
      <c r="K50" s="87">
        <v>3698</v>
      </c>
      <c r="L50" s="87">
        <v>3682</v>
      </c>
      <c r="M50" s="88">
        <v>3374</v>
      </c>
    </row>
    <row r="51" spans="2:13" ht="27.75" customHeight="1" x14ac:dyDescent="0.2">
      <c r="B51" s="1244"/>
      <c r="C51" s="1245"/>
      <c r="D51" s="85"/>
      <c r="E51" s="1250" t="s">
        <v>35</v>
      </c>
      <c r="F51" s="1250"/>
      <c r="G51" s="1250"/>
      <c r="H51" s="1251"/>
      <c r="I51" s="86" t="s">
        <v>515</v>
      </c>
      <c r="J51" s="87" t="s">
        <v>515</v>
      </c>
      <c r="K51" s="87" t="s">
        <v>515</v>
      </c>
      <c r="L51" s="87" t="s">
        <v>515</v>
      </c>
      <c r="M51" s="88" t="s">
        <v>515</v>
      </c>
    </row>
    <row r="52" spans="2:13" ht="27.75" customHeight="1" x14ac:dyDescent="0.2">
      <c r="B52" s="1246"/>
      <c r="C52" s="1247"/>
      <c r="D52" s="85"/>
      <c r="E52" s="1250" t="s">
        <v>36</v>
      </c>
      <c r="F52" s="1250"/>
      <c r="G52" s="1250"/>
      <c r="H52" s="1251"/>
      <c r="I52" s="86">
        <v>1867</v>
      </c>
      <c r="J52" s="87">
        <v>1801</v>
      </c>
      <c r="K52" s="87">
        <v>2005</v>
      </c>
      <c r="L52" s="87">
        <v>1798</v>
      </c>
      <c r="M52" s="88">
        <v>1756</v>
      </c>
    </row>
    <row r="53" spans="2:13" ht="27.75" customHeight="1" thickBot="1" x14ac:dyDescent="0.25">
      <c r="B53" s="1257" t="s">
        <v>37</v>
      </c>
      <c r="C53" s="1258"/>
      <c r="D53" s="92"/>
      <c r="E53" s="1259" t="s">
        <v>38</v>
      </c>
      <c r="F53" s="1259"/>
      <c r="G53" s="1259"/>
      <c r="H53" s="1260"/>
      <c r="I53" s="93">
        <v>-2231</v>
      </c>
      <c r="J53" s="94">
        <v>-2418</v>
      </c>
      <c r="K53" s="94">
        <v>-2755</v>
      </c>
      <c r="L53" s="94">
        <v>-2540</v>
      </c>
      <c r="M53" s="95">
        <v>-2211</v>
      </c>
    </row>
    <row r="54" spans="2:13" ht="27.75" customHeight="1" x14ac:dyDescent="0.2">
      <c r="B54" s="96" t="s">
        <v>39</v>
      </c>
      <c r="C54" s="97"/>
      <c r="D54" s="97"/>
      <c r="E54" s="98"/>
      <c r="F54" s="98"/>
      <c r="G54" s="98"/>
      <c r="H54" s="98"/>
      <c r="I54" s="99"/>
      <c r="J54" s="99"/>
      <c r="K54" s="99"/>
      <c r="L54" s="99"/>
      <c r="M54" s="9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z7tvRfWaNTEt1mRIoOKKCQlOjxM8B83LUfFWGV93DpWTvt/BRgr78VOaY1DN4IW4rwqIAEdlhbQKTjxwsDQo+w==" saltValue="2fAP3IPf6zvKmNHb36hl0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00" t="s">
        <v>40</v>
      </c>
    </row>
    <row r="54" spans="2:8" ht="29.25" customHeight="1" thickBot="1" x14ac:dyDescent="0.3">
      <c r="B54" s="101" t="s">
        <v>1</v>
      </c>
      <c r="C54" s="102"/>
      <c r="D54" s="102"/>
      <c r="E54" s="103" t="s">
        <v>2</v>
      </c>
      <c r="F54" s="104" t="s">
        <v>560</v>
      </c>
      <c r="G54" s="104" t="s">
        <v>561</v>
      </c>
      <c r="H54" s="105" t="s">
        <v>562</v>
      </c>
    </row>
    <row r="55" spans="2:8" ht="52.5" customHeight="1" x14ac:dyDescent="0.2">
      <c r="B55" s="106"/>
      <c r="C55" s="1269" t="s">
        <v>41</v>
      </c>
      <c r="D55" s="1269"/>
      <c r="E55" s="1270"/>
      <c r="F55" s="107">
        <v>600</v>
      </c>
      <c r="G55" s="107">
        <v>650</v>
      </c>
      <c r="H55" s="108">
        <v>608</v>
      </c>
    </row>
    <row r="56" spans="2:8" ht="52.5" customHeight="1" x14ac:dyDescent="0.2">
      <c r="B56" s="109"/>
      <c r="C56" s="1271" t="s">
        <v>42</v>
      </c>
      <c r="D56" s="1271"/>
      <c r="E56" s="1272"/>
      <c r="F56" s="110">
        <v>400</v>
      </c>
      <c r="G56" s="110">
        <v>400</v>
      </c>
      <c r="H56" s="111">
        <v>300</v>
      </c>
    </row>
    <row r="57" spans="2:8" ht="53.25" customHeight="1" x14ac:dyDescent="0.2">
      <c r="B57" s="109"/>
      <c r="C57" s="1273" t="s">
        <v>43</v>
      </c>
      <c r="D57" s="1273"/>
      <c r="E57" s="1274"/>
      <c r="F57" s="112">
        <v>2454</v>
      </c>
      <c r="G57" s="112">
        <v>2446</v>
      </c>
      <c r="H57" s="113">
        <v>2277</v>
      </c>
    </row>
    <row r="58" spans="2:8" ht="45.75" customHeight="1" x14ac:dyDescent="0.2">
      <c r="B58" s="114"/>
      <c r="C58" s="1261" t="s">
        <v>44</v>
      </c>
      <c r="D58" s="1262"/>
      <c r="E58" s="1263"/>
      <c r="F58" s="115"/>
      <c r="G58" s="115"/>
      <c r="H58" s="116"/>
    </row>
    <row r="59" spans="2:8" ht="45.75" customHeight="1" x14ac:dyDescent="0.2">
      <c r="B59" s="114"/>
      <c r="C59" s="1261" t="s">
        <v>44</v>
      </c>
      <c r="D59" s="1262"/>
      <c r="E59" s="1263"/>
      <c r="F59" s="115"/>
      <c r="G59" s="115"/>
      <c r="H59" s="116"/>
    </row>
    <row r="60" spans="2:8" ht="45.75" customHeight="1" x14ac:dyDescent="0.2">
      <c r="B60" s="114"/>
      <c r="C60" s="1261" t="s">
        <v>44</v>
      </c>
      <c r="D60" s="1262"/>
      <c r="E60" s="1263"/>
      <c r="F60" s="115"/>
      <c r="G60" s="115"/>
      <c r="H60" s="116"/>
    </row>
    <row r="61" spans="2:8" ht="45.75" customHeight="1" x14ac:dyDescent="0.2">
      <c r="B61" s="114"/>
      <c r="C61" s="1261" t="s">
        <v>44</v>
      </c>
      <c r="D61" s="1262"/>
      <c r="E61" s="1263"/>
      <c r="F61" s="115"/>
      <c r="G61" s="115"/>
      <c r="H61" s="116"/>
    </row>
    <row r="62" spans="2:8" ht="45.75" customHeight="1" thickBot="1" x14ac:dyDescent="0.25">
      <c r="B62" s="117"/>
      <c r="C62" s="1264" t="s">
        <v>44</v>
      </c>
      <c r="D62" s="1265"/>
      <c r="E62" s="1266"/>
      <c r="F62" s="118"/>
      <c r="G62" s="118"/>
      <c r="H62" s="119"/>
    </row>
    <row r="63" spans="2:8" ht="52.5" customHeight="1" thickBot="1" x14ac:dyDescent="0.25">
      <c r="B63" s="120"/>
      <c r="C63" s="1267" t="s">
        <v>45</v>
      </c>
      <c r="D63" s="1267"/>
      <c r="E63" s="1268"/>
      <c r="F63" s="121">
        <v>3454</v>
      </c>
      <c r="G63" s="121">
        <v>3496</v>
      </c>
      <c r="H63" s="122">
        <v>3185</v>
      </c>
    </row>
    <row r="64" spans="2:8" ht="15" customHeight="1" x14ac:dyDescent="0.2"/>
    <row r="65" ht="0" hidden="1" customHeight="1" x14ac:dyDescent="0.2"/>
    <row r="66" ht="0" hidden="1" customHeight="1" x14ac:dyDescent="0.2"/>
  </sheetData>
  <sheetProtection algorithmName="SHA-512" hashValue="mWxJZomid+vhh9Ot6FKj1/UuvPXBXw6Gpi02Ki5WWlxRaoTbihbrlASC06X4azHd2Lf/4Thl457vh6w14WdVxg==" saltValue="ap3wl8vPebHccB5mhPaV1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zoomScale="85" zoomScaleNormal="85" zoomScaleSheetLayoutView="55" workbookViewId="0"/>
  </sheetViews>
  <sheetFormatPr defaultColWidth="0" defaultRowHeight="0" customHeight="1" zeroHeight="1" x14ac:dyDescent="0.2"/>
  <cols>
    <col min="1" max="1" width="6.33203125" style="365" customWidth="1"/>
    <col min="2" max="107" width="2.44140625" style="365" customWidth="1"/>
    <col min="108" max="108" width="6.109375" style="367" customWidth="1"/>
    <col min="109" max="109" width="5.88671875" style="366" customWidth="1"/>
    <col min="110" max="110" width="19.109375" style="365" hidden="1"/>
    <col min="111" max="115" width="12.6640625" style="365" hidden="1"/>
    <col min="116" max="349" width="8.6640625" style="365" hidden="1"/>
    <col min="350" max="355" width="14.88671875" style="365" hidden="1"/>
    <col min="356" max="357" width="15.88671875" style="365" hidden="1"/>
    <col min="358" max="363" width="16.109375" style="365" hidden="1"/>
    <col min="364" max="364" width="6.109375" style="365" hidden="1"/>
    <col min="365" max="365" width="3" style="365" hidden="1"/>
    <col min="366" max="605" width="8.6640625" style="365" hidden="1"/>
    <col min="606" max="611" width="14.88671875" style="365" hidden="1"/>
    <col min="612" max="613" width="15.88671875" style="365" hidden="1"/>
    <col min="614" max="619" width="16.109375" style="365" hidden="1"/>
    <col min="620" max="620" width="6.109375" style="365" hidden="1"/>
    <col min="621" max="621" width="3" style="365" hidden="1"/>
    <col min="622" max="861" width="8.6640625" style="365" hidden="1"/>
    <col min="862" max="867" width="14.88671875" style="365" hidden="1"/>
    <col min="868" max="869" width="15.88671875" style="365" hidden="1"/>
    <col min="870" max="875" width="16.109375" style="365" hidden="1"/>
    <col min="876" max="876" width="6.109375" style="365" hidden="1"/>
    <col min="877" max="877" width="3" style="365" hidden="1"/>
    <col min="878" max="1117" width="8.6640625" style="365" hidden="1"/>
    <col min="1118" max="1123" width="14.88671875" style="365" hidden="1"/>
    <col min="1124" max="1125" width="15.88671875" style="365" hidden="1"/>
    <col min="1126" max="1131" width="16.109375" style="365" hidden="1"/>
    <col min="1132" max="1132" width="6.109375" style="365" hidden="1"/>
    <col min="1133" max="1133" width="3" style="365" hidden="1"/>
    <col min="1134" max="1373" width="8.6640625" style="365" hidden="1"/>
    <col min="1374" max="1379" width="14.88671875" style="365" hidden="1"/>
    <col min="1380" max="1381" width="15.88671875" style="365" hidden="1"/>
    <col min="1382" max="1387" width="16.109375" style="365" hidden="1"/>
    <col min="1388" max="1388" width="6.109375" style="365" hidden="1"/>
    <col min="1389" max="1389" width="3" style="365" hidden="1"/>
    <col min="1390" max="1629" width="8.6640625" style="365" hidden="1"/>
    <col min="1630" max="1635" width="14.88671875" style="365" hidden="1"/>
    <col min="1636" max="1637" width="15.88671875" style="365" hidden="1"/>
    <col min="1638" max="1643" width="16.109375" style="365" hidden="1"/>
    <col min="1644" max="1644" width="6.109375" style="365" hidden="1"/>
    <col min="1645" max="1645" width="3" style="365" hidden="1"/>
    <col min="1646" max="1885" width="8.6640625" style="365" hidden="1"/>
    <col min="1886" max="1891" width="14.88671875" style="365" hidden="1"/>
    <col min="1892" max="1893" width="15.88671875" style="365" hidden="1"/>
    <col min="1894" max="1899" width="16.109375" style="365" hidden="1"/>
    <col min="1900" max="1900" width="6.109375" style="365" hidden="1"/>
    <col min="1901" max="1901" width="3" style="365" hidden="1"/>
    <col min="1902" max="2141" width="8.6640625" style="365" hidden="1"/>
    <col min="2142" max="2147" width="14.88671875" style="365" hidden="1"/>
    <col min="2148" max="2149" width="15.88671875" style="365" hidden="1"/>
    <col min="2150" max="2155" width="16.109375" style="365" hidden="1"/>
    <col min="2156" max="2156" width="6.109375" style="365" hidden="1"/>
    <col min="2157" max="2157" width="3" style="365" hidden="1"/>
    <col min="2158" max="2397" width="8.6640625" style="365" hidden="1"/>
    <col min="2398" max="2403" width="14.88671875" style="365" hidden="1"/>
    <col min="2404" max="2405" width="15.88671875" style="365" hidden="1"/>
    <col min="2406" max="2411" width="16.109375" style="365" hidden="1"/>
    <col min="2412" max="2412" width="6.109375" style="365" hidden="1"/>
    <col min="2413" max="2413" width="3" style="365" hidden="1"/>
    <col min="2414" max="2653" width="8.6640625" style="365" hidden="1"/>
    <col min="2654" max="2659" width="14.88671875" style="365" hidden="1"/>
    <col min="2660" max="2661" width="15.88671875" style="365" hidden="1"/>
    <col min="2662" max="2667" width="16.109375" style="365" hidden="1"/>
    <col min="2668" max="2668" width="6.109375" style="365" hidden="1"/>
    <col min="2669" max="2669" width="3" style="365" hidden="1"/>
    <col min="2670" max="2909" width="8.6640625" style="365" hidden="1"/>
    <col min="2910" max="2915" width="14.88671875" style="365" hidden="1"/>
    <col min="2916" max="2917" width="15.88671875" style="365" hidden="1"/>
    <col min="2918" max="2923" width="16.109375" style="365" hidden="1"/>
    <col min="2924" max="2924" width="6.109375" style="365" hidden="1"/>
    <col min="2925" max="2925" width="3" style="365" hidden="1"/>
    <col min="2926" max="3165" width="8.6640625" style="365" hidden="1"/>
    <col min="3166" max="3171" width="14.88671875" style="365" hidden="1"/>
    <col min="3172" max="3173" width="15.88671875" style="365" hidden="1"/>
    <col min="3174" max="3179" width="16.109375" style="365" hidden="1"/>
    <col min="3180" max="3180" width="6.109375" style="365" hidden="1"/>
    <col min="3181" max="3181" width="3" style="365" hidden="1"/>
    <col min="3182" max="3421" width="8.6640625" style="365" hidden="1"/>
    <col min="3422" max="3427" width="14.88671875" style="365" hidden="1"/>
    <col min="3428" max="3429" width="15.88671875" style="365" hidden="1"/>
    <col min="3430" max="3435" width="16.109375" style="365" hidden="1"/>
    <col min="3436" max="3436" width="6.109375" style="365" hidden="1"/>
    <col min="3437" max="3437" width="3" style="365" hidden="1"/>
    <col min="3438" max="3677" width="8.6640625" style="365" hidden="1"/>
    <col min="3678" max="3683" width="14.88671875" style="365" hidden="1"/>
    <col min="3684" max="3685" width="15.88671875" style="365" hidden="1"/>
    <col min="3686" max="3691" width="16.109375" style="365" hidden="1"/>
    <col min="3692" max="3692" width="6.109375" style="365" hidden="1"/>
    <col min="3693" max="3693" width="3" style="365" hidden="1"/>
    <col min="3694" max="3933" width="8.6640625" style="365" hidden="1"/>
    <col min="3934" max="3939" width="14.88671875" style="365" hidden="1"/>
    <col min="3940" max="3941" width="15.88671875" style="365" hidden="1"/>
    <col min="3942" max="3947" width="16.109375" style="365" hidden="1"/>
    <col min="3948" max="3948" width="6.109375" style="365" hidden="1"/>
    <col min="3949" max="3949" width="3" style="365" hidden="1"/>
    <col min="3950" max="4189" width="8.6640625" style="365" hidden="1"/>
    <col min="4190" max="4195" width="14.88671875" style="365" hidden="1"/>
    <col min="4196" max="4197" width="15.88671875" style="365" hidden="1"/>
    <col min="4198" max="4203" width="16.109375" style="365" hidden="1"/>
    <col min="4204" max="4204" width="6.109375" style="365" hidden="1"/>
    <col min="4205" max="4205" width="3" style="365" hidden="1"/>
    <col min="4206" max="4445" width="8.6640625" style="365" hidden="1"/>
    <col min="4446" max="4451" width="14.88671875" style="365" hidden="1"/>
    <col min="4452" max="4453" width="15.88671875" style="365" hidden="1"/>
    <col min="4454" max="4459" width="16.109375" style="365" hidden="1"/>
    <col min="4460" max="4460" width="6.109375" style="365" hidden="1"/>
    <col min="4461" max="4461" width="3" style="365" hidden="1"/>
    <col min="4462" max="4701" width="8.6640625" style="365" hidden="1"/>
    <col min="4702" max="4707" width="14.88671875" style="365" hidden="1"/>
    <col min="4708" max="4709" width="15.88671875" style="365" hidden="1"/>
    <col min="4710" max="4715" width="16.109375" style="365" hidden="1"/>
    <col min="4716" max="4716" width="6.109375" style="365" hidden="1"/>
    <col min="4717" max="4717" width="3" style="365" hidden="1"/>
    <col min="4718" max="4957" width="8.6640625" style="365" hidden="1"/>
    <col min="4958" max="4963" width="14.88671875" style="365" hidden="1"/>
    <col min="4964" max="4965" width="15.88671875" style="365" hidden="1"/>
    <col min="4966" max="4971" width="16.109375" style="365" hidden="1"/>
    <col min="4972" max="4972" width="6.109375" style="365" hidden="1"/>
    <col min="4973" max="4973" width="3" style="365" hidden="1"/>
    <col min="4974" max="5213" width="8.6640625" style="365" hidden="1"/>
    <col min="5214" max="5219" width="14.88671875" style="365" hidden="1"/>
    <col min="5220" max="5221" width="15.88671875" style="365" hidden="1"/>
    <col min="5222" max="5227" width="16.109375" style="365" hidden="1"/>
    <col min="5228" max="5228" width="6.109375" style="365" hidden="1"/>
    <col min="5229" max="5229" width="3" style="365" hidden="1"/>
    <col min="5230" max="5469" width="8.6640625" style="365" hidden="1"/>
    <col min="5470" max="5475" width="14.88671875" style="365" hidden="1"/>
    <col min="5476" max="5477" width="15.88671875" style="365" hidden="1"/>
    <col min="5478" max="5483" width="16.109375" style="365" hidden="1"/>
    <col min="5484" max="5484" width="6.109375" style="365" hidden="1"/>
    <col min="5485" max="5485" width="3" style="365" hidden="1"/>
    <col min="5486" max="5725" width="8.6640625" style="365" hidden="1"/>
    <col min="5726" max="5731" width="14.88671875" style="365" hidden="1"/>
    <col min="5732" max="5733" width="15.88671875" style="365" hidden="1"/>
    <col min="5734" max="5739" width="16.109375" style="365" hidden="1"/>
    <col min="5740" max="5740" width="6.109375" style="365" hidden="1"/>
    <col min="5741" max="5741" width="3" style="365" hidden="1"/>
    <col min="5742" max="5981" width="8.6640625" style="365" hidden="1"/>
    <col min="5982" max="5987" width="14.88671875" style="365" hidden="1"/>
    <col min="5988" max="5989" width="15.88671875" style="365" hidden="1"/>
    <col min="5990" max="5995" width="16.109375" style="365" hidden="1"/>
    <col min="5996" max="5996" width="6.109375" style="365" hidden="1"/>
    <col min="5997" max="5997" width="3" style="365" hidden="1"/>
    <col min="5998" max="6237" width="8.6640625" style="365" hidden="1"/>
    <col min="6238" max="6243" width="14.88671875" style="365" hidden="1"/>
    <col min="6244" max="6245" width="15.88671875" style="365" hidden="1"/>
    <col min="6246" max="6251" width="16.109375" style="365" hidden="1"/>
    <col min="6252" max="6252" width="6.109375" style="365" hidden="1"/>
    <col min="6253" max="6253" width="3" style="365" hidden="1"/>
    <col min="6254" max="6493" width="8.6640625" style="365" hidden="1"/>
    <col min="6494" max="6499" width="14.88671875" style="365" hidden="1"/>
    <col min="6500" max="6501" width="15.88671875" style="365" hidden="1"/>
    <col min="6502" max="6507" width="16.109375" style="365" hidden="1"/>
    <col min="6508" max="6508" width="6.109375" style="365" hidden="1"/>
    <col min="6509" max="6509" width="3" style="365" hidden="1"/>
    <col min="6510" max="6749" width="8.6640625" style="365" hidden="1"/>
    <col min="6750" max="6755" width="14.88671875" style="365" hidden="1"/>
    <col min="6756" max="6757" width="15.88671875" style="365" hidden="1"/>
    <col min="6758" max="6763" width="16.109375" style="365" hidden="1"/>
    <col min="6764" max="6764" width="6.109375" style="365" hidden="1"/>
    <col min="6765" max="6765" width="3" style="365" hidden="1"/>
    <col min="6766" max="7005" width="8.6640625" style="365" hidden="1"/>
    <col min="7006" max="7011" width="14.88671875" style="365" hidden="1"/>
    <col min="7012" max="7013" width="15.88671875" style="365" hidden="1"/>
    <col min="7014" max="7019" width="16.109375" style="365" hidden="1"/>
    <col min="7020" max="7020" width="6.109375" style="365" hidden="1"/>
    <col min="7021" max="7021" width="3" style="365" hidden="1"/>
    <col min="7022" max="7261" width="8.6640625" style="365" hidden="1"/>
    <col min="7262" max="7267" width="14.88671875" style="365" hidden="1"/>
    <col min="7268" max="7269" width="15.88671875" style="365" hidden="1"/>
    <col min="7270" max="7275" width="16.109375" style="365" hidden="1"/>
    <col min="7276" max="7276" width="6.109375" style="365" hidden="1"/>
    <col min="7277" max="7277" width="3" style="365" hidden="1"/>
    <col min="7278" max="7517" width="8.6640625" style="365" hidden="1"/>
    <col min="7518" max="7523" width="14.88671875" style="365" hidden="1"/>
    <col min="7524" max="7525" width="15.88671875" style="365" hidden="1"/>
    <col min="7526" max="7531" width="16.109375" style="365" hidden="1"/>
    <col min="7532" max="7532" width="6.109375" style="365" hidden="1"/>
    <col min="7533" max="7533" width="3" style="365" hidden="1"/>
    <col min="7534" max="7773" width="8.6640625" style="365" hidden="1"/>
    <col min="7774" max="7779" width="14.88671875" style="365" hidden="1"/>
    <col min="7780" max="7781" width="15.88671875" style="365" hidden="1"/>
    <col min="7782" max="7787" width="16.109375" style="365" hidden="1"/>
    <col min="7788" max="7788" width="6.109375" style="365" hidden="1"/>
    <col min="7789" max="7789" width="3" style="365" hidden="1"/>
    <col min="7790" max="8029" width="8.6640625" style="365" hidden="1"/>
    <col min="8030" max="8035" width="14.88671875" style="365" hidden="1"/>
    <col min="8036" max="8037" width="15.88671875" style="365" hidden="1"/>
    <col min="8038" max="8043" width="16.109375" style="365" hidden="1"/>
    <col min="8044" max="8044" width="6.109375" style="365" hidden="1"/>
    <col min="8045" max="8045" width="3" style="365" hidden="1"/>
    <col min="8046" max="8285" width="8.6640625" style="365" hidden="1"/>
    <col min="8286" max="8291" width="14.88671875" style="365" hidden="1"/>
    <col min="8292" max="8293" width="15.88671875" style="365" hidden="1"/>
    <col min="8294" max="8299" width="16.109375" style="365" hidden="1"/>
    <col min="8300" max="8300" width="6.109375" style="365" hidden="1"/>
    <col min="8301" max="8301" width="3" style="365" hidden="1"/>
    <col min="8302" max="8541" width="8.6640625" style="365" hidden="1"/>
    <col min="8542" max="8547" width="14.88671875" style="365" hidden="1"/>
    <col min="8548" max="8549" width="15.88671875" style="365" hidden="1"/>
    <col min="8550" max="8555" width="16.109375" style="365" hidden="1"/>
    <col min="8556" max="8556" width="6.109375" style="365" hidden="1"/>
    <col min="8557" max="8557" width="3" style="365" hidden="1"/>
    <col min="8558" max="8797" width="8.6640625" style="365" hidden="1"/>
    <col min="8798" max="8803" width="14.88671875" style="365" hidden="1"/>
    <col min="8804" max="8805" width="15.88671875" style="365" hidden="1"/>
    <col min="8806" max="8811" width="16.109375" style="365" hidden="1"/>
    <col min="8812" max="8812" width="6.109375" style="365" hidden="1"/>
    <col min="8813" max="8813" width="3" style="365" hidden="1"/>
    <col min="8814" max="9053" width="8.6640625" style="365" hidden="1"/>
    <col min="9054" max="9059" width="14.88671875" style="365" hidden="1"/>
    <col min="9060" max="9061" width="15.88671875" style="365" hidden="1"/>
    <col min="9062" max="9067" width="16.109375" style="365" hidden="1"/>
    <col min="9068" max="9068" width="6.109375" style="365" hidden="1"/>
    <col min="9069" max="9069" width="3" style="365" hidden="1"/>
    <col min="9070" max="9309" width="8.6640625" style="365" hidden="1"/>
    <col min="9310" max="9315" width="14.88671875" style="365" hidden="1"/>
    <col min="9316" max="9317" width="15.88671875" style="365" hidden="1"/>
    <col min="9318" max="9323" width="16.109375" style="365" hidden="1"/>
    <col min="9324" max="9324" width="6.109375" style="365" hidden="1"/>
    <col min="9325" max="9325" width="3" style="365" hidden="1"/>
    <col min="9326" max="9565" width="8.6640625" style="365" hidden="1"/>
    <col min="9566" max="9571" width="14.88671875" style="365" hidden="1"/>
    <col min="9572" max="9573" width="15.88671875" style="365" hidden="1"/>
    <col min="9574" max="9579" width="16.109375" style="365" hidden="1"/>
    <col min="9580" max="9580" width="6.109375" style="365" hidden="1"/>
    <col min="9581" max="9581" width="3" style="365" hidden="1"/>
    <col min="9582" max="9821" width="8.6640625" style="365" hidden="1"/>
    <col min="9822" max="9827" width="14.88671875" style="365" hidden="1"/>
    <col min="9828" max="9829" width="15.88671875" style="365" hidden="1"/>
    <col min="9830" max="9835" width="16.109375" style="365" hidden="1"/>
    <col min="9836" max="9836" width="6.109375" style="365" hidden="1"/>
    <col min="9837" max="9837" width="3" style="365" hidden="1"/>
    <col min="9838" max="10077" width="8.6640625" style="365" hidden="1"/>
    <col min="10078" max="10083" width="14.88671875" style="365" hidden="1"/>
    <col min="10084" max="10085" width="15.88671875" style="365" hidden="1"/>
    <col min="10086" max="10091" width="16.109375" style="365" hidden="1"/>
    <col min="10092" max="10092" width="6.109375" style="365" hidden="1"/>
    <col min="10093" max="10093" width="3" style="365" hidden="1"/>
    <col min="10094" max="10333" width="8.6640625" style="365" hidden="1"/>
    <col min="10334" max="10339" width="14.88671875" style="365" hidden="1"/>
    <col min="10340" max="10341" width="15.88671875" style="365" hidden="1"/>
    <col min="10342" max="10347" width="16.109375" style="365" hidden="1"/>
    <col min="10348" max="10348" width="6.109375" style="365" hidden="1"/>
    <col min="10349" max="10349" width="3" style="365" hidden="1"/>
    <col min="10350" max="10589" width="8.6640625" style="365" hidden="1"/>
    <col min="10590" max="10595" width="14.88671875" style="365" hidden="1"/>
    <col min="10596" max="10597" width="15.88671875" style="365" hidden="1"/>
    <col min="10598" max="10603" width="16.109375" style="365" hidden="1"/>
    <col min="10604" max="10604" width="6.109375" style="365" hidden="1"/>
    <col min="10605" max="10605" width="3" style="365" hidden="1"/>
    <col min="10606" max="10845" width="8.6640625" style="365" hidden="1"/>
    <col min="10846" max="10851" width="14.88671875" style="365" hidden="1"/>
    <col min="10852" max="10853" width="15.88671875" style="365" hidden="1"/>
    <col min="10854" max="10859" width="16.109375" style="365" hidden="1"/>
    <col min="10860" max="10860" width="6.109375" style="365" hidden="1"/>
    <col min="10861" max="10861" width="3" style="365" hidden="1"/>
    <col min="10862" max="11101" width="8.6640625" style="365" hidden="1"/>
    <col min="11102" max="11107" width="14.88671875" style="365" hidden="1"/>
    <col min="11108" max="11109" width="15.88671875" style="365" hidden="1"/>
    <col min="11110" max="11115" width="16.109375" style="365" hidden="1"/>
    <col min="11116" max="11116" width="6.109375" style="365" hidden="1"/>
    <col min="11117" max="11117" width="3" style="365" hidden="1"/>
    <col min="11118" max="11357" width="8.6640625" style="365" hidden="1"/>
    <col min="11358" max="11363" width="14.88671875" style="365" hidden="1"/>
    <col min="11364" max="11365" width="15.88671875" style="365" hidden="1"/>
    <col min="11366" max="11371" width="16.109375" style="365" hidden="1"/>
    <col min="11372" max="11372" width="6.109375" style="365" hidden="1"/>
    <col min="11373" max="11373" width="3" style="365" hidden="1"/>
    <col min="11374" max="11613" width="8.6640625" style="365" hidden="1"/>
    <col min="11614" max="11619" width="14.88671875" style="365" hidden="1"/>
    <col min="11620" max="11621" width="15.88671875" style="365" hidden="1"/>
    <col min="11622" max="11627" width="16.109375" style="365" hidden="1"/>
    <col min="11628" max="11628" width="6.109375" style="365" hidden="1"/>
    <col min="11629" max="11629" width="3" style="365" hidden="1"/>
    <col min="11630" max="11869" width="8.6640625" style="365" hidden="1"/>
    <col min="11870" max="11875" width="14.88671875" style="365" hidden="1"/>
    <col min="11876" max="11877" width="15.88671875" style="365" hidden="1"/>
    <col min="11878" max="11883" width="16.109375" style="365" hidden="1"/>
    <col min="11884" max="11884" width="6.109375" style="365" hidden="1"/>
    <col min="11885" max="11885" width="3" style="365" hidden="1"/>
    <col min="11886" max="12125" width="8.6640625" style="365" hidden="1"/>
    <col min="12126" max="12131" width="14.88671875" style="365" hidden="1"/>
    <col min="12132" max="12133" width="15.88671875" style="365" hidden="1"/>
    <col min="12134" max="12139" width="16.109375" style="365" hidden="1"/>
    <col min="12140" max="12140" width="6.109375" style="365" hidden="1"/>
    <col min="12141" max="12141" width="3" style="365" hidden="1"/>
    <col min="12142" max="12381" width="8.6640625" style="365" hidden="1"/>
    <col min="12382" max="12387" width="14.88671875" style="365" hidden="1"/>
    <col min="12388" max="12389" width="15.88671875" style="365" hidden="1"/>
    <col min="12390" max="12395" width="16.109375" style="365" hidden="1"/>
    <col min="12396" max="12396" width="6.109375" style="365" hidden="1"/>
    <col min="12397" max="12397" width="3" style="365" hidden="1"/>
    <col min="12398" max="12637" width="8.6640625" style="365" hidden="1"/>
    <col min="12638" max="12643" width="14.88671875" style="365" hidden="1"/>
    <col min="12644" max="12645" width="15.88671875" style="365" hidden="1"/>
    <col min="12646" max="12651" width="16.109375" style="365" hidden="1"/>
    <col min="12652" max="12652" width="6.109375" style="365" hidden="1"/>
    <col min="12653" max="12653" width="3" style="365" hidden="1"/>
    <col min="12654" max="12893" width="8.6640625" style="365" hidden="1"/>
    <col min="12894" max="12899" width="14.88671875" style="365" hidden="1"/>
    <col min="12900" max="12901" width="15.88671875" style="365" hidden="1"/>
    <col min="12902" max="12907" width="16.109375" style="365" hidden="1"/>
    <col min="12908" max="12908" width="6.109375" style="365" hidden="1"/>
    <col min="12909" max="12909" width="3" style="365" hidden="1"/>
    <col min="12910" max="13149" width="8.6640625" style="365" hidden="1"/>
    <col min="13150" max="13155" width="14.88671875" style="365" hidden="1"/>
    <col min="13156" max="13157" width="15.88671875" style="365" hidden="1"/>
    <col min="13158" max="13163" width="16.109375" style="365" hidden="1"/>
    <col min="13164" max="13164" width="6.109375" style="365" hidden="1"/>
    <col min="13165" max="13165" width="3" style="365" hidden="1"/>
    <col min="13166" max="13405" width="8.6640625" style="365" hidden="1"/>
    <col min="13406" max="13411" width="14.88671875" style="365" hidden="1"/>
    <col min="13412" max="13413" width="15.88671875" style="365" hidden="1"/>
    <col min="13414" max="13419" width="16.109375" style="365" hidden="1"/>
    <col min="13420" max="13420" width="6.109375" style="365" hidden="1"/>
    <col min="13421" max="13421" width="3" style="365" hidden="1"/>
    <col min="13422" max="13661" width="8.6640625" style="365" hidden="1"/>
    <col min="13662" max="13667" width="14.88671875" style="365" hidden="1"/>
    <col min="13668" max="13669" width="15.88671875" style="365" hidden="1"/>
    <col min="13670" max="13675" width="16.109375" style="365" hidden="1"/>
    <col min="13676" max="13676" width="6.109375" style="365" hidden="1"/>
    <col min="13677" max="13677" width="3" style="365" hidden="1"/>
    <col min="13678" max="13917" width="8.6640625" style="365" hidden="1"/>
    <col min="13918" max="13923" width="14.88671875" style="365" hidden="1"/>
    <col min="13924" max="13925" width="15.88671875" style="365" hidden="1"/>
    <col min="13926" max="13931" width="16.109375" style="365" hidden="1"/>
    <col min="13932" max="13932" width="6.109375" style="365" hidden="1"/>
    <col min="13933" max="13933" width="3" style="365" hidden="1"/>
    <col min="13934" max="14173" width="8.6640625" style="365" hidden="1"/>
    <col min="14174" max="14179" width="14.88671875" style="365" hidden="1"/>
    <col min="14180" max="14181" width="15.88671875" style="365" hidden="1"/>
    <col min="14182" max="14187" width="16.109375" style="365" hidden="1"/>
    <col min="14188" max="14188" width="6.109375" style="365" hidden="1"/>
    <col min="14189" max="14189" width="3" style="365" hidden="1"/>
    <col min="14190" max="14429" width="8.6640625" style="365" hidden="1"/>
    <col min="14430" max="14435" width="14.88671875" style="365" hidden="1"/>
    <col min="14436" max="14437" width="15.88671875" style="365" hidden="1"/>
    <col min="14438" max="14443" width="16.109375" style="365" hidden="1"/>
    <col min="14444" max="14444" width="6.109375" style="365" hidden="1"/>
    <col min="14445" max="14445" width="3" style="365" hidden="1"/>
    <col min="14446" max="14685" width="8.6640625" style="365" hidden="1"/>
    <col min="14686" max="14691" width="14.88671875" style="365" hidden="1"/>
    <col min="14692" max="14693" width="15.88671875" style="365" hidden="1"/>
    <col min="14694" max="14699" width="16.109375" style="365" hidden="1"/>
    <col min="14700" max="14700" width="6.109375" style="365" hidden="1"/>
    <col min="14701" max="14701" width="3" style="365" hidden="1"/>
    <col min="14702" max="14941" width="8.6640625" style="365" hidden="1"/>
    <col min="14942" max="14947" width="14.88671875" style="365" hidden="1"/>
    <col min="14948" max="14949" width="15.88671875" style="365" hidden="1"/>
    <col min="14950" max="14955" width="16.109375" style="365" hidden="1"/>
    <col min="14956" max="14956" width="6.109375" style="365" hidden="1"/>
    <col min="14957" max="14957" width="3" style="365" hidden="1"/>
    <col min="14958" max="15197" width="8.6640625" style="365" hidden="1"/>
    <col min="15198" max="15203" width="14.88671875" style="365" hidden="1"/>
    <col min="15204" max="15205" width="15.88671875" style="365" hidden="1"/>
    <col min="15206" max="15211" width="16.109375" style="365" hidden="1"/>
    <col min="15212" max="15212" width="6.109375" style="365" hidden="1"/>
    <col min="15213" max="15213" width="3" style="365" hidden="1"/>
    <col min="15214" max="15453" width="8.6640625" style="365" hidden="1"/>
    <col min="15454" max="15459" width="14.88671875" style="365" hidden="1"/>
    <col min="15460" max="15461" width="15.88671875" style="365" hidden="1"/>
    <col min="15462" max="15467" width="16.109375" style="365" hidden="1"/>
    <col min="15468" max="15468" width="6.109375" style="365" hidden="1"/>
    <col min="15469" max="15469" width="3" style="365" hidden="1"/>
    <col min="15470" max="15709" width="8.6640625" style="365" hidden="1"/>
    <col min="15710" max="15715" width="14.88671875" style="365" hidden="1"/>
    <col min="15716" max="15717" width="15.88671875" style="365" hidden="1"/>
    <col min="15718" max="15723" width="16.109375" style="365" hidden="1"/>
    <col min="15724" max="15724" width="6.109375" style="365" hidden="1"/>
    <col min="15725" max="15725" width="3" style="365" hidden="1"/>
    <col min="15726" max="15965" width="8.6640625" style="365" hidden="1"/>
    <col min="15966" max="15971" width="14.88671875" style="365" hidden="1"/>
    <col min="15972" max="15973" width="15.88671875" style="365" hidden="1"/>
    <col min="15974" max="15979" width="16.109375" style="365" hidden="1"/>
    <col min="15980" max="15980" width="6.109375" style="365" hidden="1"/>
    <col min="15981" max="15981" width="3" style="365" hidden="1"/>
    <col min="15982" max="16221" width="8.6640625" style="365" hidden="1"/>
    <col min="16222" max="16227" width="14.88671875" style="365" hidden="1"/>
    <col min="16228" max="16229" width="15.88671875" style="365" hidden="1"/>
    <col min="16230" max="16235" width="16.109375" style="365" hidden="1"/>
    <col min="16236" max="16236" width="6.109375" style="365" hidden="1"/>
    <col min="16237" max="16237" width="3" style="365" hidden="1"/>
    <col min="16238" max="16384" width="8.6640625" style="365" hidden="1"/>
  </cols>
  <sheetData>
    <row r="1" spans="1:143" ht="42.75" customHeight="1" x14ac:dyDescent="0.2">
      <c r="A1" s="402"/>
      <c r="B1" s="401"/>
      <c r="DD1" s="365"/>
      <c r="DE1" s="365"/>
    </row>
    <row r="2" spans="1:143" ht="25.5" customHeight="1" x14ac:dyDescent="0.2">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x14ac:dyDescent="0.2">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2" x14ac:dyDescent="0.2">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2" x14ac:dyDescent="0.2">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2" x14ac:dyDescent="0.2">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2" x14ac:dyDescent="0.2">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2" x14ac:dyDescent="0.2">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2" x14ac:dyDescent="0.2">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2" x14ac:dyDescent="0.2">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582</v>
      </c>
    </row>
    <row r="11" spans="1:143" s="270" customFormat="1" ht="13.2" x14ac:dyDescent="0.2">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2" x14ac:dyDescent="0.2">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582</v>
      </c>
    </row>
    <row r="13" spans="1:143" s="270" customFormat="1" ht="13.2" x14ac:dyDescent="0.2">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2" x14ac:dyDescent="0.2">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2" x14ac:dyDescent="0.2">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2" x14ac:dyDescent="0.2">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2" x14ac:dyDescent="0.2">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2" x14ac:dyDescent="0.2">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2" x14ac:dyDescent="0.2">
      <c r="DD19" s="365"/>
      <c r="DE19" s="365"/>
    </row>
    <row r="20" spans="1:351" ht="13.2" x14ac:dyDescent="0.2">
      <c r="DD20" s="365"/>
      <c r="DE20" s="365"/>
    </row>
    <row r="21" spans="1:351" ht="16.2" x14ac:dyDescent="0.2">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6.2" x14ac:dyDescent="0.2">
      <c r="B22" s="366"/>
      <c r="MM22" s="397"/>
    </row>
    <row r="23" spans="1:351" ht="13.2" x14ac:dyDescent="0.2">
      <c r="B23" s="366"/>
    </row>
    <row r="24" spans="1:351" ht="13.2" x14ac:dyDescent="0.2">
      <c r="B24" s="366"/>
    </row>
    <row r="25" spans="1:351" ht="13.2" x14ac:dyDescent="0.2">
      <c r="B25" s="366"/>
    </row>
    <row r="26" spans="1:351" ht="13.2" x14ac:dyDescent="0.2">
      <c r="B26" s="366"/>
    </row>
    <row r="27" spans="1:351" ht="13.2" x14ac:dyDescent="0.2">
      <c r="B27" s="366"/>
    </row>
    <row r="28" spans="1:351" ht="13.2" x14ac:dyDescent="0.2">
      <c r="B28" s="366"/>
    </row>
    <row r="29" spans="1:351" ht="13.2" x14ac:dyDescent="0.2">
      <c r="B29" s="366"/>
    </row>
    <row r="30" spans="1:351" ht="13.2" x14ac:dyDescent="0.2">
      <c r="B30" s="366"/>
    </row>
    <row r="31" spans="1:351" ht="13.2" x14ac:dyDescent="0.2">
      <c r="B31" s="366"/>
    </row>
    <row r="32" spans="1:351" ht="13.2" x14ac:dyDescent="0.2">
      <c r="B32" s="366"/>
    </row>
    <row r="33" spans="2:109" ht="13.2" x14ac:dyDescent="0.2">
      <c r="B33" s="366"/>
    </row>
    <row r="34" spans="2:109" ht="13.2" x14ac:dyDescent="0.2">
      <c r="B34" s="366"/>
    </row>
    <row r="35" spans="2:109" ht="13.2" x14ac:dyDescent="0.2">
      <c r="B35" s="366"/>
    </row>
    <row r="36" spans="2:109" ht="13.2" x14ac:dyDescent="0.2">
      <c r="B36" s="366"/>
    </row>
    <row r="37" spans="2:109" ht="13.2" x14ac:dyDescent="0.2">
      <c r="B37" s="366"/>
    </row>
    <row r="38" spans="2:109" ht="13.2" x14ac:dyDescent="0.2">
      <c r="B38" s="366"/>
    </row>
    <row r="39" spans="2:109" ht="13.2" x14ac:dyDescent="0.2">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2" x14ac:dyDescent="0.2">
      <c r="B40" s="386"/>
      <c r="DD40" s="386"/>
      <c r="DE40" s="365"/>
    </row>
    <row r="41" spans="2:109" ht="16.2" x14ac:dyDescent="0.2">
      <c r="B41" s="396" t="s">
        <v>581</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2" x14ac:dyDescent="0.2">
      <c r="B42" s="366"/>
      <c r="G42" s="382"/>
      <c r="I42" s="381"/>
      <c r="J42" s="381"/>
      <c r="K42" s="381"/>
      <c r="AM42" s="382"/>
      <c r="AN42" s="382" t="s">
        <v>578</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x14ac:dyDescent="0.2">
      <c r="B43" s="366"/>
      <c r="AN43" s="1289" t="s">
        <v>593</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ht="13.2" x14ac:dyDescent="0.2">
      <c r="B44" s="366"/>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ht="13.2" x14ac:dyDescent="0.2">
      <c r="B45" s="366"/>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ht="13.2" x14ac:dyDescent="0.2">
      <c r="B46" s="366"/>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ht="13.2" x14ac:dyDescent="0.2">
      <c r="B47" s="366"/>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ht="13.2" x14ac:dyDescent="0.2">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2" x14ac:dyDescent="0.2">
      <c r="B49" s="366"/>
      <c r="AN49" s="365" t="s">
        <v>577</v>
      </c>
    </row>
    <row r="50" spans="1:109" ht="13.2" x14ac:dyDescent="0.2">
      <c r="B50" s="366"/>
      <c r="G50" s="1278"/>
      <c r="H50" s="1278"/>
      <c r="I50" s="1278"/>
      <c r="J50" s="1278"/>
      <c r="K50" s="375"/>
      <c r="L50" s="375"/>
      <c r="M50" s="374"/>
      <c r="N50" s="374"/>
      <c r="AN50" s="1283"/>
      <c r="AO50" s="1284"/>
      <c r="AP50" s="1284"/>
      <c r="AQ50" s="1284"/>
      <c r="AR50" s="1284"/>
      <c r="AS50" s="1284"/>
      <c r="AT50" s="1284"/>
      <c r="AU50" s="1284"/>
      <c r="AV50" s="1284"/>
      <c r="AW50" s="1284"/>
      <c r="AX50" s="1284"/>
      <c r="AY50" s="1284"/>
      <c r="AZ50" s="1284"/>
      <c r="BA50" s="1284"/>
      <c r="BB50" s="1284"/>
      <c r="BC50" s="1284"/>
      <c r="BD50" s="1284"/>
      <c r="BE50" s="1284"/>
      <c r="BF50" s="1284"/>
      <c r="BG50" s="1284"/>
      <c r="BH50" s="1284"/>
      <c r="BI50" s="1284"/>
      <c r="BJ50" s="1284"/>
      <c r="BK50" s="1284"/>
      <c r="BL50" s="1284"/>
      <c r="BM50" s="1284"/>
      <c r="BN50" s="1284"/>
      <c r="BO50" s="1285"/>
      <c r="BP50" s="1282" t="s">
        <v>558</v>
      </c>
      <c r="BQ50" s="1282"/>
      <c r="BR50" s="1282"/>
      <c r="BS50" s="1282"/>
      <c r="BT50" s="1282"/>
      <c r="BU50" s="1282"/>
      <c r="BV50" s="1282"/>
      <c r="BW50" s="1282"/>
      <c r="BX50" s="1282" t="s">
        <v>559</v>
      </c>
      <c r="BY50" s="1282"/>
      <c r="BZ50" s="1282"/>
      <c r="CA50" s="1282"/>
      <c r="CB50" s="1282"/>
      <c r="CC50" s="1282"/>
      <c r="CD50" s="1282"/>
      <c r="CE50" s="1282"/>
      <c r="CF50" s="1282" t="s">
        <v>560</v>
      </c>
      <c r="CG50" s="1282"/>
      <c r="CH50" s="1282"/>
      <c r="CI50" s="1282"/>
      <c r="CJ50" s="1282"/>
      <c r="CK50" s="1282"/>
      <c r="CL50" s="1282"/>
      <c r="CM50" s="1282"/>
      <c r="CN50" s="1282" t="s">
        <v>561</v>
      </c>
      <c r="CO50" s="1282"/>
      <c r="CP50" s="1282"/>
      <c r="CQ50" s="1282"/>
      <c r="CR50" s="1282"/>
      <c r="CS50" s="1282"/>
      <c r="CT50" s="1282"/>
      <c r="CU50" s="1282"/>
      <c r="CV50" s="1282" t="s">
        <v>562</v>
      </c>
      <c r="CW50" s="1282"/>
      <c r="CX50" s="1282"/>
      <c r="CY50" s="1282"/>
      <c r="CZ50" s="1282"/>
      <c r="DA50" s="1282"/>
      <c r="DB50" s="1282"/>
      <c r="DC50" s="1282"/>
    </row>
    <row r="51" spans="1:109" ht="13.5" customHeight="1" x14ac:dyDescent="0.2">
      <c r="B51" s="366"/>
      <c r="G51" s="1286"/>
      <c r="H51" s="1286"/>
      <c r="I51" s="1287"/>
      <c r="J51" s="1287"/>
      <c r="K51" s="1276"/>
      <c r="L51" s="1276"/>
      <c r="M51" s="1276"/>
      <c r="N51" s="1276"/>
      <c r="AM51" s="373"/>
      <c r="AN51" s="1277" t="s">
        <v>576</v>
      </c>
      <c r="AO51" s="1277"/>
      <c r="AP51" s="1277"/>
      <c r="AQ51" s="1277"/>
      <c r="AR51" s="1277"/>
      <c r="AS51" s="1277"/>
      <c r="AT51" s="1277"/>
      <c r="AU51" s="1277"/>
      <c r="AV51" s="1277"/>
      <c r="AW51" s="1277"/>
      <c r="AX51" s="1277"/>
      <c r="AY51" s="1277"/>
      <c r="AZ51" s="1277"/>
      <c r="BA51" s="1277"/>
      <c r="BB51" s="1277" t="s">
        <v>574</v>
      </c>
      <c r="BC51" s="1277"/>
      <c r="BD51" s="1277"/>
      <c r="BE51" s="1277"/>
      <c r="BF51" s="1277"/>
      <c r="BG51" s="1277"/>
      <c r="BH51" s="1277"/>
      <c r="BI51" s="1277"/>
      <c r="BJ51" s="1277"/>
      <c r="BK51" s="1277"/>
      <c r="BL51" s="1277"/>
      <c r="BM51" s="1277"/>
      <c r="BN51" s="1277"/>
      <c r="BO51" s="1277"/>
      <c r="BP51" s="1288"/>
      <c r="BQ51" s="1275"/>
      <c r="BR51" s="1275"/>
      <c r="BS51" s="1275"/>
      <c r="BT51" s="1275"/>
      <c r="BU51" s="1275"/>
      <c r="BV51" s="1275"/>
      <c r="BW51" s="1275"/>
      <c r="BX51" s="1288"/>
      <c r="BY51" s="1275"/>
      <c r="BZ51" s="1275"/>
      <c r="CA51" s="1275"/>
      <c r="CB51" s="1275"/>
      <c r="CC51" s="1275"/>
      <c r="CD51" s="1275"/>
      <c r="CE51" s="1275"/>
      <c r="CF51" s="1288"/>
      <c r="CG51" s="1275"/>
      <c r="CH51" s="1275"/>
      <c r="CI51" s="1275"/>
      <c r="CJ51" s="1275"/>
      <c r="CK51" s="1275"/>
      <c r="CL51" s="1275"/>
      <c r="CM51" s="1275"/>
      <c r="CN51" s="1275"/>
      <c r="CO51" s="1275"/>
      <c r="CP51" s="1275"/>
      <c r="CQ51" s="1275"/>
      <c r="CR51" s="1275"/>
      <c r="CS51" s="1275"/>
      <c r="CT51" s="1275"/>
      <c r="CU51" s="1275"/>
      <c r="CV51" s="1275"/>
      <c r="CW51" s="1275"/>
      <c r="CX51" s="1275"/>
      <c r="CY51" s="1275"/>
      <c r="CZ51" s="1275"/>
      <c r="DA51" s="1275"/>
      <c r="DB51" s="1275"/>
      <c r="DC51" s="1275"/>
    </row>
    <row r="52" spans="1:109" ht="13.2" x14ac:dyDescent="0.2">
      <c r="B52" s="366"/>
      <c r="G52" s="1286"/>
      <c r="H52" s="1286"/>
      <c r="I52" s="1287"/>
      <c r="J52" s="1287"/>
      <c r="K52" s="1276"/>
      <c r="L52" s="1276"/>
      <c r="M52" s="1276"/>
      <c r="N52" s="1276"/>
      <c r="AM52" s="373"/>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ht="13.2" x14ac:dyDescent="0.2">
      <c r="A53" s="381"/>
      <c r="B53" s="366"/>
      <c r="G53" s="1286"/>
      <c r="H53" s="1286"/>
      <c r="I53" s="1278"/>
      <c r="J53" s="1278"/>
      <c r="K53" s="1276"/>
      <c r="L53" s="1276"/>
      <c r="M53" s="1276"/>
      <c r="N53" s="1276"/>
      <c r="AM53" s="373"/>
      <c r="AN53" s="1277"/>
      <c r="AO53" s="1277"/>
      <c r="AP53" s="1277"/>
      <c r="AQ53" s="1277"/>
      <c r="AR53" s="1277"/>
      <c r="AS53" s="1277"/>
      <c r="AT53" s="1277"/>
      <c r="AU53" s="1277"/>
      <c r="AV53" s="1277"/>
      <c r="AW53" s="1277"/>
      <c r="AX53" s="1277"/>
      <c r="AY53" s="1277"/>
      <c r="AZ53" s="1277"/>
      <c r="BA53" s="1277"/>
      <c r="BB53" s="1277" t="s">
        <v>580</v>
      </c>
      <c r="BC53" s="1277"/>
      <c r="BD53" s="1277"/>
      <c r="BE53" s="1277"/>
      <c r="BF53" s="1277"/>
      <c r="BG53" s="1277"/>
      <c r="BH53" s="1277"/>
      <c r="BI53" s="1277"/>
      <c r="BJ53" s="1277"/>
      <c r="BK53" s="1277"/>
      <c r="BL53" s="1277"/>
      <c r="BM53" s="1277"/>
      <c r="BN53" s="1277"/>
      <c r="BO53" s="1277"/>
      <c r="BP53" s="1288"/>
      <c r="BQ53" s="1275"/>
      <c r="BR53" s="1275"/>
      <c r="BS53" s="1275"/>
      <c r="BT53" s="1275"/>
      <c r="BU53" s="1275"/>
      <c r="BV53" s="1275"/>
      <c r="BW53" s="1275"/>
      <c r="BX53" s="1288"/>
      <c r="BY53" s="1275"/>
      <c r="BZ53" s="1275"/>
      <c r="CA53" s="1275"/>
      <c r="CB53" s="1275"/>
      <c r="CC53" s="1275"/>
      <c r="CD53" s="1275"/>
      <c r="CE53" s="1275"/>
      <c r="CF53" s="1288"/>
      <c r="CG53" s="1275"/>
      <c r="CH53" s="1275"/>
      <c r="CI53" s="1275"/>
      <c r="CJ53" s="1275"/>
      <c r="CK53" s="1275"/>
      <c r="CL53" s="1275"/>
      <c r="CM53" s="1275"/>
      <c r="CN53" s="1275">
        <v>69.3</v>
      </c>
      <c r="CO53" s="1275"/>
      <c r="CP53" s="1275"/>
      <c r="CQ53" s="1275"/>
      <c r="CR53" s="1275"/>
      <c r="CS53" s="1275"/>
      <c r="CT53" s="1275"/>
      <c r="CU53" s="1275"/>
      <c r="CV53" s="1275">
        <v>70.5</v>
      </c>
      <c r="CW53" s="1275"/>
      <c r="CX53" s="1275"/>
      <c r="CY53" s="1275"/>
      <c r="CZ53" s="1275"/>
      <c r="DA53" s="1275"/>
      <c r="DB53" s="1275"/>
      <c r="DC53" s="1275"/>
    </row>
    <row r="54" spans="1:109" ht="13.2" x14ac:dyDescent="0.2">
      <c r="A54" s="381"/>
      <c r="B54" s="366"/>
      <c r="G54" s="1286"/>
      <c r="H54" s="1286"/>
      <c r="I54" s="1278"/>
      <c r="J54" s="1278"/>
      <c r="K54" s="1276"/>
      <c r="L54" s="1276"/>
      <c r="M54" s="1276"/>
      <c r="N54" s="1276"/>
      <c r="AM54" s="373"/>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ht="13.2" x14ac:dyDescent="0.2">
      <c r="A55" s="381"/>
      <c r="B55" s="366"/>
      <c r="G55" s="1278"/>
      <c r="H55" s="1278"/>
      <c r="I55" s="1278"/>
      <c r="J55" s="1278"/>
      <c r="K55" s="1276"/>
      <c r="L55" s="1276"/>
      <c r="M55" s="1276"/>
      <c r="N55" s="1276"/>
      <c r="AN55" s="1282" t="s">
        <v>575</v>
      </c>
      <c r="AO55" s="1282"/>
      <c r="AP55" s="1282"/>
      <c r="AQ55" s="1282"/>
      <c r="AR55" s="1282"/>
      <c r="AS55" s="1282"/>
      <c r="AT55" s="1282"/>
      <c r="AU55" s="1282"/>
      <c r="AV55" s="1282"/>
      <c r="AW55" s="1282"/>
      <c r="AX55" s="1282"/>
      <c r="AY55" s="1282"/>
      <c r="AZ55" s="1282"/>
      <c r="BA55" s="1282"/>
      <c r="BB55" s="1277" t="s">
        <v>574</v>
      </c>
      <c r="BC55" s="1277"/>
      <c r="BD55" s="1277"/>
      <c r="BE55" s="1277"/>
      <c r="BF55" s="1277"/>
      <c r="BG55" s="1277"/>
      <c r="BH55" s="1277"/>
      <c r="BI55" s="1277"/>
      <c r="BJ55" s="1277"/>
      <c r="BK55" s="1277"/>
      <c r="BL55" s="1277"/>
      <c r="BM55" s="1277"/>
      <c r="BN55" s="1277"/>
      <c r="BO55" s="1277"/>
      <c r="BP55" s="1288"/>
      <c r="BQ55" s="1275"/>
      <c r="BR55" s="1275"/>
      <c r="BS55" s="1275"/>
      <c r="BT55" s="1275"/>
      <c r="BU55" s="1275"/>
      <c r="BV55" s="1275"/>
      <c r="BW55" s="1275"/>
      <c r="BX55" s="1288"/>
      <c r="BY55" s="1275"/>
      <c r="BZ55" s="1275"/>
      <c r="CA55" s="1275"/>
      <c r="CB55" s="1275"/>
      <c r="CC55" s="1275"/>
      <c r="CD55" s="1275"/>
      <c r="CE55" s="1275"/>
      <c r="CF55" s="1288"/>
      <c r="CG55" s="1275"/>
      <c r="CH55" s="1275"/>
      <c r="CI55" s="1275"/>
      <c r="CJ55" s="1275"/>
      <c r="CK55" s="1275"/>
      <c r="CL55" s="1275"/>
      <c r="CM55" s="1275"/>
      <c r="CN55" s="1275">
        <v>0</v>
      </c>
      <c r="CO55" s="1275"/>
      <c r="CP55" s="1275"/>
      <c r="CQ55" s="1275"/>
      <c r="CR55" s="1275"/>
      <c r="CS55" s="1275"/>
      <c r="CT55" s="1275"/>
      <c r="CU55" s="1275"/>
      <c r="CV55" s="1275">
        <v>0</v>
      </c>
      <c r="CW55" s="1275"/>
      <c r="CX55" s="1275"/>
      <c r="CY55" s="1275"/>
      <c r="CZ55" s="1275"/>
      <c r="DA55" s="1275"/>
      <c r="DB55" s="1275"/>
      <c r="DC55" s="1275"/>
    </row>
    <row r="56" spans="1:109" ht="13.2" x14ac:dyDescent="0.2">
      <c r="A56" s="381"/>
      <c r="B56" s="366"/>
      <c r="G56" s="1278"/>
      <c r="H56" s="1278"/>
      <c r="I56" s="1278"/>
      <c r="J56" s="1278"/>
      <c r="K56" s="1276"/>
      <c r="L56" s="1276"/>
      <c r="M56" s="1276"/>
      <c r="N56" s="1276"/>
      <c r="AN56" s="1282"/>
      <c r="AO56" s="1282"/>
      <c r="AP56" s="1282"/>
      <c r="AQ56" s="1282"/>
      <c r="AR56" s="1282"/>
      <c r="AS56" s="1282"/>
      <c r="AT56" s="1282"/>
      <c r="AU56" s="1282"/>
      <c r="AV56" s="1282"/>
      <c r="AW56" s="1282"/>
      <c r="AX56" s="1282"/>
      <c r="AY56" s="1282"/>
      <c r="AZ56" s="1282"/>
      <c r="BA56" s="1282"/>
      <c r="BB56" s="1277"/>
      <c r="BC56" s="1277"/>
      <c r="BD56" s="1277"/>
      <c r="BE56" s="1277"/>
      <c r="BF56" s="1277"/>
      <c r="BG56" s="1277"/>
      <c r="BH56" s="1277"/>
      <c r="BI56" s="1277"/>
      <c r="BJ56" s="1277"/>
      <c r="BK56" s="1277"/>
      <c r="BL56" s="1277"/>
      <c r="BM56" s="1277"/>
      <c r="BN56" s="1277"/>
      <c r="BO56" s="1277"/>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1" customFormat="1" ht="13.2" x14ac:dyDescent="0.2">
      <c r="B57" s="387"/>
      <c r="G57" s="1278"/>
      <c r="H57" s="1278"/>
      <c r="I57" s="1280"/>
      <c r="J57" s="1280"/>
      <c r="K57" s="1276"/>
      <c r="L57" s="1276"/>
      <c r="M57" s="1276"/>
      <c r="N57" s="1276"/>
      <c r="AM57" s="365"/>
      <c r="AN57" s="1282"/>
      <c r="AO57" s="1282"/>
      <c r="AP57" s="1282"/>
      <c r="AQ57" s="1282"/>
      <c r="AR57" s="1282"/>
      <c r="AS57" s="1282"/>
      <c r="AT57" s="1282"/>
      <c r="AU57" s="1282"/>
      <c r="AV57" s="1282"/>
      <c r="AW57" s="1282"/>
      <c r="AX57" s="1282"/>
      <c r="AY57" s="1282"/>
      <c r="AZ57" s="1282"/>
      <c r="BA57" s="1282"/>
      <c r="BB57" s="1277" t="s">
        <v>580</v>
      </c>
      <c r="BC57" s="1277"/>
      <c r="BD57" s="1277"/>
      <c r="BE57" s="1277"/>
      <c r="BF57" s="1277"/>
      <c r="BG57" s="1277"/>
      <c r="BH57" s="1277"/>
      <c r="BI57" s="1277"/>
      <c r="BJ57" s="1277"/>
      <c r="BK57" s="1277"/>
      <c r="BL57" s="1277"/>
      <c r="BM57" s="1277"/>
      <c r="BN57" s="1277"/>
      <c r="BO57" s="1277"/>
      <c r="BP57" s="1288"/>
      <c r="BQ57" s="1275"/>
      <c r="BR57" s="1275"/>
      <c r="BS57" s="1275"/>
      <c r="BT57" s="1275"/>
      <c r="BU57" s="1275"/>
      <c r="BV57" s="1275"/>
      <c r="BW57" s="1275"/>
      <c r="BX57" s="1288"/>
      <c r="BY57" s="1275"/>
      <c r="BZ57" s="1275"/>
      <c r="CA57" s="1275"/>
      <c r="CB57" s="1275"/>
      <c r="CC57" s="1275"/>
      <c r="CD57" s="1275"/>
      <c r="CE57" s="1275"/>
      <c r="CF57" s="1288"/>
      <c r="CG57" s="1275"/>
      <c r="CH57" s="1275"/>
      <c r="CI57" s="1275"/>
      <c r="CJ57" s="1275"/>
      <c r="CK57" s="1275"/>
      <c r="CL57" s="1275"/>
      <c r="CM57" s="1275"/>
      <c r="CN57" s="1275">
        <v>56.3</v>
      </c>
      <c r="CO57" s="1275"/>
      <c r="CP57" s="1275"/>
      <c r="CQ57" s="1275"/>
      <c r="CR57" s="1275"/>
      <c r="CS57" s="1275"/>
      <c r="CT57" s="1275"/>
      <c r="CU57" s="1275"/>
      <c r="CV57" s="1275">
        <v>56.7</v>
      </c>
      <c r="CW57" s="1275"/>
      <c r="CX57" s="1275"/>
      <c r="CY57" s="1275"/>
      <c r="CZ57" s="1275"/>
      <c r="DA57" s="1275"/>
      <c r="DB57" s="1275"/>
      <c r="DC57" s="1275"/>
      <c r="DD57" s="392"/>
      <c r="DE57" s="387"/>
    </row>
    <row r="58" spans="1:109" s="381" customFormat="1" ht="13.2" x14ac:dyDescent="0.2">
      <c r="A58" s="365"/>
      <c r="B58" s="387"/>
      <c r="G58" s="1278"/>
      <c r="H58" s="1278"/>
      <c r="I58" s="1280"/>
      <c r="J58" s="1280"/>
      <c r="K58" s="1276"/>
      <c r="L58" s="1276"/>
      <c r="M58" s="1276"/>
      <c r="N58" s="1276"/>
      <c r="AM58" s="365"/>
      <c r="AN58" s="1282"/>
      <c r="AO58" s="1282"/>
      <c r="AP58" s="1282"/>
      <c r="AQ58" s="1282"/>
      <c r="AR58" s="1282"/>
      <c r="AS58" s="1282"/>
      <c r="AT58" s="1282"/>
      <c r="AU58" s="1282"/>
      <c r="AV58" s="1282"/>
      <c r="AW58" s="1282"/>
      <c r="AX58" s="1282"/>
      <c r="AY58" s="1282"/>
      <c r="AZ58" s="1282"/>
      <c r="BA58" s="1282"/>
      <c r="BB58" s="1277"/>
      <c r="BC58" s="1277"/>
      <c r="BD58" s="1277"/>
      <c r="BE58" s="1277"/>
      <c r="BF58" s="1277"/>
      <c r="BG58" s="1277"/>
      <c r="BH58" s="1277"/>
      <c r="BI58" s="1277"/>
      <c r="BJ58" s="1277"/>
      <c r="BK58" s="1277"/>
      <c r="BL58" s="1277"/>
      <c r="BM58" s="1277"/>
      <c r="BN58" s="1277"/>
      <c r="BO58" s="1277"/>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92"/>
      <c r="DE58" s="387"/>
    </row>
    <row r="59" spans="1:109" s="381" customFormat="1" ht="13.2" x14ac:dyDescent="0.2">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2" x14ac:dyDescent="0.2">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2" x14ac:dyDescent="0.2">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2" x14ac:dyDescent="0.2">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6.2" x14ac:dyDescent="0.2">
      <c r="B63" s="385" t="s">
        <v>579</v>
      </c>
    </row>
    <row r="64" spans="1:109" ht="13.2" x14ac:dyDescent="0.2">
      <c r="B64" s="366"/>
      <c r="G64" s="382"/>
      <c r="I64" s="384"/>
      <c r="J64" s="384"/>
      <c r="K64" s="384"/>
      <c r="L64" s="384"/>
      <c r="M64" s="384"/>
      <c r="N64" s="383"/>
      <c r="AM64" s="382"/>
      <c r="AN64" s="382" t="s">
        <v>578</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2" x14ac:dyDescent="0.2">
      <c r="B65" s="366"/>
      <c r="AN65" s="1289" t="s">
        <v>593</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ht="13.2" x14ac:dyDescent="0.2">
      <c r="B66" s="366"/>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ht="13.2" x14ac:dyDescent="0.2">
      <c r="B67" s="366"/>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ht="13.2" x14ac:dyDescent="0.2">
      <c r="B68" s="366"/>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ht="13.2" x14ac:dyDescent="0.2">
      <c r="B69" s="366"/>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ht="13.2" x14ac:dyDescent="0.2">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2" x14ac:dyDescent="0.2">
      <c r="B71" s="366"/>
      <c r="G71" s="376"/>
      <c r="I71" s="379"/>
      <c r="J71" s="378"/>
      <c r="K71" s="378"/>
      <c r="L71" s="377"/>
      <c r="M71" s="378"/>
      <c r="N71" s="377"/>
      <c r="AM71" s="376"/>
      <c r="AN71" s="365" t="s">
        <v>577</v>
      </c>
    </row>
    <row r="72" spans="2:107" ht="13.2" x14ac:dyDescent="0.2">
      <c r="B72" s="366"/>
      <c r="G72" s="1278"/>
      <c r="H72" s="1278"/>
      <c r="I72" s="1278"/>
      <c r="J72" s="1278"/>
      <c r="K72" s="375"/>
      <c r="L72" s="375"/>
      <c r="M72" s="374"/>
      <c r="N72" s="374"/>
      <c r="AN72" s="1283"/>
      <c r="AO72" s="1284"/>
      <c r="AP72" s="1284"/>
      <c r="AQ72" s="1284"/>
      <c r="AR72" s="1284"/>
      <c r="AS72" s="1284"/>
      <c r="AT72" s="1284"/>
      <c r="AU72" s="1284"/>
      <c r="AV72" s="1284"/>
      <c r="AW72" s="1284"/>
      <c r="AX72" s="1284"/>
      <c r="AY72" s="1284"/>
      <c r="AZ72" s="1284"/>
      <c r="BA72" s="1284"/>
      <c r="BB72" s="1284"/>
      <c r="BC72" s="1284"/>
      <c r="BD72" s="1284"/>
      <c r="BE72" s="1284"/>
      <c r="BF72" s="1284"/>
      <c r="BG72" s="1284"/>
      <c r="BH72" s="1284"/>
      <c r="BI72" s="1284"/>
      <c r="BJ72" s="1284"/>
      <c r="BK72" s="1284"/>
      <c r="BL72" s="1284"/>
      <c r="BM72" s="1284"/>
      <c r="BN72" s="1284"/>
      <c r="BO72" s="1285"/>
      <c r="BP72" s="1282" t="s">
        <v>558</v>
      </c>
      <c r="BQ72" s="1282"/>
      <c r="BR72" s="1282"/>
      <c r="BS72" s="1282"/>
      <c r="BT72" s="1282"/>
      <c r="BU72" s="1282"/>
      <c r="BV72" s="1282"/>
      <c r="BW72" s="1282"/>
      <c r="BX72" s="1282" t="s">
        <v>559</v>
      </c>
      <c r="BY72" s="1282"/>
      <c r="BZ72" s="1282"/>
      <c r="CA72" s="1282"/>
      <c r="CB72" s="1282"/>
      <c r="CC72" s="1282"/>
      <c r="CD72" s="1282"/>
      <c r="CE72" s="1282"/>
      <c r="CF72" s="1282" t="s">
        <v>560</v>
      </c>
      <c r="CG72" s="1282"/>
      <c r="CH72" s="1282"/>
      <c r="CI72" s="1282"/>
      <c r="CJ72" s="1282"/>
      <c r="CK72" s="1282"/>
      <c r="CL72" s="1282"/>
      <c r="CM72" s="1282"/>
      <c r="CN72" s="1282" t="s">
        <v>561</v>
      </c>
      <c r="CO72" s="1282"/>
      <c r="CP72" s="1282"/>
      <c r="CQ72" s="1282"/>
      <c r="CR72" s="1282"/>
      <c r="CS72" s="1282"/>
      <c r="CT72" s="1282"/>
      <c r="CU72" s="1282"/>
      <c r="CV72" s="1282" t="s">
        <v>562</v>
      </c>
      <c r="CW72" s="1282"/>
      <c r="CX72" s="1282"/>
      <c r="CY72" s="1282"/>
      <c r="CZ72" s="1282"/>
      <c r="DA72" s="1282"/>
      <c r="DB72" s="1282"/>
      <c r="DC72" s="1282"/>
    </row>
    <row r="73" spans="2:107" ht="13.2" x14ac:dyDescent="0.2">
      <c r="B73" s="366"/>
      <c r="G73" s="1286"/>
      <c r="H73" s="1286"/>
      <c r="I73" s="1286"/>
      <c r="J73" s="1286"/>
      <c r="K73" s="1279"/>
      <c r="L73" s="1279"/>
      <c r="M73" s="1279"/>
      <c r="N73" s="1279"/>
      <c r="AM73" s="373"/>
      <c r="AN73" s="1277" t="s">
        <v>576</v>
      </c>
      <c r="AO73" s="1277"/>
      <c r="AP73" s="1277"/>
      <c r="AQ73" s="1277"/>
      <c r="AR73" s="1277"/>
      <c r="AS73" s="1277"/>
      <c r="AT73" s="1277"/>
      <c r="AU73" s="1277"/>
      <c r="AV73" s="1277"/>
      <c r="AW73" s="1277"/>
      <c r="AX73" s="1277"/>
      <c r="AY73" s="1277"/>
      <c r="AZ73" s="1277"/>
      <c r="BA73" s="1277"/>
      <c r="BB73" s="1277" t="s">
        <v>574</v>
      </c>
      <c r="BC73" s="1277"/>
      <c r="BD73" s="1277"/>
      <c r="BE73" s="1277"/>
      <c r="BF73" s="1277"/>
      <c r="BG73" s="1277"/>
      <c r="BH73" s="1277"/>
      <c r="BI73" s="1277"/>
      <c r="BJ73" s="1277"/>
      <c r="BK73" s="1277"/>
      <c r="BL73" s="1277"/>
      <c r="BM73" s="1277"/>
      <c r="BN73" s="1277"/>
      <c r="BO73" s="1277"/>
      <c r="BP73" s="1275"/>
      <c r="BQ73" s="1275"/>
      <c r="BR73" s="1275"/>
      <c r="BS73" s="1275"/>
      <c r="BT73" s="1275"/>
      <c r="BU73" s="1275"/>
      <c r="BV73" s="1275"/>
      <c r="BW73" s="1275"/>
      <c r="BX73" s="1275"/>
      <c r="BY73" s="1275"/>
      <c r="BZ73" s="1275"/>
      <c r="CA73" s="1275"/>
      <c r="CB73" s="1275"/>
      <c r="CC73" s="1275"/>
      <c r="CD73" s="1275"/>
      <c r="CE73" s="1275"/>
      <c r="CF73" s="1275"/>
      <c r="CG73" s="1275"/>
      <c r="CH73" s="1275"/>
      <c r="CI73" s="1275"/>
      <c r="CJ73" s="1275"/>
      <c r="CK73" s="1275"/>
      <c r="CL73" s="1275"/>
      <c r="CM73" s="1275"/>
      <c r="CN73" s="1275"/>
      <c r="CO73" s="1275"/>
      <c r="CP73" s="1275"/>
      <c r="CQ73" s="1275"/>
      <c r="CR73" s="1275"/>
      <c r="CS73" s="1275"/>
      <c r="CT73" s="1275"/>
      <c r="CU73" s="1275"/>
      <c r="CV73" s="1275"/>
      <c r="CW73" s="1275"/>
      <c r="CX73" s="1275"/>
      <c r="CY73" s="1275"/>
      <c r="CZ73" s="1275"/>
      <c r="DA73" s="1275"/>
      <c r="DB73" s="1275"/>
      <c r="DC73" s="1275"/>
    </row>
    <row r="74" spans="2:107" ht="13.2" x14ac:dyDescent="0.2">
      <c r="B74" s="366"/>
      <c r="G74" s="1286"/>
      <c r="H74" s="1286"/>
      <c r="I74" s="1286"/>
      <c r="J74" s="1286"/>
      <c r="K74" s="1279"/>
      <c r="L74" s="1279"/>
      <c r="M74" s="1279"/>
      <c r="N74" s="1279"/>
      <c r="AM74" s="373"/>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ht="13.2" x14ac:dyDescent="0.2">
      <c r="B75" s="366"/>
      <c r="G75" s="1286"/>
      <c r="H75" s="1286"/>
      <c r="I75" s="1278"/>
      <c r="J75" s="1278"/>
      <c r="K75" s="1276"/>
      <c r="L75" s="1276"/>
      <c r="M75" s="1276"/>
      <c r="N75" s="1276"/>
      <c r="AM75" s="373"/>
      <c r="AN75" s="1277"/>
      <c r="AO75" s="1277"/>
      <c r="AP75" s="1277"/>
      <c r="AQ75" s="1277"/>
      <c r="AR75" s="1277"/>
      <c r="AS75" s="1277"/>
      <c r="AT75" s="1277"/>
      <c r="AU75" s="1277"/>
      <c r="AV75" s="1277"/>
      <c r="AW75" s="1277"/>
      <c r="AX75" s="1277"/>
      <c r="AY75" s="1277"/>
      <c r="AZ75" s="1277"/>
      <c r="BA75" s="1277"/>
      <c r="BB75" s="1277" t="s">
        <v>573</v>
      </c>
      <c r="BC75" s="1277"/>
      <c r="BD75" s="1277"/>
      <c r="BE75" s="1277"/>
      <c r="BF75" s="1277"/>
      <c r="BG75" s="1277"/>
      <c r="BH75" s="1277"/>
      <c r="BI75" s="1277"/>
      <c r="BJ75" s="1277"/>
      <c r="BK75" s="1277"/>
      <c r="BL75" s="1277"/>
      <c r="BM75" s="1277"/>
      <c r="BN75" s="1277"/>
      <c r="BO75" s="1277"/>
      <c r="BP75" s="1275">
        <v>4.2</v>
      </c>
      <c r="BQ75" s="1275"/>
      <c r="BR75" s="1275"/>
      <c r="BS75" s="1275"/>
      <c r="BT75" s="1275"/>
      <c r="BU75" s="1275"/>
      <c r="BV75" s="1275"/>
      <c r="BW75" s="1275"/>
      <c r="BX75" s="1275">
        <v>3.8</v>
      </c>
      <c r="BY75" s="1275"/>
      <c r="BZ75" s="1275"/>
      <c r="CA75" s="1275"/>
      <c r="CB75" s="1275"/>
      <c r="CC75" s="1275"/>
      <c r="CD75" s="1275"/>
      <c r="CE75" s="1275"/>
      <c r="CF75" s="1275">
        <v>3.7</v>
      </c>
      <c r="CG75" s="1275"/>
      <c r="CH75" s="1275"/>
      <c r="CI75" s="1275"/>
      <c r="CJ75" s="1275"/>
      <c r="CK75" s="1275"/>
      <c r="CL75" s="1275"/>
      <c r="CM75" s="1275"/>
      <c r="CN75" s="1275">
        <v>3.4</v>
      </c>
      <c r="CO75" s="1275"/>
      <c r="CP75" s="1275"/>
      <c r="CQ75" s="1275"/>
      <c r="CR75" s="1275"/>
      <c r="CS75" s="1275"/>
      <c r="CT75" s="1275"/>
      <c r="CU75" s="1275"/>
      <c r="CV75" s="1275">
        <v>3.9</v>
      </c>
      <c r="CW75" s="1275"/>
      <c r="CX75" s="1275"/>
      <c r="CY75" s="1275"/>
      <c r="CZ75" s="1275"/>
      <c r="DA75" s="1275"/>
      <c r="DB75" s="1275"/>
      <c r="DC75" s="1275"/>
    </row>
    <row r="76" spans="2:107" ht="13.2" x14ac:dyDescent="0.2">
      <c r="B76" s="366"/>
      <c r="G76" s="1286"/>
      <c r="H76" s="1286"/>
      <c r="I76" s="1278"/>
      <c r="J76" s="1278"/>
      <c r="K76" s="1276"/>
      <c r="L76" s="1276"/>
      <c r="M76" s="1276"/>
      <c r="N76" s="1276"/>
      <c r="AM76" s="373"/>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ht="13.2" x14ac:dyDescent="0.2">
      <c r="B77" s="366"/>
      <c r="G77" s="1278"/>
      <c r="H77" s="1278"/>
      <c r="I77" s="1278"/>
      <c r="J77" s="1278"/>
      <c r="K77" s="1279"/>
      <c r="L77" s="1279"/>
      <c r="M77" s="1279"/>
      <c r="N77" s="1279"/>
      <c r="AN77" s="1282" t="s">
        <v>575</v>
      </c>
      <c r="AO77" s="1282"/>
      <c r="AP77" s="1282"/>
      <c r="AQ77" s="1282"/>
      <c r="AR77" s="1282"/>
      <c r="AS77" s="1282"/>
      <c r="AT77" s="1282"/>
      <c r="AU77" s="1282"/>
      <c r="AV77" s="1282"/>
      <c r="AW77" s="1282"/>
      <c r="AX77" s="1282"/>
      <c r="AY77" s="1282"/>
      <c r="AZ77" s="1282"/>
      <c r="BA77" s="1282"/>
      <c r="BB77" s="1277" t="s">
        <v>574</v>
      </c>
      <c r="BC77" s="1277"/>
      <c r="BD77" s="1277"/>
      <c r="BE77" s="1277"/>
      <c r="BF77" s="1277"/>
      <c r="BG77" s="1277"/>
      <c r="BH77" s="1277"/>
      <c r="BI77" s="1277"/>
      <c r="BJ77" s="1277"/>
      <c r="BK77" s="1277"/>
      <c r="BL77" s="1277"/>
      <c r="BM77" s="1277"/>
      <c r="BN77" s="1277"/>
      <c r="BO77" s="1277"/>
      <c r="BP77" s="1275">
        <v>0</v>
      </c>
      <c r="BQ77" s="1275"/>
      <c r="BR77" s="1275"/>
      <c r="BS77" s="1275"/>
      <c r="BT77" s="1275"/>
      <c r="BU77" s="1275"/>
      <c r="BV77" s="1275"/>
      <c r="BW77" s="1275"/>
      <c r="BX77" s="1275">
        <v>0</v>
      </c>
      <c r="BY77" s="1275"/>
      <c r="BZ77" s="1275"/>
      <c r="CA77" s="1275"/>
      <c r="CB77" s="1275"/>
      <c r="CC77" s="1275"/>
      <c r="CD77" s="1275"/>
      <c r="CE77" s="1275"/>
      <c r="CF77" s="1275">
        <v>0</v>
      </c>
      <c r="CG77" s="1275"/>
      <c r="CH77" s="1275"/>
      <c r="CI77" s="1275"/>
      <c r="CJ77" s="1275"/>
      <c r="CK77" s="1275"/>
      <c r="CL77" s="1275"/>
      <c r="CM77" s="1275"/>
      <c r="CN77" s="1275">
        <v>0</v>
      </c>
      <c r="CO77" s="1275"/>
      <c r="CP77" s="1275"/>
      <c r="CQ77" s="1275"/>
      <c r="CR77" s="1275"/>
      <c r="CS77" s="1275"/>
      <c r="CT77" s="1275"/>
      <c r="CU77" s="1275"/>
      <c r="CV77" s="1275">
        <v>0</v>
      </c>
      <c r="CW77" s="1275"/>
      <c r="CX77" s="1275"/>
      <c r="CY77" s="1275"/>
      <c r="CZ77" s="1275"/>
      <c r="DA77" s="1275"/>
      <c r="DB77" s="1275"/>
      <c r="DC77" s="1275"/>
    </row>
    <row r="78" spans="2:107" ht="13.2" x14ac:dyDescent="0.2">
      <c r="B78" s="366"/>
      <c r="G78" s="1278"/>
      <c r="H78" s="1278"/>
      <c r="I78" s="1278"/>
      <c r="J78" s="1278"/>
      <c r="K78" s="1279"/>
      <c r="L78" s="1279"/>
      <c r="M78" s="1279"/>
      <c r="N78" s="1279"/>
      <c r="AN78" s="1282"/>
      <c r="AO78" s="1282"/>
      <c r="AP78" s="1282"/>
      <c r="AQ78" s="1282"/>
      <c r="AR78" s="1282"/>
      <c r="AS78" s="1282"/>
      <c r="AT78" s="1282"/>
      <c r="AU78" s="1282"/>
      <c r="AV78" s="1282"/>
      <c r="AW78" s="1282"/>
      <c r="AX78" s="1282"/>
      <c r="AY78" s="1282"/>
      <c r="AZ78" s="1282"/>
      <c r="BA78" s="1282"/>
      <c r="BB78" s="1277"/>
      <c r="BC78" s="1277"/>
      <c r="BD78" s="1277"/>
      <c r="BE78" s="1277"/>
      <c r="BF78" s="1277"/>
      <c r="BG78" s="1277"/>
      <c r="BH78" s="1277"/>
      <c r="BI78" s="1277"/>
      <c r="BJ78" s="1277"/>
      <c r="BK78" s="1277"/>
      <c r="BL78" s="1277"/>
      <c r="BM78" s="1277"/>
      <c r="BN78" s="1277"/>
      <c r="BO78" s="1277"/>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ht="13.2" x14ac:dyDescent="0.2">
      <c r="B79" s="366"/>
      <c r="G79" s="1278"/>
      <c r="H79" s="1278"/>
      <c r="I79" s="1280"/>
      <c r="J79" s="1280"/>
      <c r="K79" s="1281"/>
      <c r="L79" s="1281"/>
      <c r="M79" s="1281"/>
      <c r="N79" s="1281"/>
      <c r="AN79" s="1282"/>
      <c r="AO79" s="1282"/>
      <c r="AP79" s="1282"/>
      <c r="AQ79" s="1282"/>
      <c r="AR79" s="1282"/>
      <c r="AS79" s="1282"/>
      <c r="AT79" s="1282"/>
      <c r="AU79" s="1282"/>
      <c r="AV79" s="1282"/>
      <c r="AW79" s="1282"/>
      <c r="AX79" s="1282"/>
      <c r="AY79" s="1282"/>
      <c r="AZ79" s="1282"/>
      <c r="BA79" s="1282"/>
      <c r="BB79" s="1277" t="s">
        <v>573</v>
      </c>
      <c r="BC79" s="1277"/>
      <c r="BD79" s="1277"/>
      <c r="BE79" s="1277"/>
      <c r="BF79" s="1277"/>
      <c r="BG79" s="1277"/>
      <c r="BH79" s="1277"/>
      <c r="BI79" s="1277"/>
      <c r="BJ79" s="1277"/>
      <c r="BK79" s="1277"/>
      <c r="BL79" s="1277"/>
      <c r="BM79" s="1277"/>
      <c r="BN79" s="1277"/>
      <c r="BO79" s="1277"/>
      <c r="BP79" s="1275">
        <v>9.1999999999999993</v>
      </c>
      <c r="BQ79" s="1275"/>
      <c r="BR79" s="1275"/>
      <c r="BS79" s="1275"/>
      <c r="BT79" s="1275"/>
      <c r="BU79" s="1275"/>
      <c r="BV79" s="1275"/>
      <c r="BW79" s="1275"/>
      <c r="BX79" s="1275">
        <v>8.1999999999999993</v>
      </c>
      <c r="BY79" s="1275"/>
      <c r="BZ79" s="1275"/>
      <c r="CA79" s="1275"/>
      <c r="CB79" s="1275"/>
      <c r="CC79" s="1275"/>
      <c r="CD79" s="1275"/>
      <c r="CE79" s="1275"/>
      <c r="CF79" s="1275">
        <v>7.8</v>
      </c>
      <c r="CG79" s="1275"/>
      <c r="CH79" s="1275"/>
      <c r="CI79" s="1275"/>
      <c r="CJ79" s="1275"/>
      <c r="CK79" s="1275"/>
      <c r="CL79" s="1275"/>
      <c r="CM79" s="1275"/>
      <c r="CN79" s="1275">
        <v>7.4</v>
      </c>
      <c r="CO79" s="1275"/>
      <c r="CP79" s="1275"/>
      <c r="CQ79" s="1275"/>
      <c r="CR79" s="1275"/>
      <c r="CS79" s="1275"/>
      <c r="CT79" s="1275"/>
      <c r="CU79" s="1275"/>
      <c r="CV79" s="1275">
        <v>7.1</v>
      </c>
      <c r="CW79" s="1275"/>
      <c r="CX79" s="1275"/>
      <c r="CY79" s="1275"/>
      <c r="CZ79" s="1275"/>
      <c r="DA79" s="1275"/>
      <c r="DB79" s="1275"/>
      <c r="DC79" s="1275"/>
    </row>
    <row r="80" spans="2:107" ht="13.2" x14ac:dyDescent="0.2">
      <c r="B80" s="366"/>
      <c r="G80" s="1278"/>
      <c r="H80" s="1278"/>
      <c r="I80" s="1280"/>
      <c r="J80" s="1280"/>
      <c r="K80" s="1281"/>
      <c r="L80" s="1281"/>
      <c r="M80" s="1281"/>
      <c r="N80" s="1281"/>
      <c r="AN80" s="1282"/>
      <c r="AO80" s="1282"/>
      <c r="AP80" s="1282"/>
      <c r="AQ80" s="1282"/>
      <c r="AR80" s="1282"/>
      <c r="AS80" s="1282"/>
      <c r="AT80" s="1282"/>
      <c r="AU80" s="1282"/>
      <c r="AV80" s="1282"/>
      <c r="AW80" s="1282"/>
      <c r="AX80" s="1282"/>
      <c r="AY80" s="1282"/>
      <c r="AZ80" s="1282"/>
      <c r="BA80" s="1282"/>
      <c r="BB80" s="1277"/>
      <c r="BC80" s="1277"/>
      <c r="BD80" s="1277"/>
      <c r="BE80" s="1277"/>
      <c r="BF80" s="1277"/>
      <c r="BG80" s="1277"/>
      <c r="BH80" s="1277"/>
      <c r="BI80" s="1277"/>
      <c r="BJ80" s="1277"/>
      <c r="BK80" s="1277"/>
      <c r="BL80" s="1277"/>
      <c r="BM80" s="1277"/>
      <c r="BN80" s="1277"/>
      <c r="BO80" s="1277"/>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ht="13.2" x14ac:dyDescent="0.2">
      <c r="B81" s="366"/>
    </row>
    <row r="82" spans="2:109" ht="16.2" x14ac:dyDescent="0.2">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2" x14ac:dyDescent="0.2">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2" x14ac:dyDescent="0.2">
      <c r="DD84" s="365"/>
      <c r="DE84" s="365"/>
    </row>
    <row r="85" spans="2:109" ht="13.2" x14ac:dyDescent="0.2">
      <c r="DD85" s="365"/>
      <c r="DE85" s="365"/>
    </row>
    <row r="86" spans="2:109" ht="13.2" hidden="1" x14ac:dyDescent="0.2">
      <c r="DD86" s="365"/>
      <c r="DE86" s="365"/>
    </row>
    <row r="87" spans="2:109" ht="13.2" hidden="1" x14ac:dyDescent="0.2">
      <c r="K87" s="368"/>
      <c r="AQ87" s="368"/>
      <c r="BC87" s="368"/>
      <c r="BO87" s="368"/>
      <c r="CA87" s="368"/>
      <c r="CM87" s="368"/>
      <c r="CY87" s="368"/>
      <c r="DD87" s="365"/>
      <c r="DE87" s="365"/>
    </row>
    <row r="88" spans="2:109" ht="13.2" hidden="1" x14ac:dyDescent="0.2">
      <c r="DD88" s="365"/>
      <c r="DE88" s="365"/>
    </row>
    <row r="89" spans="2:109" ht="13.2" hidden="1" x14ac:dyDescent="0.2">
      <c r="DD89" s="365"/>
      <c r="DE89" s="365"/>
    </row>
    <row r="90" spans="2:109" ht="13.2" hidden="1" x14ac:dyDescent="0.2">
      <c r="DD90" s="365"/>
      <c r="DE90" s="365"/>
    </row>
    <row r="91" spans="2:109" ht="13.2" hidden="1" x14ac:dyDescent="0.2">
      <c r="DD91" s="365"/>
      <c r="DE91" s="365"/>
    </row>
    <row r="92" spans="2:109" ht="13.5" hidden="1" customHeight="1" x14ac:dyDescent="0.2">
      <c r="DD92" s="365"/>
      <c r="DE92" s="365"/>
    </row>
    <row r="93" spans="2:109" ht="13.5" hidden="1" customHeight="1" x14ac:dyDescent="0.2">
      <c r="DD93" s="365"/>
      <c r="DE93" s="365"/>
    </row>
    <row r="94" spans="2:109" ht="13.5" hidden="1" customHeight="1" x14ac:dyDescent="0.2">
      <c r="DD94" s="365"/>
      <c r="DE94" s="365"/>
    </row>
    <row r="95" spans="2:109" ht="13.5" hidden="1" customHeight="1" x14ac:dyDescent="0.2">
      <c r="DD95" s="365"/>
      <c r="DE95" s="365"/>
    </row>
    <row r="96" spans="2:109" ht="13.5" hidden="1" customHeight="1" x14ac:dyDescent="0.2">
      <c r="DD96" s="365"/>
      <c r="DE96" s="365"/>
    </row>
    <row r="97" spans="108:109" ht="13.5" hidden="1" customHeight="1" x14ac:dyDescent="0.2">
      <c r="DD97" s="365"/>
      <c r="DE97" s="365"/>
    </row>
    <row r="98" spans="108:109" ht="13.5" hidden="1" customHeight="1" x14ac:dyDescent="0.2">
      <c r="DD98" s="365"/>
      <c r="DE98" s="365"/>
    </row>
    <row r="99" spans="108:109" ht="13.5" hidden="1" customHeight="1" x14ac:dyDescent="0.2">
      <c r="DD99" s="365"/>
      <c r="DE99" s="365"/>
    </row>
    <row r="100" spans="108:109" ht="13.5" hidden="1" customHeight="1" x14ac:dyDescent="0.2">
      <c r="DD100" s="365"/>
      <c r="DE100" s="365"/>
    </row>
    <row r="101" spans="108:109" ht="13.5" hidden="1" customHeight="1" x14ac:dyDescent="0.2">
      <c r="DD101" s="365"/>
      <c r="DE101" s="365"/>
    </row>
    <row r="102" spans="108:109" ht="13.5" hidden="1" customHeight="1" x14ac:dyDescent="0.2">
      <c r="DD102" s="365"/>
      <c r="DE102" s="365"/>
    </row>
    <row r="103" spans="108:109" ht="13.5" hidden="1" customHeight="1" x14ac:dyDescent="0.2">
      <c r="DD103" s="365"/>
      <c r="DE103" s="365"/>
    </row>
    <row r="104" spans="108:109" ht="13.5" hidden="1" customHeight="1" x14ac:dyDescent="0.2">
      <c r="DD104" s="365"/>
      <c r="DE104" s="365"/>
    </row>
    <row r="105" spans="108:109" ht="13.5" hidden="1" customHeight="1" x14ac:dyDescent="0.2">
      <c r="DD105" s="365"/>
      <c r="DE105" s="365"/>
    </row>
    <row r="106" spans="108:109" ht="13.5" hidden="1" customHeight="1" x14ac:dyDescent="0.2">
      <c r="DD106" s="365"/>
      <c r="DE106" s="365"/>
    </row>
    <row r="107" spans="108:109" ht="13.5" hidden="1" customHeight="1" x14ac:dyDescent="0.2">
      <c r="DD107" s="365"/>
      <c r="DE107" s="365"/>
    </row>
    <row r="108" spans="108:109" ht="13.5" hidden="1" customHeight="1" x14ac:dyDescent="0.2">
      <c r="DD108" s="365"/>
      <c r="DE108" s="365"/>
    </row>
    <row r="109" spans="108:109" ht="13.5" hidden="1" customHeight="1" x14ac:dyDescent="0.2">
      <c r="DD109" s="365"/>
      <c r="DE109" s="365"/>
    </row>
    <row r="110" spans="108:109" ht="13.5" hidden="1" customHeight="1" x14ac:dyDescent="0.2">
      <c r="DD110" s="365"/>
      <c r="DE110" s="365"/>
    </row>
    <row r="111" spans="108:109" ht="13.5" hidden="1" customHeight="1" x14ac:dyDescent="0.2">
      <c r="DD111" s="365"/>
      <c r="DE111" s="365"/>
    </row>
    <row r="112" spans="108:109" ht="13.5" hidden="1" customHeight="1" x14ac:dyDescent="0.2">
      <c r="DD112" s="365"/>
      <c r="DE112" s="365"/>
    </row>
    <row r="113" spans="108:109" ht="13.5" hidden="1" customHeight="1" x14ac:dyDescent="0.2">
      <c r="DD113" s="365"/>
      <c r="DE113" s="365"/>
    </row>
    <row r="114" spans="108:109" ht="13.5" hidden="1" customHeight="1" x14ac:dyDescent="0.2">
      <c r="DD114" s="365"/>
      <c r="DE114" s="365"/>
    </row>
    <row r="115" spans="108:109" ht="13.5" hidden="1" customHeight="1" x14ac:dyDescent="0.2">
      <c r="DD115" s="365"/>
      <c r="DE115" s="365"/>
    </row>
    <row r="116" spans="108:109" ht="13.5" hidden="1" customHeight="1" x14ac:dyDescent="0.2">
      <c r="DD116" s="365"/>
      <c r="DE116" s="365"/>
    </row>
    <row r="117" spans="108:109" ht="13.5" hidden="1" customHeight="1" x14ac:dyDescent="0.2">
      <c r="DD117" s="365"/>
      <c r="DE117" s="365"/>
    </row>
    <row r="118" spans="108:109" ht="13.5" hidden="1" customHeight="1" x14ac:dyDescent="0.2">
      <c r="DD118" s="365"/>
      <c r="DE118" s="365"/>
    </row>
    <row r="119" spans="108:109" ht="13.5" hidden="1" customHeight="1" x14ac:dyDescent="0.2">
      <c r="DD119" s="365"/>
      <c r="DE119" s="365"/>
    </row>
    <row r="120" spans="108:109" ht="13.5" hidden="1" customHeight="1" x14ac:dyDescent="0.2">
      <c r="DD120" s="365"/>
      <c r="DE120" s="365"/>
    </row>
    <row r="121" spans="108:109" ht="13.5" hidden="1" customHeight="1" x14ac:dyDescent="0.2">
      <c r="DD121" s="365"/>
      <c r="DE121" s="365"/>
    </row>
    <row r="122" spans="108:109" ht="13.5" hidden="1" customHeight="1" x14ac:dyDescent="0.2">
      <c r="DD122" s="365"/>
      <c r="DE122" s="365"/>
    </row>
    <row r="123" spans="108:109" ht="13.5" hidden="1" customHeight="1" x14ac:dyDescent="0.2">
      <c r="DD123" s="365"/>
      <c r="DE123" s="365"/>
    </row>
    <row r="124" spans="108:109" ht="13.5" hidden="1" customHeight="1" x14ac:dyDescent="0.2">
      <c r="DD124" s="365"/>
      <c r="DE124" s="365"/>
    </row>
    <row r="125" spans="108:109" ht="13.5" hidden="1" customHeight="1" x14ac:dyDescent="0.2">
      <c r="DD125" s="365"/>
      <c r="DE125" s="365"/>
    </row>
    <row r="126" spans="108:109" ht="13.5" hidden="1" customHeight="1" x14ac:dyDescent="0.2">
      <c r="DD126" s="365"/>
      <c r="DE126" s="365"/>
    </row>
    <row r="127" spans="108:109" ht="13.5" hidden="1" customHeight="1" x14ac:dyDescent="0.2">
      <c r="DD127" s="365"/>
      <c r="DE127" s="365"/>
    </row>
    <row r="128" spans="108:109" ht="13.5" hidden="1" customHeight="1" x14ac:dyDescent="0.2">
      <c r="DD128" s="365"/>
      <c r="DE128" s="365"/>
    </row>
    <row r="129" spans="108:109" ht="13.5" hidden="1" customHeight="1" x14ac:dyDescent="0.2">
      <c r="DD129" s="365"/>
      <c r="DE129" s="365"/>
    </row>
    <row r="130" spans="108:109" ht="13.5" hidden="1" customHeight="1" x14ac:dyDescent="0.2">
      <c r="DD130" s="365"/>
      <c r="DE130" s="365"/>
    </row>
    <row r="131" spans="108:109" ht="13.5" hidden="1" customHeight="1" x14ac:dyDescent="0.2">
      <c r="DD131" s="365"/>
      <c r="DE131" s="365"/>
    </row>
    <row r="132" spans="108:109" ht="13.5" hidden="1" customHeight="1" x14ac:dyDescent="0.2">
      <c r="DD132" s="365"/>
      <c r="DE132" s="365"/>
    </row>
    <row r="133" spans="108:109" ht="13.5" hidden="1" customHeight="1" x14ac:dyDescent="0.2">
      <c r="DD133" s="365"/>
      <c r="DE133" s="365"/>
    </row>
    <row r="134" spans="108:109" ht="13.5" hidden="1" customHeight="1" x14ac:dyDescent="0.2">
      <c r="DD134" s="365"/>
      <c r="DE134" s="365"/>
    </row>
    <row r="135" spans="108:109" ht="13.5" hidden="1" customHeight="1" x14ac:dyDescent="0.2">
      <c r="DD135" s="365"/>
      <c r="DE135" s="365"/>
    </row>
    <row r="136" spans="108:109" ht="13.5" hidden="1" customHeight="1" x14ac:dyDescent="0.2">
      <c r="DD136" s="365"/>
      <c r="DE136" s="365"/>
    </row>
    <row r="137" spans="108:109" ht="13.5" hidden="1" customHeight="1" x14ac:dyDescent="0.2">
      <c r="DD137" s="365"/>
      <c r="DE137" s="365"/>
    </row>
    <row r="138" spans="108:109" ht="13.5" hidden="1" customHeight="1" x14ac:dyDescent="0.2">
      <c r="DD138" s="365"/>
      <c r="DE138" s="365"/>
    </row>
    <row r="139" spans="108:109" ht="13.5" hidden="1" customHeight="1" x14ac:dyDescent="0.2">
      <c r="DD139" s="365"/>
      <c r="DE139" s="365"/>
    </row>
    <row r="140" spans="108:109" ht="13.5" hidden="1" customHeight="1" x14ac:dyDescent="0.2">
      <c r="DD140" s="365"/>
      <c r="DE140" s="365"/>
    </row>
    <row r="141" spans="108:109" ht="13.5" hidden="1" customHeight="1" x14ac:dyDescent="0.2">
      <c r="DD141" s="365"/>
      <c r="DE141" s="365"/>
    </row>
    <row r="142" spans="108:109" ht="13.5" hidden="1" customHeight="1" x14ac:dyDescent="0.2">
      <c r="DD142" s="365"/>
      <c r="DE142" s="365"/>
    </row>
    <row r="143" spans="108:109" ht="13.5" hidden="1" customHeight="1" x14ac:dyDescent="0.2">
      <c r="DD143" s="365"/>
      <c r="DE143" s="365"/>
    </row>
    <row r="144" spans="108:109" ht="13.5" hidden="1" customHeight="1" x14ac:dyDescent="0.2">
      <c r="DD144" s="365"/>
      <c r="DE144" s="365"/>
    </row>
    <row r="145" spans="108:109" ht="13.5" hidden="1" customHeight="1" x14ac:dyDescent="0.2">
      <c r="DD145" s="365"/>
      <c r="DE145" s="365"/>
    </row>
    <row r="146" spans="108:109" ht="13.5" hidden="1" customHeight="1" x14ac:dyDescent="0.2">
      <c r="DD146" s="365"/>
      <c r="DE146" s="365"/>
    </row>
    <row r="147" spans="108:109" ht="13.5" hidden="1" customHeight="1" x14ac:dyDescent="0.2">
      <c r="DD147" s="365"/>
      <c r="DE147" s="365"/>
    </row>
    <row r="148" spans="108:109" ht="13.5" hidden="1" customHeight="1" x14ac:dyDescent="0.2">
      <c r="DD148" s="365"/>
      <c r="DE148" s="365"/>
    </row>
    <row r="149" spans="108:109" ht="13.5" hidden="1" customHeight="1" x14ac:dyDescent="0.2">
      <c r="DD149" s="365"/>
      <c r="DE149" s="365"/>
    </row>
    <row r="150" spans="108:109" ht="13.5" hidden="1" customHeight="1" x14ac:dyDescent="0.2">
      <c r="DD150" s="365"/>
      <c r="DE150" s="365"/>
    </row>
    <row r="151" spans="108:109" ht="13.5" hidden="1" customHeight="1" x14ac:dyDescent="0.2">
      <c r="DD151" s="365"/>
      <c r="DE151" s="365"/>
    </row>
    <row r="152" spans="108:109" ht="13.5" hidden="1" customHeight="1" x14ac:dyDescent="0.2">
      <c r="DD152" s="365"/>
      <c r="DE152" s="365"/>
    </row>
    <row r="153" spans="108:109" ht="13.5" hidden="1" customHeight="1" x14ac:dyDescent="0.2">
      <c r="DD153" s="365"/>
      <c r="DE153" s="365"/>
    </row>
    <row r="154" spans="108:109" ht="13.5" hidden="1" customHeight="1" x14ac:dyDescent="0.2">
      <c r="DD154" s="365"/>
      <c r="DE154" s="365"/>
    </row>
    <row r="155" spans="108:109" ht="13.5" hidden="1" customHeight="1" x14ac:dyDescent="0.2">
      <c r="DD155" s="365"/>
      <c r="DE155" s="365"/>
    </row>
    <row r="156" spans="108:109" ht="13.5" hidden="1" customHeight="1" x14ac:dyDescent="0.2">
      <c r="DD156" s="365"/>
      <c r="DE156" s="365"/>
    </row>
    <row r="157" spans="108:109" ht="13.5" hidden="1" customHeight="1" x14ac:dyDescent="0.2">
      <c r="DD157" s="365"/>
      <c r="DE157" s="365"/>
    </row>
    <row r="158" spans="108:109" ht="13.5" hidden="1" customHeight="1" x14ac:dyDescent="0.2">
      <c r="DD158" s="365"/>
      <c r="DE158" s="365"/>
    </row>
    <row r="159" spans="108:109" ht="13.5" hidden="1" customHeight="1" x14ac:dyDescent="0.2">
      <c r="DD159" s="365"/>
      <c r="DE159" s="365"/>
    </row>
    <row r="160" spans="108:109" ht="13.5" hidden="1" customHeight="1" x14ac:dyDescent="0.2">
      <c r="DD160" s="365"/>
      <c r="DE160" s="365"/>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NkP60SUir5gH8ikBpRoprqsoqlLpWvarkA8zYJ3zMJdzMlakqgq5bK45W5wFYso5vMi6GqMelz5Tw+50m91oQw==" saltValue="ZJS5VCRMB78PwOa/Wk7IT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F79:CM80"/>
    <mergeCell ref="BP79:BW80"/>
    <mergeCell ref="BX79:CE80"/>
    <mergeCell ref="N77:N78"/>
    <mergeCell ref="AN77:BA80"/>
    <mergeCell ref="BB77:BO78"/>
    <mergeCell ref="BP77:BW78"/>
    <mergeCell ref="G72:J72"/>
    <mergeCell ref="AN72:BO72"/>
    <mergeCell ref="BP72:BW72"/>
    <mergeCell ref="BX72:CE72"/>
    <mergeCell ref="CF72:CM72"/>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zoomScale="70" zoomScaleNormal="70" zoomScaleSheetLayoutView="70" workbookViewId="0"/>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503</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yclIq9CWZ3EOpIIGnsVgoz6vhZ4+bPBj5mnc04qsuFca9gWahIsIRanBHstadUz01ULkkZRu+iChPr4ZFVYmNA==" saltValue="aajPHUTfrQEx8ukYyW+9m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zoomScale="70" zoomScaleNormal="70" zoomScaleSheetLayoutView="55" workbookViewId="0"/>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c r="AG59" s="270"/>
      <c r="AH59" s="270"/>
    </row>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503</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UwIoj963YCpwaBGmO8NixHdcy3qnTfSr3WWvmTZD/9Vd2SljLrZKKO1SuuoPhX2+sT+oJ/wKe914BDPqw9skAg==" saltValue="3MJunBneqfZF2AdSyHEnr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09375" defaultRowHeight="13.2" x14ac:dyDescent="0.2"/>
  <cols>
    <col min="1" max="1" width="45.88671875" style="129" customWidth="1"/>
    <col min="2" max="8" width="13.33203125" style="129" customWidth="1"/>
    <col min="9" max="16384" width="11.109375" style="129"/>
  </cols>
  <sheetData>
    <row r="1" spans="1:8" x14ac:dyDescent="0.2">
      <c r="A1" s="123"/>
      <c r="B1" s="124"/>
      <c r="C1" s="125"/>
      <c r="D1" s="126"/>
      <c r="E1" s="127"/>
      <c r="F1" s="127"/>
      <c r="G1" s="127"/>
      <c r="H1" s="128"/>
    </row>
    <row r="2" spans="1:8" x14ac:dyDescent="0.2">
      <c r="A2" s="130"/>
      <c r="B2" s="131"/>
      <c r="C2" s="132"/>
      <c r="D2" s="133" t="s">
        <v>46</v>
      </c>
      <c r="E2" s="134"/>
      <c r="F2" s="135" t="s">
        <v>555</v>
      </c>
      <c r="G2" s="136"/>
      <c r="H2" s="137"/>
    </row>
    <row r="3" spans="1:8" x14ac:dyDescent="0.2">
      <c r="A3" s="133" t="s">
        <v>548</v>
      </c>
      <c r="B3" s="138"/>
      <c r="C3" s="139"/>
      <c r="D3" s="140">
        <v>605153</v>
      </c>
      <c r="E3" s="141"/>
      <c r="F3" s="142">
        <v>316331</v>
      </c>
      <c r="G3" s="143"/>
      <c r="H3" s="144"/>
    </row>
    <row r="4" spans="1:8" x14ac:dyDescent="0.2">
      <c r="A4" s="145"/>
      <c r="B4" s="146"/>
      <c r="C4" s="147"/>
      <c r="D4" s="148">
        <v>323494</v>
      </c>
      <c r="E4" s="149"/>
      <c r="F4" s="150">
        <v>106387</v>
      </c>
      <c r="G4" s="151"/>
      <c r="H4" s="152"/>
    </row>
    <row r="5" spans="1:8" x14ac:dyDescent="0.2">
      <c r="A5" s="133" t="s">
        <v>550</v>
      </c>
      <c r="B5" s="138"/>
      <c r="C5" s="139"/>
      <c r="D5" s="140">
        <v>424428</v>
      </c>
      <c r="E5" s="141"/>
      <c r="F5" s="142">
        <v>333013</v>
      </c>
      <c r="G5" s="143"/>
      <c r="H5" s="144"/>
    </row>
    <row r="6" spans="1:8" x14ac:dyDescent="0.2">
      <c r="A6" s="145"/>
      <c r="B6" s="146"/>
      <c r="C6" s="147"/>
      <c r="D6" s="148">
        <v>316569</v>
      </c>
      <c r="E6" s="149"/>
      <c r="F6" s="150">
        <v>126732</v>
      </c>
      <c r="G6" s="151"/>
      <c r="H6" s="152"/>
    </row>
    <row r="7" spans="1:8" x14ac:dyDescent="0.2">
      <c r="A7" s="133" t="s">
        <v>551</v>
      </c>
      <c r="B7" s="138"/>
      <c r="C7" s="139"/>
      <c r="D7" s="140">
        <v>481334</v>
      </c>
      <c r="E7" s="141"/>
      <c r="F7" s="142">
        <v>280458</v>
      </c>
      <c r="G7" s="143"/>
      <c r="H7" s="144"/>
    </row>
    <row r="8" spans="1:8" x14ac:dyDescent="0.2">
      <c r="A8" s="145"/>
      <c r="B8" s="146"/>
      <c r="C8" s="147"/>
      <c r="D8" s="148">
        <v>385954</v>
      </c>
      <c r="E8" s="149"/>
      <c r="F8" s="150">
        <v>127286</v>
      </c>
      <c r="G8" s="151"/>
      <c r="H8" s="152"/>
    </row>
    <row r="9" spans="1:8" x14ac:dyDescent="0.2">
      <c r="A9" s="133" t="s">
        <v>552</v>
      </c>
      <c r="B9" s="138"/>
      <c r="C9" s="139"/>
      <c r="D9" s="140">
        <v>434815</v>
      </c>
      <c r="E9" s="141"/>
      <c r="F9" s="142">
        <v>291945</v>
      </c>
      <c r="G9" s="143"/>
      <c r="H9" s="144"/>
    </row>
    <row r="10" spans="1:8" x14ac:dyDescent="0.2">
      <c r="A10" s="145"/>
      <c r="B10" s="146"/>
      <c r="C10" s="147"/>
      <c r="D10" s="148">
        <v>253131</v>
      </c>
      <c r="E10" s="149"/>
      <c r="F10" s="150">
        <v>127651</v>
      </c>
      <c r="G10" s="151"/>
      <c r="H10" s="152"/>
    </row>
    <row r="11" spans="1:8" x14ac:dyDescent="0.2">
      <c r="A11" s="133" t="s">
        <v>553</v>
      </c>
      <c r="B11" s="138"/>
      <c r="C11" s="139"/>
      <c r="D11" s="140">
        <v>609734</v>
      </c>
      <c r="E11" s="141"/>
      <c r="F11" s="142">
        <v>291173</v>
      </c>
      <c r="G11" s="143"/>
      <c r="H11" s="144"/>
    </row>
    <row r="12" spans="1:8" x14ac:dyDescent="0.2">
      <c r="A12" s="145"/>
      <c r="B12" s="146"/>
      <c r="C12" s="153"/>
      <c r="D12" s="148">
        <v>420876</v>
      </c>
      <c r="E12" s="149"/>
      <c r="F12" s="150">
        <v>119071</v>
      </c>
      <c r="G12" s="151"/>
      <c r="H12" s="152"/>
    </row>
    <row r="13" spans="1:8" x14ac:dyDescent="0.2">
      <c r="A13" s="133"/>
      <c r="B13" s="138"/>
      <c r="C13" s="154"/>
      <c r="D13" s="155">
        <v>511093</v>
      </c>
      <c r="E13" s="156"/>
      <c r="F13" s="157">
        <v>302584</v>
      </c>
      <c r="G13" s="158"/>
      <c r="H13" s="144"/>
    </row>
    <row r="14" spans="1:8" x14ac:dyDescent="0.2">
      <c r="A14" s="145"/>
      <c r="B14" s="146"/>
      <c r="C14" s="147"/>
      <c r="D14" s="148">
        <v>340005</v>
      </c>
      <c r="E14" s="149"/>
      <c r="F14" s="150">
        <v>121425</v>
      </c>
      <c r="G14" s="151"/>
      <c r="H14" s="152"/>
    </row>
    <row r="17" spans="1:11" x14ac:dyDescent="0.2">
      <c r="A17" s="129" t="s">
        <v>47</v>
      </c>
    </row>
    <row r="18" spans="1:11" x14ac:dyDescent="0.2">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2">
      <c r="A19" s="159" t="s">
        <v>48</v>
      </c>
      <c r="B19" s="159">
        <f>ROUND(VALUE(SUBSTITUTE(実質収支比率等に係る経年分析!F$48,"▲","-")),2)</f>
        <v>5.74</v>
      </c>
      <c r="C19" s="159">
        <f>ROUND(VALUE(SUBSTITUTE(実質収支比率等に係る経年分析!G$48,"▲","-")),2)</f>
        <v>5.75</v>
      </c>
      <c r="D19" s="159">
        <f>ROUND(VALUE(SUBSTITUTE(実質収支比率等に係る経年分析!H$48,"▲","-")),2)</f>
        <v>7.19</v>
      </c>
      <c r="E19" s="159">
        <f>ROUND(VALUE(SUBSTITUTE(実質収支比率等に係る経年分析!I$48,"▲","-")),2)</f>
        <v>6.6</v>
      </c>
      <c r="F19" s="159">
        <f>ROUND(VALUE(SUBSTITUTE(実質収支比率等に係る経年分析!J$48,"▲","-")),2)</f>
        <v>7.07</v>
      </c>
    </row>
    <row r="20" spans="1:11" x14ac:dyDescent="0.2">
      <c r="A20" s="159" t="s">
        <v>49</v>
      </c>
      <c r="B20" s="159">
        <f>ROUND(VALUE(SUBSTITUTE(実質収支比率等に係る経年分析!F$47,"▲","-")),2)</f>
        <v>35.53</v>
      </c>
      <c r="C20" s="159">
        <f>ROUND(VALUE(SUBSTITUTE(実質収支比率等に係る経年分析!G$47,"▲","-")),2)</f>
        <v>43.96</v>
      </c>
      <c r="D20" s="159">
        <f>ROUND(VALUE(SUBSTITUTE(実質収支比率等に係る経年分析!H$47,"▲","-")),2)</f>
        <v>42.49</v>
      </c>
      <c r="E20" s="159">
        <f>ROUND(VALUE(SUBSTITUTE(実質収支比率等に係る経年分析!I$47,"▲","-")),2)</f>
        <v>48.25</v>
      </c>
      <c r="F20" s="159">
        <f>ROUND(VALUE(SUBSTITUTE(実質収支比率等に係る経年分析!J$47,"▲","-")),2)</f>
        <v>48.28</v>
      </c>
    </row>
    <row r="21" spans="1:11" x14ac:dyDescent="0.2">
      <c r="A21" s="159" t="s">
        <v>50</v>
      </c>
      <c r="B21" s="159">
        <f>IF(ISNUMBER(VALUE(SUBSTITUTE(実質収支比率等に係る経年分析!F$49,"▲","-"))),ROUND(VALUE(SUBSTITUTE(実質収支比率等に係る経年分析!F$49,"▲","-")),2),NA())</f>
        <v>4.97</v>
      </c>
      <c r="C21" s="159">
        <f>IF(ISNUMBER(VALUE(SUBSTITUTE(実質収支比率等に係る経年分析!G$49,"▲","-"))),ROUND(VALUE(SUBSTITUTE(実質収支比率等に係る経年分析!G$49,"▲","-")),2),NA())</f>
        <v>2.91</v>
      </c>
      <c r="D21" s="159">
        <f>IF(ISNUMBER(VALUE(SUBSTITUTE(実質収支比率等に係る経年分析!H$49,"▲","-"))),ROUND(VALUE(SUBSTITUTE(実質収支比率等に係る経年分析!H$49,"▲","-")),2),NA())</f>
        <v>1.63</v>
      </c>
      <c r="E21" s="159">
        <f>IF(ISNUMBER(VALUE(SUBSTITUTE(実質収支比率等に係る経年分析!I$49,"▲","-"))),ROUND(VALUE(SUBSTITUTE(実質収支比率等に係る経年分析!I$49,"▲","-")),2),NA())</f>
        <v>2.78</v>
      </c>
      <c r="F21" s="159">
        <f>IF(ISNUMBER(VALUE(SUBSTITUTE(実質収支比率等に係る経年分析!J$49,"▲","-"))),ROUND(VALUE(SUBSTITUTE(実質収支比率等に係る経年分析!J$49,"▲","-")),2),NA())</f>
        <v>-3.36</v>
      </c>
    </row>
    <row r="24" spans="1:11" x14ac:dyDescent="0.2">
      <c r="A24" s="129" t="s">
        <v>51</v>
      </c>
    </row>
    <row r="25" spans="1:11" x14ac:dyDescent="0.2">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2">
      <c r="A26" s="160"/>
      <c r="B26" s="160" t="s">
        <v>52</v>
      </c>
      <c r="C26" s="160" t="s">
        <v>53</v>
      </c>
      <c r="D26" s="160" t="s">
        <v>52</v>
      </c>
      <c r="E26" s="160" t="s">
        <v>53</v>
      </c>
      <c r="F26" s="160" t="s">
        <v>52</v>
      </c>
      <c r="G26" s="160" t="s">
        <v>53</v>
      </c>
      <c r="H26" s="160" t="s">
        <v>52</v>
      </c>
      <c r="I26" s="160" t="s">
        <v>53</v>
      </c>
      <c r="J26" s="160" t="s">
        <v>52</v>
      </c>
      <c r="K26" s="160" t="s">
        <v>53</v>
      </c>
    </row>
    <row r="27" spans="1:11" x14ac:dyDescent="0.2">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2">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2">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2">
      <c r="A30" s="160" t="str">
        <f>IF(連結実質赤字比率に係る赤字・黒字の構成分析!C$40="",NA(),連結実質赤字比率に係る赤字・黒字の構成分析!C$40)</f>
        <v>下水道事業</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0.13</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0.24</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0.14000000000000001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0.16</v>
      </c>
    </row>
    <row r="31" spans="1:11" x14ac:dyDescent="0.2">
      <c r="A31" s="160" t="str">
        <f>IF(連結実質赤字比率に係る赤字・黒字の構成分析!C$39="",NA(),連結実質赤字比率に係る赤字・黒字の構成分析!C$39)</f>
        <v>後期高齢者医療事業</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7.0000000000000007E-2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0.2</v>
      </c>
    </row>
    <row r="32" spans="1:11" x14ac:dyDescent="0.2">
      <c r="A32" s="160" t="str">
        <f>IF(連結実質赤字比率に係る赤字・黒字の構成分析!C$38="",NA(),連結実質赤字比率に係る赤字・黒字の構成分析!C$38)</f>
        <v>簡易水道事業</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0.33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0.28999999999999998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0.22</v>
      </c>
    </row>
    <row r="33" spans="1:16" x14ac:dyDescent="0.2">
      <c r="A33" s="160" t="str">
        <f>IF(連結実質赤字比率に係る赤字・黒字の構成分析!C$37="",NA(),連結実質赤字比率に係る赤字・黒字の構成分析!C$37)</f>
        <v>国民健康保険診療施設勘定会計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1.54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0.42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1.07</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0.28999999999999998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0.79</v>
      </c>
    </row>
    <row r="34" spans="1:16" x14ac:dyDescent="0.2">
      <c r="A34" s="160" t="str">
        <f>IF(連結実質赤字比率に係る赤字・黒字の構成分析!C$36="",NA(),連結実質赤字比率に係る赤字・黒字の構成分析!C$36)</f>
        <v>介護保険事業勘定会計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0.73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1.1000000000000001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1.75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1.48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2.0299999999999998</v>
      </c>
    </row>
    <row r="35" spans="1:16" x14ac:dyDescent="0.2">
      <c r="A35" s="160" t="str">
        <f>IF(連結実質赤字比率に係る赤字・黒字の構成分析!C$35="",NA(),連結実質赤字比率に係る赤字・黒字の構成分析!C$35)</f>
        <v>国民健康保険事業勘定会計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2.39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1.51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1.94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2.91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3.35</v>
      </c>
    </row>
    <row r="36" spans="1:16" x14ac:dyDescent="0.2">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5.73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5.75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7.18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6.59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7.07</v>
      </c>
    </row>
    <row r="39" spans="1:16" x14ac:dyDescent="0.2">
      <c r="A39" s="129" t="s">
        <v>54</v>
      </c>
    </row>
    <row r="40" spans="1:16" x14ac:dyDescent="0.2">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2">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2">
      <c r="A42" s="161" t="s">
        <v>57</v>
      </c>
      <c r="B42" s="161"/>
      <c r="C42" s="161"/>
      <c r="D42" s="161">
        <f>'実質公債費比率（分子）の構造'!K$52</f>
        <v>264</v>
      </c>
      <c r="E42" s="161"/>
      <c r="F42" s="161"/>
      <c r="G42" s="161">
        <f>'実質公債費比率（分子）の構造'!L$52</f>
        <v>249</v>
      </c>
      <c r="H42" s="161"/>
      <c r="I42" s="161"/>
      <c r="J42" s="161">
        <f>'実質公債費比率（分子）の構造'!M$52</f>
        <v>222</v>
      </c>
      <c r="K42" s="161"/>
      <c r="L42" s="161"/>
      <c r="M42" s="161">
        <f>'実質公債費比率（分子）の構造'!N$52</f>
        <v>214</v>
      </c>
      <c r="N42" s="161"/>
      <c r="O42" s="161"/>
      <c r="P42" s="161">
        <f>'実質公債費比率（分子）の構造'!O$52</f>
        <v>206</v>
      </c>
    </row>
    <row r="43" spans="1:16" x14ac:dyDescent="0.2">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2">
      <c r="A44" s="161" t="s">
        <v>59</v>
      </c>
      <c r="B44" s="161">
        <f>'実質公債費比率（分子）の構造'!K$50</f>
        <v>3</v>
      </c>
      <c r="C44" s="161"/>
      <c r="D44" s="161"/>
      <c r="E44" s="161">
        <f>'実質公債費比率（分子）の構造'!L$50</f>
        <v>3</v>
      </c>
      <c r="F44" s="161"/>
      <c r="G44" s="161"/>
      <c r="H44" s="161">
        <f>'実質公債費比率（分子）の構造'!M$50</f>
        <v>3</v>
      </c>
      <c r="I44" s="161"/>
      <c r="J44" s="161"/>
      <c r="K44" s="161">
        <f>'実質公債費比率（分子）の構造'!N$50</f>
        <v>3</v>
      </c>
      <c r="L44" s="161"/>
      <c r="M44" s="161"/>
      <c r="N44" s="161">
        <f>'実質公債費比率（分子）の構造'!O$50</f>
        <v>3</v>
      </c>
      <c r="O44" s="161"/>
      <c r="P44" s="161"/>
    </row>
    <row r="45" spans="1:16" x14ac:dyDescent="0.2">
      <c r="A45" s="161" t="s">
        <v>60</v>
      </c>
      <c r="B45" s="161">
        <f>'実質公債費比率（分子）の構造'!K$49</f>
        <v>10</v>
      </c>
      <c r="C45" s="161"/>
      <c r="D45" s="161"/>
      <c r="E45" s="161">
        <f>'実質公債費比率（分子）の構造'!L$49</f>
        <v>10</v>
      </c>
      <c r="F45" s="161"/>
      <c r="G45" s="161"/>
      <c r="H45" s="161">
        <f>'実質公債費比率（分子）の構造'!M$49</f>
        <v>10</v>
      </c>
      <c r="I45" s="161"/>
      <c r="J45" s="161"/>
      <c r="K45" s="161">
        <f>'実質公債費比率（分子）の構造'!N$49</f>
        <v>10</v>
      </c>
      <c r="L45" s="161"/>
      <c r="M45" s="161"/>
      <c r="N45" s="161">
        <f>'実質公債費比率（分子）の構造'!O$49</f>
        <v>9</v>
      </c>
      <c r="O45" s="161"/>
      <c r="P45" s="161"/>
    </row>
    <row r="46" spans="1:16" x14ac:dyDescent="0.2">
      <c r="A46" s="161" t="s">
        <v>61</v>
      </c>
      <c r="B46" s="161">
        <f>'実質公債費比率（分子）の構造'!K$48</f>
        <v>43</v>
      </c>
      <c r="C46" s="161"/>
      <c r="D46" s="161"/>
      <c r="E46" s="161">
        <f>'実質公債費比率（分子）の構造'!L$48</f>
        <v>36</v>
      </c>
      <c r="F46" s="161"/>
      <c r="G46" s="161"/>
      <c r="H46" s="161">
        <f>'実質公債費比率（分子）の構造'!M$48</f>
        <v>38</v>
      </c>
      <c r="I46" s="161"/>
      <c r="J46" s="161"/>
      <c r="K46" s="161">
        <f>'実質公債費比率（分子）の構造'!N$48</f>
        <v>37</v>
      </c>
      <c r="L46" s="161"/>
      <c r="M46" s="161"/>
      <c r="N46" s="161">
        <f>'実質公債費比率（分子）の構造'!O$48</f>
        <v>36</v>
      </c>
      <c r="O46" s="161"/>
      <c r="P46" s="161"/>
    </row>
    <row r="47" spans="1:16" x14ac:dyDescent="0.2">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2">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2">
      <c r="A49" s="161" t="s">
        <v>64</v>
      </c>
      <c r="B49" s="161">
        <f>'実質公債費比率（分子）の構造'!K$45</f>
        <v>256</v>
      </c>
      <c r="C49" s="161"/>
      <c r="D49" s="161"/>
      <c r="E49" s="161">
        <f>'実質公債費比率（分子）の構造'!L$45</f>
        <v>244</v>
      </c>
      <c r="F49" s="161"/>
      <c r="G49" s="161"/>
      <c r="H49" s="161">
        <f>'実質公債費比率（分子）の構造'!M$45</f>
        <v>208</v>
      </c>
      <c r="I49" s="161"/>
      <c r="J49" s="161"/>
      <c r="K49" s="161">
        <f>'実質公債費比率（分子）の構造'!N$45</f>
        <v>203</v>
      </c>
      <c r="L49" s="161"/>
      <c r="M49" s="161"/>
      <c r="N49" s="161">
        <f>'実質公債費比率（分子）の構造'!O$45</f>
        <v>217</v>
      </c>
      <c r="O49" s="161"/>
      <c r="P49" s="161"/>
    </row>
    <row r="50" spans="1:16" x14ac:dyDescent="0.2">
      <c r="A50" s="161" t="s">
        <v>65</v>
      </c>
      <c r="B50" s="161" t="e">
        <f>NA()</f>
        <v>#N/A</v>
      </c>
      <c r="C50" s="161">
        <f>IF(ISNUMBER('実質公債費比率（分子）の構造'!K$53),'実質公債費比率（分子）の構造'!K$53,NA())</f>
        <v>48</v>
      </c>
      <c r="D50" s="161" t="e">
        <f>NA()</f>
        <v>#N/A</v>
      </c>
      <c r="E50" s="161" t="e">
        <f>NA()</f>
        <v>#N/A</v>
      </c>
      <c r="F50" s="161">
        <f>IF(ISNUMBER('実質公債費比率（分子）の構造'!L$53),'実質公債費比率（分子）の構造'!L$53,NA())</f>
        <v>44</v>
      </c>
      <c r="G50" s="161" t="e">
        <f>NA()</f>
        <v>#N/A</v>
      </c>
      <c r="H50" s="161" t="e">
        <f>NA()</f>
        <v>#N/A</v>
      </c>
      <c r="I50" s="161">
        <f>IF(ISNUMBER('実質公債費比率（分子）の構造'!M$53),'実質公債費比率（分子）の構造'!M$53,NA())</f>
        <v>37</v>
      </c>
      <c r="J50" s="161" t="e">
        <f>NA()</f>
        <v>#N/A</v>
      </c>
      <c r="K50" s="161" t="e">
        <f>NA()</f>
        <v>#N/A</v>
      </c>
      <c r="L50" s="161">
        <f>IF(ISNUMBER('実質公債費比率（分子）の構造'!N$53),'実質公債費比率（分子）の構造'!N$53,NA())</f>
        <v>39</v>
      </c>
      <c r="M50" s="161" t="e">
        <f>NA()</f>
        <v>#N/A</v>
      </c>
      <c r="N50" s="161" t="e">
        <f>NA()</f>
        <v>#N/A</v>
      </c>
      <c r="O50" s="161">
        <f>IF(ISNUMBER('実質公債費比率（分子）の構造'!O$53),'実質公債費比率（分子）の構造'!O$53,NA())</f>
        <v>59</v>
      </c>
      <c r="P50" s="161" t="e">
        <f>NA()</f>
        <v>#N/A</v>
      </c>
    </row>
    <row r="53" spans="1:16" x14ac:dyDescent="0.2">
      <c r="A53" s="129" t="s">
        <v>66</v>
      </c>
    </row>
    <row r="54" spans="1:16" x14ac:dyDescent="0.2">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2">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2">
      <c r="A56" s="160" t="s">
        <v>36</v>
      </c>
      <c r="B56" s="160"/>
      <c r="C56" s="160"/>
      <c r="D56" s="160">
        <f>'将来負担比率（分子）の構造'!I$52</f>
        <v>1867</v>
      </c>
      <c r="E56" s="160"/>
      <c r="F56" s="160"/>
      <c r="G56" s="160">
        <f>'将来負担比率（分子）の構造'!J$52</f>
        <v>1801</v>
      </c>
      <c r="H56" s="160"/>
      <c r="I56" s="160"/>
      <c r="J56" s="160">
        <f>'将来負担比率（分子）の構造'!K$52</f>
        <v>2005</v>
      </c>
      <c r="K56" s="160"/>
      <c r="L56" s="160"/>
      <c r="M56" s="160">
        <f>'将来負担比率（分子）の構造'!L$52</f>
        <v>1798</v>
      </c>
      <c r="N56" s="160"/>
      <c r="O56" s="160"/>
      <c r="P56" s="160">
        <f>'将来負担比率（分子）の構造'!M$52</f>
        <v>1756</v>
      </c>
    </row>
    <row r="57" spans="1:16" x14ac:dyDescent="0.2">
      <c r="A57" s="160" t="s">
        <v>35</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2">
      <c r="A58" s="160" t="s">
        <v>34</v>
      </c>
      <c r="B58" s="160"/>
      <c r="C58" s="160"/>
      <c r="D58" s="160">
        <f>'将来負担比率（分子）の構造'!I$50</f>
        <v>3303</v>
      </c>
      <c r="E58" s="160"/>
      <c r="F58" s="160"/>
      <c r="G58" s="160">
        <f>'将来負担比率（分子）の構造'!J$50</f>
        <v>3417</v>
      </c>
      <c r="H58" s="160"/>
      <c r="I58" s="160"/>
      <c r="J58" s="160">
        <f>'将来負担比率（分子）の構造'!K$50</f>
        <v>3698</v>
      </c>
      <c r="K58" s="160"/>
      <c r="L58" s="160"/>
      <c r="M58" s="160">
        <f>'将来負担比率（分子）の構造'!L$50</f>
        <v>3682</v>
      </c>
      <c r="N58" s="160"/>
      <c r="O58" s="160"/>
      <c r="P58" s="160">
        <f>'将来負担比率（分子）の構造'!M$50</f>
        <v>3374</v>
      </c>
    </row>
    <row r="59" spans="1:16" x14ac:dyDescent="0.2">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2">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2">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f>'将来負担比率（分子）の構造'!L$46</f>
        <v>10</v>
      </c>
      <c r="L61" s="160"/>
      <c r="M61" s="160"/>
      <c r="N61" s="160">
        <f>'将来負担比率（分子）の構造'!M$46</f>
        <v>7</v>
      </c>
      <c r="O61" s="160"/>
      <c r="P61" s="160"/>
    </row>
    <row r="62" spans="1:16" x14ac:dyDescent="0.2">
      <c r="A62" s="160" t="s">
        <v>28</v>
      </c>
      <c r="B62" s="160">
        <f>'将来負担比率（分子）の構造'!I$45</f>
        <v>418</v>
      </c>
      <c r="C62" s="160"/>
      <c r="D62" s="160"/>
      <c r="E62" s="160">
        <f>'将来負担比率（分子）の構造'!J$45</f>
        <v>310</v>
      </c>
      <c r="F62" s="160"/>
      <c r="G62" s="160"/>
      <c r="H62" s="160">
        <f>'将来負担比率（分子）の構造'!K$45</f>
        <v>328</v>
      </c>
      <c r="I62" s="160"/>
      <c r="J62" s="160"/>
      <c r="K62" s="160">
        <f>'将来負担比率（分子）の構造'!L$45</f>
        <v>338</v>
      </c>
      <c r="L62" s="160"/>
      <c r="M62" s="160"/>
      <c r="N62" s="160">
        <f>'将来負担比率（分子）の構造'!M$45</f>
        <v>312</v>
      </c>
      <c r="O62" s="160"/>
      <c r="P62" s="160"/>
    </row>
    <row r="63" spans="1:16" x14ac:dyDescent="0.2">
      <c r="A63" s="160" t="s">
        <v>27</v>
      </c>
      <c r="B63" s="160">
        <f>'将来負担比率（分子）の構造'!I$44</f>
        <v>50</v>
      </c>
      <c r="C63" s="160"/>
      <c r="D63" s="160"/>
      <c r="E63" s="160">
        <f>'将来負担比率（分子）の構造'!J$44</f>
        <v>48</v>
      </c>
      <c r="F63" s="160"/>
      <c r="G63" s="160"/>
      <c r="H63" s="160">
        <f>'将来負担比率（分子）の構造'!K$44</f>
        <v>40</v>
      </c>
      <c r="I63" s="160"/>
      <c r="J63" s="160"/>
      <c r="K63" s="160">
        <f>'将来負担比率（分子）の構造'!L$44</f>
        <v>30</v>
      </c>
      <c r="L63" s="160"/>
      <c r="M63" s="160"/>
      <c r="N63" s="160">
        <f>'将来負担比率（分子）の構造'!M$44</f>
        <v>20</v>
      </c>
      <c r="O63" s="160"/>
      <c r="P63" s="160"/>
    </row>
    <row r="64" spans="1:16" x14ac:dyDescent="0.2">
      <c r="A64" s="160" t="s">
        <v>26</v>
      </c>
      <c r="B64" s="160">
        <f>'将来負担比率（分子）の構造'!I$43</f>
        <v>317</v>
      </c>
      <c r="C64" s="160"/>
      <c r="D64" s="160"/>
      <c r="E64" s="160">
        <f>'将来負担比率（分子）の構造'!J$43</f>
        <v>359</v>
      </c>
      <c r="F64" s="160"/>
      <c r="G64" s="160"/>
      <c r="H64" s="160">
        <f>'将来負担比率（分子）の構造'!K$43</f>
        <v>390</v>
      </c>
      <c r="I64" s="160"/>
      <c r="J64" s="160"/>
      <c r="K64" s="160">
        <f>'将来負担比率（分子）の構造'!L$43</f>
        <v>429</v>
      </c>
      <c r="L64" s="160"/>
      <c r="M64" s="160"/>
      <c r="N64" s="160">
        <f>'将来負担比率（分子）の構造'!M$43</f>
        <v>485</v>
      </c>
      <c r="O64" s="160"/>
      <c r="P64" s="160"/>
    </row>
    <row r="65" spans="1:16" x14ac:dyDescent="0.2">
      <c r="A65" s="160" t="s">
        <v>25</v>
      </c>
      <c r="B65" s="160">
        <f>'将来負担比率（分子）の構造'!I$42</f>
        <v>41</v>
      </c>
      <c r="C65" s="160"/>
      <c r="D65" s="160"/>
      <c r="E65" s="160">
        <f>'将来負担比率（分子）の構造'!J$42</f>
        <v>38</v>
      </c>
      <c r="F65" s="160"/>
      <c r="G65" s="160"/>
      <c r="H65" s="160">
        <f>'将来負担比率（分子）の構造'!K$42</f>
        <v>35</v>
      </c>
      <c r="I65" s="160"/>
      <c r="J65" s="160"/>
      <c r="K65" s="160">
        <f>'将来負担比率（分子）の構造'!L$42</f>
        <v>32</v>
      </c>
      <c r="L65" s="160"/>
      <c r="M65" s="160"/>
      <c r="N65" s="160">
        <f>'将来負担比率（分子）の構造'!M$42</f>
        <v>29</v>
      </c>
      <c r="O65" s="160"/>
      <c r="P65" s="160"/>
    </row>
    <row r="66" spans="1:16" x14ac:dyDescent="0.2">
      <c r="A66" s="160" t="s">
        <v>24</v>
      </c>
      <c r="B66" s="160">
        <f>'将来負担比率（分子）の構造'!I$41</f>
        <v>2114</v>
      </c>
      <c r="C66" s="160"/>
      <c r="D66" s="160"/>
      <c r="E66" s="160">
        <f>'将来負担比率（分子）の構造'!J$41</f>
        <v>2047</v>
      </c>
      <c r="F66" s="160"/>
      <c r="G66" s="160"/>
      <c r="H66" s="160">
        <f>'将来負担比率（分子）の構造'!K$41</f>
        <v>2154</v>
      </c>
      <c r="I66" s="160"/>
      <c r="J66" s="160"/>
      <c r="K66" s="160">
        <f>'将来負担比率（分子）の構造'!L$41</f>
        <v>2101</v>
      </c>
      <c r="L66" s="160"/>
      <c r="M66" s="160"/>
      <c r="N66" s="160">
        <f>'将来負担比率（分子）の構造'!M$41</f>
        <v>2066</v>
      </c>
      <c r="O66" s="160"/>
      <c r="P66" s="160"/>
    </row>
    <row r="67" spans="1:16" x14ac:dyDescent="0.2">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2">
      <c r="A70" s="162" t="s">
        <v>70</v>
      </c>
      <c r="B70" s="162"/>
      <c r="C70" s="162"/>
      <c r="D70" s="162"/>
      <c r="E70" s="162"/>
      <c r="F70" s="162"/>
    </row>
    <row r="71" spans="1:16" x14ac:dyDescent="0.2">
      <c r="A71" s="163"/>
      <c r="B71" s="163" t="str">
        <f>基金残高に係る経年分析!F54</f>
        <v>H27</v>
      </c>
      <c r="C71" s="163" t="str">
        <f>基金残高に係る経年分析!G54</f>
        <v>H28</v>
      </c>
      <c r="D71" s="163" t="str">
        <f>基金残高に係る経年分析!H54</f>
        <v>H29</v>
      </c>
    </row>
    <row r="72" spans="1:16" x14ac:dyDescent="0.2">
      <c r="A72" s="163" t="s">
        <v>71</v>
      </c>
      <c r="B72" s="164">
        <f>基金残高に係る経年分析!F55</f>
        <v>600</v>
      </c>
      <c r="C72" s="164">
        <f>基金残高に係る経年分析!G55</f>
        <v>650</v>
      </c>
      <c r="D72" s="164">
        <f>基金残高に係る経年分析!H55</f>
        <v>608</v>
      </c>
    </row>
    <row r="73" spans="1:16" x14ac:dyDescent="0.2">
      <c r="A73" s="163" t="s">
        <v>72</v>
      </c>
      <c r="B73" s="164">
        <f>基金残高に係る経年分析!F56</f>
        <v>400</v>
      </c>
      <c r="C73" s="164">
        <f>基金残高に係る経年分析!G56</f>
        <v>400</v>
      </c>
      <c r="D73" s="164">
        <f>基金残高に係る経年分析!H56</f>
        <v>300</v>
      </c>
    </row>
    <row r="74" spans="1:16" x14ac:dyDescent="0.2">
      <c r="A74" s="163" t="s">
        <v>73</v>
      </c>
      <c r="B74" s="164">
        <f>基金残高に係る経年分析!F57</f>
        <v>2454</v>
      </c>
      <c r="C74" s="164">
        <f>基金残高に係る経年分析!G57</f>
        <v>2446</v>
      </c>
      <c r="D74" s="164">
        <f>基金残高に係る経年分析!H57</f>
        <v>2277</v>
      </c>
    </row>
  </sheetData>
  <sheetProtection algorithmName="SHA-512" hashValue="qiM1wMv/Ec/QbUiPa6DQYAybgJ9hBjpgPPLxig16wv/2hXMQMJu2tNtdfP61GUzENj3igCoW3kL6crhcnoeEiQ==" saltValue="Wqcfy1LzL0I6BH6d/ciWU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topLeftCell="W1" workbookViewId="0"/>
  </sheetViews>
  <sheetFormatPr defaultColWidth="0" defaultRowHeight="11.25" customHeight="1" zeroHeight="1" x14ac:dyDescent="0.2"/>
  <cols>
    <col min="1" max="95" width="1.6640625" style="205" customWidth="1"/>
    <col min="96" max="133" width="1.6640625" style="221" customWidth="1"/>
    <col min="134" max="143" width="1.6640625" style="205" customWidth="1"/>
    <col min="144" max="16384" width="0" style="205" hidden="1"/>
  </cols>
  <sheetData>
    <row r="1" spans="2:143" ht="22.5" customHeight="1" thickBot="1" x14ac:dyDescent="0.25">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208</v>
      </c>
      <c r="DI1" s="636"/>
      <c r="DJ1" s="636"/>
      <c r="DK1" s="636"/>
      <c r="DL1" s="636"/>
      <c r="DM1" s="636"/>
      <c r="DN1" s="637"/>
      <c r="DO1" s="205"/>
      <c r="DP1" s="635" t="s">
        <v>209</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2">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638" t="s">
        <v>211</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212</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213</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2">
      <c r="B4" s="638" t="s">
        <v>1</v>
      </c>
      <c r="C4" s="639"/>
      <c r="D4" s="639"/>
      <c r="E4" s="639"/>
      <c r="F4" s="639"/>
      <c r="G4" s="639"/>
      <c r="H4" s="639"/>
      <c r="I4" s="639"/>
      <c r="J4" s="639"/>
      <c r="K4" s="639"/>
      <c r="L4" s="639"/>
      <c r="M4" s="639"/>
      <c r="N4" s="639"/>
      <c r="O4" s="639"/>
      <c r="P4" s="639"/>
      <c r="Q4" s="640"/>
      <c r="R4" s="638" t="s">
        <v>214</v>
      </c>
      <c r="S4" s="639"/>
      <c r="T4" s="639"/>
      <c r="U4" s="639"/>
      <c r="V4" s="639"/>
      <c r="W4" s="639"/>
      <c r="X4" s="639"/>
      <c r="Y4" s="640"/>
      <c r="Z4" s="638" t="s">
        <v>215</v>
      </c>
      <c r="AA4" s="639"/>
      <c r="AB4" s="639"/>
      <c r="AC4" s="640"/>
      <c r="AD4" s="638" t="s">
        <v>216</v>
      </c>
      <c r="AE4" s="639"/>
      <c r="AF4" s="639"/>
      <c r="AG4" s="639"/>
      <c r="AH4" s="639"/>
      <c r="AI4" s="639"/>
      <c r="AJ4" s="639"/>
      <c r="AK4" s="640"/>
      <c r="AL4" s="638" t="s">
        <v>215</v>
      </c>
      <c r="AM4" s="639"/>
      <c r="AN4" s="639"/>
      <c r="AO4" s="640"/>
      <c r="AP4" s="644" t="s">
        <v>217</v>
      </c>
      <c r="AQ4" s="644"/>
      <c r="AR4" s="644"/>
      <c r="AS4" s="644"/>
      <c r="AT4" s="644"/>
      <c r="AU4" s="644"/>
      <c r="AV4" s="644"/>
      <c r="AW4" s="644"/>
      <c r="AX4" s="644"/>
      <c r="AY4" s="644"/>
      <c r="AZ4" s="644"/>
      <c r="BA4" s="644"/>
      <c r="BB4" s="644"/>
      <c r="BC4" s="644"/>
      <c r="BD4" s="644"/>
      <c r="BE4" s="644"/>
      <c r="BF4" s="644"/>
      <c r="BG4" s="644" t="s">
        <v>218</v>
      </c>
      <c r="BH4" s="644"/>
      <c r="BI4" s="644"/>
      <c r="BJ4" s="644"/>
      <c r="BK4" s="644"/>
      <c r="BL4" s="644"/>
      <c r="BM4" s="644"/>
      <c r="BN4" s="644"/>
      <c r="BO4" s="644" t="s">
        <v>215</v>
      </c>
      <c r="BP4" s="644"/>
      <c r="BQ4" s="644"/>
      <c r="BR4" s="644"/>
      <c r="BS4" s="644" t="s">
        <v>219</v>
      </c>
      <c r="BT4" s="644"/>
      <c r="BU4" s="644"/>
      <c r="BV4" s="644"/>
      <c r="BW4" s="644"/>
      <c r="BX4" s="644"/>
      <c r="BY4" s="644"/>
      <c r="BZ4" s="644"/>
      <c r="CA4" s="644"/>
      <c r="CB4" s="644"/>
      <c r="CD4" s="641" t="s">
        <v>220</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2">
      <c r="B5" s="645" t="s">
        <v>221</v>
      </c>
      <c r="C5" s="646"/>
      <c r="D5" s="646"/>
      <c r="E5" s="646"/>
      <c r="F5" s="646"/>
      <c r="G5" s="646"/>
      <c r="H5" s="646"/>
      <c r="I5" s="646"/>
      <c r="J5" s="646"/>
      <c r="K5" s="646"/>
      <c r="L5" s="646"/>
      <c r="M5" s="646"/>
      <c r="N5" s="646"/>
      <c r="O5" s="646"/>
      <c r="P5" s="646"/>
      <c r="Q5" s="647"/>
      <c r="R5" s="648">
        <v>142813</v>
      </c>
      <c r="S5" s="649"/>
      <c r="T5" s="649"/>
      <c r="U5" s="649"/>
      <c r="V5" s="649"/>
      <c r="W5" s="649"/>
      <c r="X5" s="649"/>
      <c r="Y5" s="650"/>
      <c r="Z5" s="651">
        <v>4.8</v>
      </c>
      <c r="AA5" s="651"/>
      <c r="AB5" s="651"/>
      <c r="AC5" s="651"/>
      <c r="AD5" s="652">
        <v>142813</v>
      </c>
      <c r="AE5" s="652"/>
      <c r="AF5" s="652"/>
      <c r="AG5" s="652"/>
      <c r="AH5" s="652"/>
      <c r="AI5" s="652"/>
      <c r="AJ5" s="652"/>
      <c r="AK5" s="652"/>
      <c r="AL5" s="653">
        <v>11.6</v>
      </c>
      <c r="AM5" s="654"/>
      <c r="AN5" s="654"/>
      <c r="AO5" s="655"/>
      <c r="AP5" s="645" t="s">
        <v>222</v>
      </c>
      <c r="AQ5" s="646"/>
      <c r="AR5" s="646"/>
      <c r="AS5" s="646"/>
      <c r="AT5" s="646"/>
      <c r="AU5" s="646"/>
      <c r="AV5" s="646"/>
      <c r="AW5" s="646"/>
      <c r="AX5" s="646"/>
      <c r="AY5" s="646"/>
      <c r="AZ5" s="646"/>
      <c r="BA5" s="646"/>
      <c r="BB5" s="646"/>
      <c r="BC5" s="646"/>
      <c r="BD5" s="646"/>
      <c r="BE5" s="646"/>
      <c r="BF5" s="647"/>
      <c r="BG5" s="659">
        <v>142813</v>
      </c>
      <c r="BH5" s="660"/>
      <c r="BI5" s="660"/>
      <c r="BJ5" s="660"/>
      <c r="BK5" s="660"/>
      <c r="BL5" s="660"/>
      <c r="BM5" s="660"/>
      <c r="BN5" s="661"/>
      <c r="BO5" s="662">
        <v>100</v>
      </c>
      <c r="BP5" s="662"/>
      <c r="BQ5" s="662"/>
      <c r="BR5" s="662"/>
      <c r="BS5" s="663">
        <v>625</v>
      </c>
      <c r="BT5" s="663"/>
      <c r="BU5" s="663"/>
      <c r="BV5" s="663"/>
      <c r="BW5" s="663"/>
      <c r="BX5" s="663"/>
      <c r="BY5" s="663"/>
      <c r="BZ5" s="663"/>
      <c r="CA5" s="663"/>
      <c r="CB5" s="667"/>
      <c r="CD5" s="641" t="s">
        <v>217</v>
      </c>
      <c r="CE5" s="642"/>
      <c r="CF5" s="642"/>
      <c r="CG5" s="642"/>
      <c r="CH5" s="642"/>
      <c r="CI5" s="642"/>
      <c r="CJ5" s="642"/>
      <c r="CK5" s="642"/>
      <c r="CL5" s="642"/>
      <c r="CM5" s="642"/>
      <c r="CN5" s="642"/>
      <c r="CO5" s="642"/>
      <c r="CP5" s="642"/>
      <c r="CQ5" s="643"/>
      <c r="CR5" s="641" t="s">
        <v>223</v>
      </c>
      <c r="CS5" s="642"/>
      <c r="CT5" s="642"/>
      <c r="CU5" s="642"/>
      <c r="CV5" s="642"/>
      <c r="CW5" s="642"/>
      <c r="CX5" s="642"/>
      <c r="CY5" s="643"/>
      <c r="CZ5" s="641" t="s">
        <v>215</v>
      </c>
      <c r="DA5" s="642"/>
      <c r="DB5" s="642"/>
      <c r="DC5" s="643"/>
      <c r="DD5" s="641" t="s">
        <v>224</v>
      </c>
      <c r="DE5" s="642"/>
      <c r="DF5" s="642"/>
      <c r="DG5" s="642"/>
      <c r="DH5" s="642"/>
      <c r="DI5" s="642"/>
      <c r="DJ5" s="642"/>
      <c r="DK5" s="642"/>
      <c r="DL5" s="642"/>
      <c r="DM5" s="642"/>
      <c r="DN5" s="642"/>
      <c r="DO5" s="642"/>
      <c r="DP5" s="643"/>
      <c r="DQ5" s="641" t="s">
        <v>225</v>
      </c>
      <c r="DR5" s="642"/>
      <c r="DS5" s="642"/>
      <c r="DT5" s="642"/>
      <c r="DU5" s="642"/>
      <c r="DV5" s="642"/>
      <c r="DW5" s="642"/>
      <c r="DX5" s="642"/>
      <c r="DY5" s="642"/>
      <c r="DZ5" s="642"/>
      <c r="EA5" s="642"/>
      <c r="EB5" s="642"/>
      <c r="EC5" s="643"/>
    </row>
    <row r="6" spans="2:143" ht="11.25" customHeight="1" x14ac:dyDescent="0.2">
      <c r="B6" s="656" t="s">
        <v>226</v>
      </c>
      <c r="C6" s="657"/>
      <c r="D6" s="657"/>
      <c r="E6" s="657"/>
      <c r="F6" s="657"/>
      <c r="G6" s="657"/>
      <c r="H6" s="657"/>
      <c r="I6" s="657"/>
      <c r="J6" s="657"/>
      <c r="K6" s="657"/>
      <c r="L6" s="657"/>
      <c r="M6" s="657"/>
      <c r="N6" s="657"/>
      <c r="O6" s="657"/>
      <c r="P6" s="657"/>
      <c r="Q6" s="658"/>
      <c r="R6" s="659">
        <v>26223</v>
      </c>
      <c r="S6" s="660"/>
      <c r="T6" s="660"/>
      <c r="U6" s="660"/>
      <c r="V6" s="660"/>
      <c r="W6" s="660"/>
      <c r="X6" s="660"/>
      <c r="Y6" s="661"/>
      <c r="Z6" s="662">
        <v>0.9</v>
      </c>
      <c r="AA6" s="662"/>
      <c r="AB6" s="662"/>
      <c r="AC6" s="662"/>
      <c r="AD6" s="663">
        <v>26223</v>
      </c>
      <c r="AE6" s="663"/>
      <c r="AF6" s="663"/>
      <c r="AG6" s="663"/>
      <c r="AH6" s="663"/>
      <c r="AI6" s="663"/>
      <c r="AJ6" s="663"/>
      <c r="AK6" s="663"/>
      <c r="AL6" s="664">
        <v>2.1</v>
      </c>
      <c r="AM6" s="665"/>
      <c r="AN6" s="665"/>
      <c r="AO6" s="666"/>
      <c r="AP6" s="656" t="s">
        <v>227</v>
      </c>
      <c r="AQ6" s="657"/>
      <c r="AR6" s="657"/>
      <c r="AS6" s="657"/>
      <c r="AT6" s="657"/>
      <c r="AU6" s="657"/>
      <c r="AV6" s="657"/>
      <c r="AW6" s="657"/>
      <c r="AX6" s="657"/>
      <c r="AY6" s="657"/>
      <c r="AZ6" s="657"/>
      <c r="BA6" s="657"/>
      <c r="BB6" s="657"/>
      <c r="BC6" s="657"/>
      <c r="BD6" s="657"/>
      <c r="BE6" s="657"/>
      <c r="BF6" s="658"/>
      <c r="BG6" s="659">
        <v>142813</v>
      </c>
      <c r="BH6" s="660"/>
      <c r="BI6" s="660"/>
      <c r="BJ6" s="660"/>
      <c r="BK6" s="660"/>
      <c r="BL6" s="660"/>
      <c r="BM6" s="660"/>
      <c r="BN6" s="661"/>
      <c r="BO6" s="662">
        <v>100</v>
      </c>
      <c r="BP6" s="662"/>
      <c r="BQ6" s="662"/>
      <c r="BR6" s="662"/>
      <c r="BS6" s="663">
        <v>625</v>
      </c>
      <c r="BT6" s="663"/>
      <c r="BU6" s="663"/>
      <c r="BV6" s="663"/>
      <c r="BW6" s="663"/>
      <c r="BX6" s="663"/>
      <c r="BY6" s="663"/>
      <c r="BZ6" s="663"/>
      <c r="CA6" s="663"/>
      <c r="CB6" s="667"/>
      <c r="CD6" s="670" t="s">
        <v>228</v>
      </c>
      <c r="CE6" s="671"/>
      <c r="CF6" s="671"/>
      <c r="CG6" s="671"/>
      <c r="CH6" s="671"/>
      <c r="CI6" s="671"/>
      <c r="CJ6" s="671"/>
      <c r="CK6" s="671"/>
      <c r="CL6" s="671"/>
      <c r="CM6" s="671"/>
      <c r="CN6" s="671"/>
      <c r="CO6" s="671"/>
      <c r="CP6" s="671"/>
      <c r="CQ6" s="672"/>
      <c r="CR6" s="659">
        <v>52063</v>
      </c>
      <c r="CS6" s="660"/>
      <c r="CT6" s="660"/>
      <c r="CU6" s="660"/>
      <c r="CV6" s="660"/>
      <c r="CW6" s="660"/>
      <c r="CX6" s="660"/>
      <c r="CY6" s="661"/>
      <c r="CZ6" s="653">
        <v>1.8</v>
      </c>
      <c r="DA6" s="654"/>
      <c r="DB6" s="654"/>
      <c r="DC6" s="673"/>
      <c r="DD6" s="668" t="s">
        <v>122</v>
      </c>
      <c r="DE6" s="660"/>
      <c r="DF6" s="660"/>
      <c r="DG6" s="660"/>
      <c r="DH6" s="660"/>
      <c r="DI6" s="660"/>
      <c r="DJ6" s="660"/>
      <c r="DK6" s="660"/>
      <c r="DL6" s="660"/>
      <c r="DM6" s="660"/>
      <c r="DN6" s="660"/>
      <c r="DO6" s="660"/>
      <c r="DP6" s="661"/>
      <c r="DQ6" s="668">
        <v>52063</v>
      </c>
      <c r="DR6" s="660"/>
      <c r="DS6" s="660"/>
      <c r="DT6" s="660"/>
      <c r="DU6" s="660"/>
      <c r="DV6" s="660"/>
      <c r="DW6" s="660"/>
      <c r="DX6" s="660"/>
      <c r="DY6" s="660"/>
      <c r="DZ6" s="660"/>
      <c r="EA6" s="660"/>
      <c r="EB6" s="660"/>
      <c r="EC6" s="669"/>
    </row>
    <row r="7" spans="2:143" ht="11.25" customHeight="1" x14ac:dyDescent="0.2">
      <c r="B7" s="656" t="s">
        <v>229</v>
      </c>
      <c r="C7" s="657"/>
      <c r="D7" s="657"/>
      <c r="E7" s="657"/>
      <c r="F7" s="657"/>
      <c r="G7" s="657"/>
      <c r="H7" s="657"/>
      <c r="I7" s="657"/>
      <c r="J7" s="657"/>
      <c r="K7" s="657"/>
      <c r="L7" s="657"/>
      <c r="M7" s="657"/>
      <c r="N7" s="657"/>
      <c r="O7" s="657"/>
      <c r="P7" s="657"/>
      <c r="Q7" s="658"/>
      <c r="R7" s="659">
        <v>138</v>
      </c>
      <c r="S7" s="660"/>
      <c r="T7" s="660"/>
      <c r="U7" s="660"/>
      <c r="V7" s="660"/>
      <c r="W7" s="660"/>
      <c r="X7" s="660"/>
      <c r="Y7" s="661"/>
      <c r="Z7" s="662">
        <v>0</v>
      </c>
      <c r="AA7" s="662"/>
      <c r="AB7" s="662"/>
      <c r="AC7" s="662"/>
      <c r="AD7" s="663">
        <v>138</v>
      </c>
      <c r="AE7" s="663"/>
      <c r="AF7" s="663"/>
      <c r="AG7" s="663"/>
      <c r="AH7" s="663"/>
      <c r="AI7" s="663"/>
      <c r="AJ7" s="663"/>
      <c r="AK7" s="663"/>
      <c r="AL7" s="664">
        <v>0</v>
      </c>
      <c r="AM7" s="665"/>
      <c r="AN7" s="665"/>
      <c r="AO7" s="666"/>
      <c r="AP7" s="656" t="s">
        <v>230</v>
      </c>
      <c r="AQ7" s="657"/>
      <c r="AR7" s="657"/>
      <c r="AS7" s="657"/>
      <c r="AT7" s="657"/>
      <c r="AU7" s="657"/>
      <c r="AV7" s="657"/>
      <c r="AW7" s="657"/>
      <c r="AX7" s="657"/>
      <c r="AY7" s="657"/>
      <c r="AZ7" s="657"/>
      <c r="BA7" s="657"/>
      <c r="BB7" s="657"/>
      <c r="BC7" s="657"/>
      <c r="BD7" s="657"/>
      <c r="BE7" s="657"/>
      <c r="BF7" s="658"/>
      <c r="BG7" s="659">
        <v>46561</v>
      </c>
      <c r="BH7" s="660"/>
      <c r="BI7" s="660"/>
      <c r="BJ7" s="660"/>
      <c r="BK7" s="660"/>
      <c r="BL7" s="660"/>
      <c r="BM7" s="660"/>
      <c r="BN7" s="661"/>
      <c r="BO7" s="662">
        <v>32.6</v>
      </c>
      <c r="BP7" s="662"/>
      <c r="BQ7" s="662"/>
      <c r="BR7" s="662"/>
      <c r="BS7" s="663">
        <v>625</v>
      </c>
      <c r="BT7" s="663"/>
      <c r="BU7" s="663"/>
      <c r="BV7" s="663"/>
      <c r="BW7" s="663"/>
      <c r="BX7" s="663"/>
      <c r="BY7" s="663"/>
      <c r="BZ7" s="663"/>
      <c r="CA7" s="663"/>
      <c r="CB7" s="667"/>
      <c r="CD7" s="674" t="s">
        <v>231</v>
      </c>
      <c r="CE7" s="675"/>
      <c r="CF7" s="675"/>
      <c r="CG7" s="675"/>
      <c r="CH7" s="675"/>
      <c r="CI7" s="675"/>
      <c r="CJ7" s="675"/>
      <c r="CK7" s="675"/>
      <c r="CL7" s="675"/>
      <c r="CM7" s="675"/>
      <c r="CN7" s="675"/>
      <c r="CO7" s="675"/>
      <c r="CP7" s="675"/>
      <c r="CQ7" s="676"/>
      <c r="CR7" s="659">
        <v>920746</v>
      </c>
      <c r="CS7" s="660"/>
      <c r="CT7" s="660"/>
      <c r="CU7" s="660"/>
      <c r="CV7" s="660"/>
      <c r="CW7" s="660"/>
      <c r="CX7" s="660"/>
      <c r="CY7" s="661"/>
      <c r="CZ7" s="662">
        <v>32.299999999999997</v>
      </c>
      <c r="DA7" s="662"/>
      <c r="DB7" s="662"/>
      <c r="DC7" s="662"/>
      <c r="DD7" s="668">
        <v>336471</v>
      </c>
      <c r="DE7" s="660"/>
      <c r="DF7" s="660"/>
      <c r="DG7" s="660"/>
      <c r="DH7" s="660"/>
      <c r="DI7" s="660"/>
      <c r="DJ7" s="660"/>
      <c r="DK7" s="660"/>
      <c r="DL7" s="660"/>
      <c r="DM7" s="660"/>
      <c r="DN7" s="660"/>
      <c r="DO7" s="660"/>
      <c r="DP7" s="661"/>
      <c r="DQ7" s="668">
        <v>444872</v>
      </c>
      <c r="DR7" s="660"/>
      <c r="DS7" s="660"/>
      <c r="DT7" s="660"/>
      <c r="DU7" s="660"/>
      <c r="DV7" s="660"/>
      <c r="DW7" s="660"/>
      <c r="DX7" s="660"/>
      <c r="DY7" s="660"/>
      <c r="DZ7" s="660"/>
      <c r="EA7" s="660"/>
      <c r="EB7" s="660"/>
      <c r="EC7" s="669"/>
    </row>
    <row r="8" spans="2:143" ht="11.25" customHeight="1" x14ac:dyDescent="0.2">
      <c r="B8" s="656" t="s">
        <v>232</v>
      </c>
      <c r="C8" s="657"/>
      <c r="D8" s="657"/>
      <c r="E8" s="657"/>
      <c r="F8" s="657"/>
      <c r="G8" s="657"/>
      <c r="H8" s="657"/>
      <c r="I8" s="657"/>
      <c r="J8" s="657"/>
      <c r="K8" s="657"/>
      <c r="L8" s="657"/>
      <c r="M8" s="657"/>
      <c r="N8" s="657"/>
      <c r="O8" s="657"/>
      <c r="P8" s="657"/>
      <c r="Q8" s="658"/>
      <c r="R8" s="659">
        <v>275</v>
      </c>
      <c r="S8" s="660"/>
      <c r="T8" s="660"/>
      <c r="U8" s="660"/>
      <c r="V8" s="660"/>
      <c r="W8" s="660"/>
      <c r="X8" s="660"/>
      <c r="Y8" s="661"/>
      <c r="Z8" s="662">
        <v>0</v>
      </c>
      <c r="AA8" s="662"/>
      <c r="AB8" s="662"/>
      <c r="AC8" s="662"/>
      <c r="AD8" s="663">
        <v>275</v>
      </c>
      <c r="AE8" s="663"/>
      <c r="AF8" s="663"/>
      <c r="AG8" s="663"/>
      <c r="AH8" s="663"/>
      <c r="AI8" s="663"/>
      <c r="AJ8" s="663"/>
      <c r="AK8" s="663"/>
      <c r="AL8" s="664">
        <v>0</v>
      </c>
      <c r="AM8" s="665"/>
      <c r="AN8" s="665"/>
      <c r="AO8" s="666"/>
      <c r="AP8" s="656" t="s">
        <v>233</v>
      </c>
      <c r="AQ8" s="657"/>
      <c r="AR8" s="657"/>
      <c r="AS8" s="657"/>
      <c r="AT8" s="657"/>
      <c r="AU8" s="657"/>
      <c r="AV8" s="657"/>
      <c r="AW8" s="657"/>
      <c r="AX8" s="657"/>
      <c r="AY8" s="657"/>
      <c r="AZ8" s="657"/>
      <c r="BA8" s="657"/>
      <c r="BB8" s="657"/>
      <c r="BC8" s="657"/>
      <c r="BD8" s="657"/>
      <c r="BE8" s="657"/>
      <c r="BF8" s="658"/>
      <c r="BG8" s="659">
        <v>1858</v>
      </c>
      <c r="BH8" s="660"/>
      <c r="BI8" s="660"/>
      <c r="BJ8" s="660"/>
      <c r="BK8" s="660"/>
      <c r="BL8" s="660"/>
      <c r="BM8" s="660"/>
      <c r="BN8" s="661"/>
      <c r="BO8" s="662">
        <v>1.3</v>
      </c>
      <c r="BP8" s="662"/>
      <c r="BQ8" s="662"/>
      <c r="BR8" s="662"/>
      <c r="BS8" s="668" t="s">
        <v>122</v>
      </c>
      <c r="BT8" s="660"/>
      <c r="BU8" s="660"/>
      <c r="BV8" s="660"/>
      <c r="BW8" s="660"/>
      <c r="BX8" s="660"/>
      <c r="BY8" s="660"/>
      <c r="BZ8" s="660"/>
      <c r="CA8" s="660"/>
      <c r="CB8" s="669"/>
      <c r="CD8" s="674" t="s">
        <v>234</v>
      </c>
      <c r="CE8" s="675"/>
      <c r="CF8" s="675"/>
      <c r="CG8" s="675"/>
      <c r="CH8" s="675"/>
      <c r="CI8" s="675"/>
      <c r="CJ8" s="675"/>
      <c r="CK8" s="675"/>
      <c r="CL8" s="675"/>
      <c r="CM8" s="675"/>
      <c r="CN8" s="675"/>
      <c r="CO8" s="675"/>
      <c r="CP8" s="675"/>
      <c r="CQ8" s="676"/>
      <c r="CR8" s="659">
        <v>471196</v>
      </c>
      <c r="CS8" s="660"/>
      <c r="CT8" s="660"/>
      <c r="CU8" s="660"/>
      <c r="CV8" s="660"/>
      <c r="CW8" s="660"/>
      <c r="CX8" s="660"/>
      <c r="CY8" s="661"/>
      <c r="CZ8" s="662">
        <v>16.5</v>
      </c>
      <c r="DA8" s="662"/>
      <c r="DB8" s="662"/>
      <c r="DC8" s="662"/>
      <c r="DD8" s="668" t="s">
        <v>131</v>
      </c>
      <c r="DE8" s="660"/>
      <c r="DF8" s="660"/>
      <c r="DG8" s="660"/>
      <c r="DH8" s="660"/>
      <c r="DI8" s="660"/>
      <c r="DJ8" s="660"/>
      <c r="DK8" s="660"/>
      <c r="DL8" s="660"/>
      <c r="DM8" s="660"/>
      <c r="DN8" s="660"/>
      <c r="DO8" s="660"/>
      <c r="DP8" s="661"/>
      <c r="DQ8" s="668">
        <v>355047</v>
      </c>
      <c r="DR8" s="660"/>
      <c r="DS8" s="660"/>
      <c r="DT8" s="660"/>
      <c r="DU8" s="660"/>
      <c r="DV8" s="660"/>
      <c r="DW8" s="660"/>
      <c r="DX8" s="660"/>
      <c r="DY8" s="660"/>
      <c r="DZ8" s="660"/>
      <c r="EA8" s="660"/>
      <c r="EB8" s="660"/>
      <c r="EC8" s="669"/>
    </row>
    <row r="9" spans="2:143" ht="11.25" customHeight="1" x14ac:dyDescent="0.2">
      <c r="B9" s="656" t="s">
        <v>235</v>
      </c>
      <c r="C9" s="657"/>
      <c r="D9" s="657"/>
      <c r="E9" s="657"/>
      <c r="F9" s="657"/>
      <c r="G9" s="657"/>
      <c r="H9" s="657"/>
      <c r="I9" s="657"/>
      <c r="J9" s="657"/>
      <c r="K9" s="657"/>
      <c r="L9" s="657"/>
      <c r="M9" s="657"/>
      <c r="N9" s="657"/>
      <c r="O9" s="657"/>
      <c r="P9" s="657"/>
      <c r="Q9" s="658"/>
      <c r="R9" s="659">
        <v>268</v>
      </c>
      <c r="S9" s="660"/>
      <c r="T9" s="660"/>
      <c r="U9" s="660"/>
      <c r="V9" s="660"/>
      <c r="W9" s="660"/>
      <c r="X9" s="660"/>
      <c r="Y9" s="661"/>
      <c r="Z9" s="662">
        <v>0</v>
      </c>
      <c r="AA9" s="662"/>
      <c r="AB9" s="662"/>
      <c r="AC9" s="662"/>
      <c r="AD9" s="663">
        <v>268</v>
      </c>
      <c r="AE9" s="663"/>
      <c r="AF9" s="663"/>
      <c r="AG9" s="663"/>
      <c r="AH9" s="663"/>
      <c r="AI9" s="663"/>
      <c r="AJ9" s="663"/>
      <c r="AK9" s="663"/>
      <c r="AL9" s="664">
        <v>0</v>
      </c>
      <c r="AM9" s="665"/>
      <c r="AN9" s="665"/>
      <c r="AO9" s="666"/>
      <c r="AP9" s="656" t="s">
        <v>236</v>
      </c>
      <c r="AQ9" s="657"/>
      <c r="AR9" s="657"/>
      <c r="AS9" s="657"/>
      <c r="AT9" s="657"/>
      <c r="AU9" s="657"/>
      <c r="AV9" s="657"/>
      <c r="AW9" s="657"/>
      <c r="AX9" s="657"/>
      <c r="AY9" s="657"/>
      <c r="AZ9" s="657"/>
      <c r="BA9" s="657"/>
      <c r="BB9" s="657"/>
      <c r="BC9" s="657"/>
      <c r="BD9" s="657"/>
      <c r="BE9" s="657"/>
      <c r="BF9" s="658"/>
      <c r="BG9" s="659">
        <v>37588</v>
      </c>
      <c r="BH9" s="660"/>
      <c r="BI9" s="660"/>
      <c r="BJ9" s="660"/>
      <c r="BK9" s="660"/>
      <c r="BL9" s="660"/>
      <c r="BM9" s="660"/>
      <c r="BN9" s="661"/>
      <c r="BO9" s="662">
        <v>26.3</v>
      </c>
      <c r="BP9" s="662"/>
      <c r="BQ9" s="662"/>
      <c r="BR9" s="662"/>
      <c r="BS9" s="668" t="s">
        <v>237</v>
      </c>
      <c r="BT9" s="660"/>
      <c r="BU9" s="660"/>
      <c r="BV9" s="660"/>
      <c r="BW9" s="660"/>
      <c r="BX9" s="660"/>
      <c r="BY9" s="660"/>
      <c r="BZ9" s="660"/>
      <c r="CA9" s="660"/>
      <c r="CB9" s="669"/>
      <c r="CD9" s="674" t="s">
        <v>238</v>
      </c>
      <c r="CE9" s="675"/>
      <c r="CF9" s="675"/>
      <c r="CG9" s="675"/>
      <c r="CH9" s="675"/>
      <c r="CI9" s="675"/>
      <c r="CJ9" s="675"/>
      <c r="CK9" s="675"/>
      <c r="CL9" s="675"/>
      <c r="CM9" s="675"/>
      <c r="CN9" s="675"/>
      <c r="CO9" s="675"/>
      <c r="CP9" s="675"/>
      <c r="CQ9" s="676"/>
      <c r="CR9" s="659">
        <v>186896</v>
      </c>
      <c r="CS9" s="660"/>
      <c r="CT9" s="660"/>
      <c r="CU9" s="660"/>
      <c r="CV9" s="660"/>
      <c r="CW9" s="660"/>
      <c r="CX9" s="660"/>
      <c r="CY9" s="661"/>
      <c r="CZ9" s="662">
        <v>6.6</v>
      </c>
      <c r="DA9" s="662"/>
      <c r="DB9" s="662"/>
      <c r="DC9" s="662"/>
      <c r="DD9" s="668">
        <v>4361</v>
      </c>
      <c r="DE9" s="660"/>
      <c r="DF9" s="660"/>
      <c r="DG9" s="660"/>
      <c r="DH9" s="660"/>
      <c r="DI9" s="660"/>
      <c r="DJ9" s="660"/>
      <c r="DK9" s="660"/>
      <c r="DL9" s="660"/>
      <c r="DM9" s="660"/>
      <c r="DN9" s="660"/>
      <c r="DO9" s="660"/>
      <c r="DP9" s="661"/>
      <c r="DQ9" s="668">
        <v>181801</v>
      </c>
      <c r="DR9" s="660"/>
      <c r="DS9" s="660"/>
      <c r="DT9" s="660"/>
      <c r="DU9" s="660"/>
      <c r="DV9" s="660"/>
      <c r="DW9" s="660"/>
      <c r="DX9" s="660"/>
      <c r="DY9" s="660"/>
      <c r="DZ9" s="660"/>
      <c r="EA9" s="660"/>
      <c r="EB9" s="660"/>
      <c r="EC9" s="669"/>
    </row>
    <row r="10" spans="2:143" ht="11.25" customHeight="1" x14ac:dyDescent="0.2">
      <c r="B10" s="656" t="s">
        <v>239</v>
      </c>
      <c r="C10" s="657"/>
      <c r="D10" s="657"/>
      <c r="E10" s="657"/>
      <c r="F10" s="657"/>
      <c r="G10" s="657"/>
      <c r="H10" s="657"/>
      <c r="I10" s="657"/>
      <c r="J10" s="657"/>
      <c r="K10" s="657"/>
      <c r="L10" s="657"/>
      <c r="M10" s="657"/>
      <c r="N10" s="657"/>
      <c r="O10" s="657"/>
      <c r="P10" s="657"/>
      <c r="Q10" s="658"/>
      <c r="R10" s="659" t="s">
        <v>122</v>
      </c>
      <c r="S10" s="660"/>
      <c r="T10" s="660"/>
      <c r="U10" s="660"/>
      <c r="V10" s="660"/>
      <c r="W10" s="660"/>
      <c r="X10" s="660"/>
      <c r="Y10" s="661"/>
      <c r="Z10" s="662" t="s">
        <v>122</v>
      </c>
      <c r="AA10" s="662"/>
      <c r="AB10" s="662"/>
      <c r="AC10" s="662"/>
      <c r="AD10" s="663" t="s">
        <v>237</v>
      </c>
      <c r="AE10" s="663"/>
      <c r="AF10" s="663"/>
      <c r="AG10" s="663"/>
      <c r="AH10" s="663"/>
      <c r="AI10" s="663"/>
      <c r="AJ10" s="663"/>
      <c r="AK10" s="663"/>
      <c r="AL10" s="664" t="s">
        <v>237</v>
      </c>
      <c r="AM10" s="665"/>
      <c r="AN10" s="665"/>
      <c r="AO10" s="666"/>
      <c r="AP10" s="656" t="s">
        <v>240</v>
      </c>
      <c r="AQ10" s="657"/>
      <c r="AR10" s="657"/>
      <c r="AS10" s="657"/>
      <c r="AT10" s="657"/>
      <c r="AU10" s="657"/>
      <c r="AV10" s="657"/>
      <c r="AW10" s="657"/>
      <c r="AX10" s="657"/>
      <c r="AY10" s="657"/>
      <c r="AZ10" s="657"/>
      <c r="BA10" s="657"/>
      <c r="BB10" s="657"/>
      <c r="BC10" s="657"/>
      <c r="BD10" s="657"/>
      <c r="BE10" s="657"/>
      <c r="BF10" s="658"/>
      <c r="BG10" s="659">
        <v>3941</v>
      </c>
      <c r="BH10" s="660"/>
      <c r="BI10" s="660"/>
      <c r="BJ10" s="660"/>
      <c r="BK10" s="660"/>
      <c r="BL10" s="660"/>
      <c r="BM10" s="660"/>
      <c r="BN10" s="661"/>
      <c r="BO10" s="662">
        <v>2.8</v>
      </c>
      <c r="BP10" s="662"/>
      <c r="BQ10" s="662"/>
      <c r="BR10" s="662"/>
      <c r="BS10" s="668" t="s">
        <v>122</v>
      </c>
      <c r="BT10" s="660"/>
      <c r="BU10" s="660"/>
      <c r="BV10" s="660"/>
      <c r="BW10" s="660"/>
      <c r="BX10" s="660"/>
      <c r="BY10" s="660"/>
      <c r="BZ10" s="660"/>
      <c r="CA10" s="660"/>
      <c r="CB10" s="669"/>
      <c r="CD10" s="674" t="s">
        <v>241</v>
      </c>
      <c r="CE10" s="675"/>
      <c r="CF10" s="675"/>
      <c r="CG10" s="675"/>
      <c r="CH10" s="675"/>
      <c r="CI10" s="675"/>
      <c r="CJ10" s="675"/>
      <c r="CK10" s="675"/>
      <c r="CL10" s="675"/>
      <c r="CM10" s="675"/>
      <c r="CN10" s="675"/>
      <c r="CO10" s="675"/>
      <c r="CP10" s="675"/>
      <c r="CQ10" s="676"/>
      <c r="CR10" s="659" t="s">
        <v>237</v>
      </c>
      <c r="CS10" s="660"/>
      <c r="CT10" s="660"/>
      <c r="CU10" s="660"/>
      <c r="CV10" s="660"/>
      <c r="CW10" s="660"/>
      <c r="CX10" s="660"/>
      <c r="CY10" s="661"/>
      <c r="CZ10" s="662" t="s">
        <v>122</v>
      </c>
      <c r="DA10" s="662"/>
      <c r="DB10" s="662"/>
      <c r="DC10" s="662"/>
      <c r="DD10" s="668" t="s">
        <v>122</v>
      </c>
      <c r="DE10" s="660"/>
      <c r="DF10" s="660"/>
      <c r="DG10" s="660"/>
      <c r="DH10" s="660"/>
      <c r="DI10" s="660"/>
      <c r="DJ10" s="660"/>
      <c r="DK10" s="660"/>
      <c r="DL10" s="660"/>
      <c r="DM10" s="660"/>
      <c r="DN10" s="660"/>
      <c r="DO10" s="660"/>
      <c r="DP10" s="661"/>
      <c r="DQ10" s="668" t="s">
        <v>122</v>
      </c>
      <c r="DR10" s="660"/>
      <c r="DS10" s="660"/>
      <c r="DT10" s="660"/>
      <c r="DU10" s="660"/>
      <c r="DV10" s="660"/>
      <c r="DW10" s="660"/>
      <c r="DX10" s="660"/>
      <c r="DY10" s="660"/>
      <c r="DZ10" s="660"/>
      <c r="EA10" s="660"/>
      <c r="EB10" s="660"/>
      <c r="EC10" s="669"/>
    </row>
    <row r="11" spans="2:143" ht="11.25" customHeight="1" x14ac:dyDescent="0.2">
      <c r="B11" s="656" t="s">
        <v>242</v>
      </c>
      <c r="C11" s="657"/>
      <c r="D11" s="657"/>
      <c r="E11" s="657"/>
      <c r="F11" s="657"/>
      <c r="G11" s="657"/>
      <c r="H11" s="657"/>
      <c r="I11" s="657"/>
      <c r="J11" s="657"/>
      <c r="K11" s="657"/>
      <c r="L11" s="657"/>
      <c r="M11" s="657"/>
      <c r="N11" s="657"/>
      <c r="O11" s="657"/>
      <c r="P11" s="657"/>
      <c r="Q11" s="658"/>
      <c r="R11" s="659" t="s">
        <v>122</v>
      </c>
      <c r="S11" s="660"/>
      <c r="T11" s="660"/>
      <c r="U11" s="660"/>
      <c r="V11" s="660"/>
      <c r="W11" s="660"/>
      <c r="X11" s="660"/>
      <c r="Y11" s="661"/>
      <c r="Z11" s="662" t="s">
        <v>237</v>
      </c>
      <c r="AA11" s="662"/>
      <c r="AB11" s="662"/>
      <c r="AC11" s="662"/>
      <c r="AD11" s="663" t="s">
        <v>131</v>
      </c>
      <c r="AE11" s="663"/>
      <c r="AF11" s="663"/>
      <c r="AG11" s="663"/>
      <c r="AH11" s="663"/>
      <c r="AI11" s="663"/>
      <c r="AJ11" s="663"/>
      <c r="AK11" s="663"/>
      <c r="AL11" s="664" t="s">
        <v>131</v>
      </c>
      <c r="AM11" s="665"/>
      <c r="AN11" s="665"/>
      <c r="AO11" s="666"/>
      <c r="AP11" s="656" t="s">
        <v>243</v>
      </c>
      <c r="AQ11" s="657"/>
      <c r="AR11" s="657"/>
      <c r="AS11" s="657"/>
      <c r="AT11" s="657"/>
      <c r="AU11" s="657"/>
      <c r="AV11" s="657"/>
      <c r="AW11" s="657"/>
      <c r="AX11" s="657"/>
      <c r="AY11" s="657"/>
      <c r="AZ11" s="657"/>
      <c r="BA11" s="657"/>
      <c r="BB11" s="657"/>
      <c r="BC11" s="657"/>
      <c r="BD11" s="657"/>
      <c r="BE11" s="657"/>
      <c r="BF11" s="658"/>
      <c r="BG11" s="659">
        <v>3174</v>
      </c>
      <c r="BH11" s="660"/>
      <c r="BI11" s="660"/>
      <c r="BJ11" s="660"/>
      <c r="BK11" s="660"/>
      <c r="BL11" s="660"/>
      <c r="BM11" s="660"/>
      <c r="BN11" s="661"/>
      <c r="BO11" s="662">
        <v>2.2000000000000002</v>
      </c>
      <c r="BP11" s="662"/>
      <c r="BQ11" s="662"/>
      <c r="BR11" s="662"/>
      <c r="BS11" s="668">
        <v>625</v>
      </c>
      <c r="BT11" s="660"/>
      <c r="BU11" s="660"/>
      <c r="BV11" s="660"/>
      <c r="BW11" s="660"/>
      <c r="BX11" s="660"/>
      <c r="BY11" s="660"/>
      <c r="BZ11" s="660"/>
      <c r="CA11" s="660"/>
      <c r="CB11" s="669"/>
      <c r="CD11" s="674" t="s">
        <v>244</v>
      </c>
      <c r="CE11" s="675"/>
      <c r="CF11" s="675"/>
      <c r="CG11" s="675"/>
      <c r="CH11" s="675"/>
      <c r="CI11" s="675"/>
      <c r="CJ11" s="675"/>
      <c r="CK11" s="675"/>
      <c r="CL11" s="675"/>
      <c r="CM11" s="675"/>
      <c r="CN11" s="675"/>
      <c r="CO11" s="675"/>
      <c r="CP11" s="675"/>
      <c r="CQ11" s="676"/>
      <c r="CR11" s="659">
        <v>542216</v>
      </c>
      <c r="CS11" s="660"/>
      <c r="CT11" s="660"/>
      <c r="CU11" s="660"/>
      <c r="CV11" s="660"/>
      <c r="CW11" s="660"/>
      <c r="CX11" s="660"/>
      <c r="CY11" s="661"/>
      <c r="CZ11" s="662">
        <v>19</v>
      </c>
      <c r="DA11" s="662"/>
      <c r="DB11" s="662"/>
      <c r="DC11" s="662"/>
      <c r="DD11" s="668">
        <v>231862</v>
      </c>
      <c r="DE11" s="660"/>
      <c r="DF11" s="660"/>
      <c r="DG11" s="660"/>
      <c r="DH11" s="660"/>
      <c r="DI11" s="660"/>
      <c r="DJ11" s="660"/>
      <c r="DK11" s="660"/>
      <c r="DL11" s="660"/>
      <c r="DM11" s="660"/>
      <c r="DN11" s="660"/>
      <c r="DO11" s="660"/>
      <c r="DP11" s="661"/>
      <c r="DQ11" s="668">
        <v>312707</v>
      </c>
      <c r="DR11" s="660"/>
      <c r="DS11" s="660"/>
      <c r="DT11" s="660"/>
      <c r="DU11" s="660"/>
      <c r="DV11" s="660"/>
      <c r="DW11" s="660"/>
      <c r="DX11" s="660"/>
      <c r="DY11" s="660"/>
      <c r="DZ11" s="660"/>
      <c r="EA11" s="660"/>
      <c r="EB11" s="660"/>
      <c r="EC11" s="669"/>
    </row>
    <row r="12" spans="2:143" ht="11.25" customHeight="1" x14ac:dyDescent="0.2">
      <c r="B12" s="656" t="s">
        <v>245</v>
      </c>
      <c r="C12" s="657"/>
      <c r="D12" s="657"/>
      <c r="E12" s="657"/>
      <c r="F12" s="657"/>
      <c r="G12" s="657"/>
      <c r="H12" s="657"/>
      <c r="I12" s="657"/>
      <c r="J12" s="657"/>
      <c r="K12" s="657"/>
      <c r="L12" s="657"/>
      <c r="M12" s="657"/>
      <c r="N12" s="657"/>
      <c r="O12" s="657"/>
      <c r="P12" s="657"/>
      <c r="Q12" s="658"/>
      <c r="R12" s="659">
        <v>23879</v>
      </c>
      <c r="S12" s="660"/>
      <c r="T12" s="660"/>
      <c r="U12" s="660"/>
      <c r="V12" s="660"/>
      <c r="W12" s="660"/>
      <c r="X12" s="660"/>
      <c r="Y12" s="661"/>
      <c r="Z12" s="662">
        <v>0.8</v>
      </c>
      <c r="AA12" s="662"/>
      <c r="AB12" s="662"/>
      <c r="AC12" s="662"/>
      <c r="AD12" s="663">
        <v>23879</v>
      </c>
      <c r="AE12" s="663"/>
      <c r="AF12" s="663"/>
      <c r="AG12" s="663"/>
      <c r="AH12" s="663"/>
      <c r="AI12" s="663"/>
      <c r="AJ12" s="663"/>
      <c r="AK12" s="663"/>
      <c r="AL12" s="664">
        <v>1.9</v>
      </c>
      <c r="AM12" s="665"/>
      <c r="AN12" s="665"/>
      <c r="AO12" s="666"/>
      <c r="AP12" s="656" t="s">
        <v>246</v>
      </c>
      <c r="AQ12" s="657"/>
      <c r="AR12" s="657"/>
      <c r="AS12" s="657"/>
      <c r="AT12" s="657"/>
      <c r="AU12" s="657"/>
      <c r="AV12" s="657"/>
      <c r="AW12" s="657"/>
      <c r="AX12" s="657"/>
      <c r="AY12" s="657"/>
      <c r="AZ12" s="657"/>
      <c r="BA12" s="657"/>
      <c r="BB12" s="657"/>
      <c r="BC12" s="657"/>
      <c r="BD12" s="657"/>
      <c r="BE12" s="657"/>
      <c r="BF12" s="658"/>
      <c r="BG12" s="659">
        <v>88599</v>
      </c>
      <c r="BH12" s="660"/>
      <c r="BI12" s="660"/>
      <c r="BJ12" s="660"/>
      <c r="BK12" s="660"/>
      <c r="BL12" s="660"/>
      <c r="BM12" s="660"/>
      <c r="BN12" s="661"/>
      <c r="BO12" s="662">
        <v>62</v>
      </c>
      <c r="BP12" s="662"/>
      <c r="BQ12" s="662"/>
      <c r="BR12" s="662"/>
      <c r="BS12" s="668" t="s">
        <v>237</v>
      </c>
      <c r="BT12" s="660"/>
      <c r="BU12" s="660"/>
      <c r="BV12" s="660"/>
      <c r="BW12" s="660"/>
      <c r="BX12" s="660"/>
      <c r="BY12" s="660"/>
      <c r="BZ12" s="660"/>
      <c r="CA12" s="660"/>
      <c r="CB12" s="669"/>
      <c r="CD12" s="674" t="s">
        <v>247</v>
      </c>
      <c r="CE12" s="675"/>
      <c r="CF12" s="675"/>
      <c r="CG12" s="675"/>
      <c r="CH12" s="675"/>
      <c r="CI12" s="675"/>
      <c r="CJ12" s="675"/>
      <c r="CK12" s="675"/>
      <c r="CL12" s="675"/>
      <c r="CM12" s="675"/>
      <c r="CN12" s="675"/>
      <c r="CO12" s="675"/>
      <c r="CP12" s="675"/>
      <c r="CQ12" s="676"/>
      <c r="CR12" s="659">
        <v>51519</v>
      </c>
      <c r="CS12" s="660"/>
      <c r="CT12" s="660"/>
      <c r="CU12" s="660"/>
      <c r="CV12" s="660"/>
      <c r="CW12" s="660"/>
      <c r="CX12" s="660"/>
      <c r="CY12" s="661"/>
      <c r="CZ12" s="662">
        <v>1.8</v>
      </c>
      <c r="DA12" s="662"/>
      <c r="DB12" s="662"/>
      <c r="DC12" s="662"/>
      <c r="DD12" s="668">
        <v>4048</v>
      </c>
      <c r="DE12" s="660"/>
      <c r="DF12" s="660"/>
      <c r="DG12" s="660"/>
      <c r="DH12" s="660"/>
      <c r="DI12" s="660"/>
      <c r="DJ12" s="660"/>
      <c r="DK12" s="660"/>
      <c r="DL12" s="660"/>
      <c r="DM12" s="660"/>
      <c r="DN12" s="660"/>
      <c r="DO12" s="660"/>
      <c r="DP12" s="661"/>
      <c r="DQ12" s="668">
        <v>30890</v>
      </c>
      <c r="DR12" s="660"/>
      <c r="DS12" s="660"/>
      <c r="DT12" s="660"/>
      <c r="DU12" s="660"/>
      <c r="DV12" s="660"/>
      <c r="DW12" s="660"/>
      <c r="DX12" s="660"/>
      <c r="DY12" s="660"/>
      <c r="DZ12" s="660"/>
      <c r="EA12" s="660"/>
      <c r="EB12" s="660"/>
      <c r="EC12" s="669"/>
    </row>
    <row r="13" spans="2:143" ht="11.25" customHeight="1" x14ac:dyDescent="0.2">
      <c r="B13" s="656" t="s">
        <v>248</v>
      </c>
      <c r="C13" s="657"/>
      <c r="D13" s="657"/>
      <c r="E13" s="657"/>
      <c r="F13" s="657"/>
      <c r="G13" s="657"/>
      <c r="H13" s="657"/>
      <c r="I13" s="657"/>
      <c r="J13" s="657"/>
      <c r="K13" s="657"/>
      <c r="L13" s="657"/>
      <c r="M13" s="657"/>
      <c r="N13" s="657"/>
      <c r="O13" s="657"/>
      <c r="P13" s="657"/>
      <c r="Q13" s="658"/>
      <c r="R13" s="659" t="s">
        <v>122</v>
      </c>
      <c r="S13" s="660"/>
      <c r="T13" s="660"/>
      <c r="U13" s="660"/>
      <c r="V13" s="660"/>
      <c r="W13" s="660"/>
      <c r="X13" s="660"/>
      <c r="Y13" s="661"/>
      <c r="Z13" s="662" t="s">
        <v>122</v>
      </c>
      <c r="AA13" s="662"/>
      <c r="AB13" s="662"/>
      <c r="AC13" s="662"/>
      <c r="AD13" s="663" t="s">
        <v>131</v>
      </c>
      <c r="AE13" s="663"/>
      <c r="AF13" s="663"/>
      <c r="AG13" s="663"/>
      <c r="AH13" s="663"/>
      <c r="AI13" s="663"/>
      <c r="AJ13" s="663"/>
      <c r="AK13" s="663"/>
      <c r="AL13" s="664" t="s">
        <v>122</v>
      </c>
      <c r="AM13" s="665"/>
      <c r="AN13" s="665"/>
      <c r="AO13" s="666"/>
      <c r="AP13" s="656" t="s">
        <v>249</v>
      </c>
      <c r="AQ13" s="657"/>
      <c r="AR13" s="657"/>
      <c r="AS13" s="657"/>
      <c r="AT13" s="657"/>
      <c r="AU13" s="657"/>
      <c r="AV13" s="657"/>
      <c r="AW13" s="657"/>
      <c r="AX13" s="657"/>
      <c r="AY13" s="657"/>
      <c r="AZ13" s="657"/>
      <c r="BA13" s="657"/>
      <c r="BB13" s="657"/>
      <c r="BC13" s="657"/>
      <c r="BD13" s="657"/>
      <c r="BE13" s="657"/>
      <c r="BF13" s="658"/>
      <c r="BG13" s="659">
        <v>88070</v>
      </c>
      <c r="BH13" s="660"/>
      <c r="BI13" s="660"/>
      <c r="BJ13" s="660"/>
      <c r="BK13" s="660"/>
      <c r="BL13" s="660"/>
      <c r="BM13" s="660"/>
      <c r="BN13" s="661"/>
      <c r="BO13" s="662">
        <v>61.7</v>
      </c>
      <c r="BP13" s="662"/>
      <c r="BQ13" s="662"/>
      <c r="BR13" s="662"/>
      <c r="BS13" s="668" t="s">
        <v>122</v>
      </c>
      <c r="BT13" s="660"/>
      <c r="BU13" s="660"/>
      <c r="BV13" s="660"/>
      <c r="BW13" s="660"/>
      <c r="BX13" s="660"/>
      <c r="BY13" s="660"/>
      <c r="BZ13" s="660"/>
      <c r="CA13" s="660"/>
      <c r="CB13" s="669"/>
      <c r="CD13" s="674" t="s">
        <v>250</v>
      </c>
      <c r="CE13" s="675"/>
      <c r="CF13" s="675"/>
      <c r="CG13" s="675"/>
      <c r="CH13" s="675"/>
      <c r="CI13" s="675"/>
      <c r="CJ13" s="675"/>
      <c r="CK13" s="675"/>
      <c r="CL13" s="675"/>
      <c r="CM13" s="675"/>
      <c r="CN13" s="675"/>
      <c r="CO13" s="675"/>
      <c r="CP13" s="675"/>
      <c r="CQ13" s="676"/>
      <c r="CR13" s="659">
        <v>171402</v>
      </c>
      <c r="CS13" s="660"/>
      <c r="CT13" s="660"/>
      <c r="CU13" s="660"/>
      <c r="CV13" s="660"/>
      <c r="CW13" s="660"/>
      <c r="CX13" s="660"/>
      <c r="CY13" s="661"/>
      <c r="CZ13" s="662">
        <v>6</v>
      </c>
      <c r="DA13" s="662"/>
      <c r="DB13" s="662"/>
      <c r="DC13" s="662"/>
      <c r="DD13" s="668">
        <v>117429</v>
      </c>
      <c r="DE13" s="660"/>
      <c r="DF13" s="660"/>
      <c r="DG13" s="660"/>
      <c r="DH13" s="660"/>
      <c r="DI13" s="660"/>
      <c r="DJ13" s="660"/>
      <c r="DK13" s="660"/>
      <c r="DL13" s="660"/>
      <c r="DM13" s="660"/>
      <c r="DN13" s="660"/>
      <c r="DO13" s="660"/>
      <c r="DP13" s="661"/>
      <c r="DQ13" s="668">
        <v>102771</v>
      </c>
      <c r="DR13" s="660"/>
      <c r="DS13" s="660"/>
      <c r="DT13" s="660"/>
      <c r="DU13" s="660"/>
      <c r="DV13" s="660"/>
      <c r="DW13" s="660"/>
      <c r="DX13" s="660"/>
      <c r="DY13" s="660"/>
      <c r="DZ13" s="660"/>
      <c r="EA13" s="660"/>
      <c r="EB13" s="660"/>
      <c r="EC13" s="669"/>
    </row>
    <row r="14" spans="2:143" ht="11.25" customHeight="1" x14ac:dyDescent="0.2">
      <c r="B14" s="656" t="s">
        <v>251</v>
      </c>
      <c r="C14" s="657"/>
      <c r="D14" s="657"/>
      <c r="E14" s="657"/>
      <c r="F14" s="657"/>
      <c r="G14" s="657"/>
      <c r="H14" s="657"/>
      <c r="I14" s="657"/>
      <c r="J14" s="657"/>
      <c r="K14" s="657"/>
      <c r="L14" s="657"/>
      <c r="M14" s="657"/>
      <c r="N14" s="657"/>
      <c r="O14" s="657"/>
      <c r="P14" s="657"/>
      <c r="Q14" s="658"/>
      <c r="R14" s="659" t="s">
        <v>131</v>
      </c>
      <c r="S14" s="660"/>
      <c r="T14" s="660"/>
      <c r="U14" s="660"/>
      <c r="V14" s="660"/>
      <c r="W14" s="660"/>
      <c r="X14" s="660"/>
      <c r="Y14" s="661"/>
      <c r="Z14" s="662" t="s">
        <v>237</v>
      </c>
      <c r="AA14" s="662"/>
      <c r="AB14" s="662"/>
      <c r="AC14" s="662"/>
      <c r="AD14" s="663" t="s">
        <v>237</v>
      </c>
      <c r="AE14" s="663"/>
      <c r="AF14" s="663"/>
      <c r="AG14" s="663"/>
      <c r="AH14" s="663"/>
      <c r="AI14" s="663"/>
      <c r="AJ14" s="663"/>
      <c r="AK14" s="663"/>
      <c r="AL14" s="664" t="s">
        <v>237</v>
      </c>
      <c r="AM14" s="665"/>
      <c r="AN14" s="665"/>
      <c r="AO14" s="666"/>
      <c r="AP14" s="656" t="s">
        <v>252</v>
      </c>
      <c r="AQ14" s="657"/>
      <c r="AR14" s="657"/>
      <c r="AS14" s="657"/>
      <c r="AT14" s="657"/>
      <c r="AU14" s="657"/>
      <c r="AV14" s="657"/>
      <c r="AW14" s="657"/>
      <c r="AX14" s="657"/>
      <c r="AY14" s="657"/>
      <c r="AZ14" s="657"/>
      <c r="BA14" s="657"/>
      <c r="BB14" s="657"/>
      <c r="BC14" s="657"/>
      <c r="BD14" s="657"/>
      <c r="BE14" s="657"/>
      <c r="BF14" s="658"/>
      <c r="BG14" s="659">
        <v>4653</v>
      </c>
      <c r="BH14" s="660"/>
      <c r="BI14" s="660"/>
      <c r="BJ14" s="660"/>
      <c r="BK14" s="660"/>
      <c r="BL14" s="660"/>
      <c r="BM14" s="660"/>
      <c r="BN14" s="661"/>
      <c r="BO14" s="662">
        <v>3.3</v>
      </c>
      <c r="BP14" s="662"/>
      <c r="BQ14" s="662"/>
      <c r="BR14" s="662"/>
      <c r="BS14" s="668" t="s">
        <v>122</v>
      </c>
      <c r="BT14" s="660"/>
      <c r="BU14" s="660"/>
      <c r="BV14" s="660"/>
      <c r="BW14" s="660"/>
      <c r="BX14" s="660"/>
      <c r="BY14" s="660"/>
      <c r="BZ14" s="660"/>
      <c r="CA14" s="660"/>
      <c r="CB14" s="669"/>
      <c r="CD14" s="674" t="s">
        <v>253</v>
      </c>
      <c r="CE14" s="675"/>
      <c r="CF14" s="675"/>
      <c r="CG14" s="675"/>
      <c r="CH14" s="675"/>
      <c r="CI14" s="675"/>
      <c r="CJ14" s="675"/>
      <c r="CK14" s="675"/>
      <c r="CL14" s="675"/>
      <c r="CM14" s="675"/>
      <c r="CN14" s="675"/>
      <c r="CO14" s="675"/>
      <c r="CP14" s="675"/>
      <c r="CQ14" s="676"/>
      <c r="CR14" s="659">
        <v>33848</v>
      </c>
      <c r="CS14" s="660"/>
      <c r="CT14" s="660"/>
      <c r="CU14" s="660"/>
      <c r="CV14" s="660"/>
      <c r="CW14" s="660"/>
      <c r="CX14" s="660"/>
      <c r="CY14" s="661"/>
      <c r="CZ14" s="662">
        <v>1.2</v>
      </c>
      <c r="DA14" s="662"/>
      <c r="DB14" s="662"/>
      <c r="DC14" s="662"/>
      <c r="DD14" s="668">
        <v>6750</v>
      </c>
      <c r="DE14" s="660"/>
      <c r="DF14" s="660"/>
      <c r="DG14" s="660"/>
      <c r="DH14" s="660"/>
      <c r="DI14" s="660"/>
      <c r="DJ14" s="660"/>
      <c r="DK14" s="660"/>
      <c r="DL14" s="660"/>
      <c r="DM14" s="660"/>
      <c r="DN14" s="660"/>
      <c r="DO14" s="660"/>
      <c r="DP14" s="661"/>
      <c r="DQ14" s="668">
        <v>32986</v>
      </c>
      <c r="DR14" s="660"/>
      <c r="DS14" s="660"/>
      <c r="DT14" s="660"/>
      <c r="DU14" s="660"/>
      <c r="DV14" s="660"/>
      <c r="DW14" s="660"/>
      <c r="DX14" s="660"/>
      <c r="DY14" s="660"/>
      <c r="DZ14" s="660"/>
      <c r="EA14" s="660"/>
      <c r="EB14" s="660"/>
      <c r="EC14" s="669"/>
    </row>
    <row r="15" spans="2:143" ht="11.25" customHeight="1" x14ac:dyDescent="0.2">
      <c r="B15" s="656" t="s">
        <v>254</v>
      </c>
      <c r="C15" s="657"/>
      <c r="D15" s="657"/>
      <c r="E15" s="657"/>
      <c r="F15" s="657"/>
      <c r="G15" s="657"/>
      <c r="H15" s="657"/>
      <c r="I15" s="657"/>
      <c r="J15" s="657"/>
      <c r="K15" s="657"/>
      <c r="L15" s="657"/>
      <c r="M15" s="657"/>
      <c r="N15" s="657"/>
      <c r="O15" s="657"/>
      <c r="P15" s="657"/>
      <c r="Q15" s="658"/>
      <c r="R15" s="659">
        <v>4896</v>
      </c>
      <c r="S15" s="660"/>
      <c r="T15" s="660"/>
      <c r="U15" s="660"/>
      <c r="V15" s="660"/>
      <c r="W15" s="660"/>
      <c r="X15" s="660"/>
      <c r="Y15" s="661"/>
      <c r="Z15" s="662">
        <v>0.2</v>
      </c>
      <c r="AA15" s="662"/>
      <c r="AB15" s="662"/>
      <c r="AC15" s="662"/>
      <c r="AD15" s="663">
        <v>4896</v>
      </c>
      <c r="AE15" s="663"/>
      <c r="AF15" s="663"/>
      <c r="AG15" s="663"/>
      <c r="AH15" s="663"/>
      <c r="AI15" s="663"/>
      <c r="AJ15" s="663"/>
      <c r="AK15" s="663"/>
      <c r="AL15" s="664">
        <v>0.4</v>
      </c>
      <c r="AM15" s="665"/>
      <c r="AN15" s="665"/>
      <c r="AO15" s="666"/>
      <c r="AP15" s="656" t="s">
        <v>255</v>
      </c>
      <c r="AQ15" s="657"/>
      <c r="AR15" s="657"/>
      <c r="AS15" s="657"/>
      <c r="AT15" s="657"/>
      <c r="AU15" s="657"/>
      <c r="AV15" s="657"/>
      <c r="AW15" s="657"/>
      <c r="AX15" s="657"/>
      <c r="AY15" s="657"/>
      <c r="AZ15" s="657"/>
      <c r="BA15" s="657"/>
      <c r="BB15" s="657"/>
      <c r="BC15" s="657"/>
      <c r="BD15" s="657"/>
      <c r="BE15" s="657"/>
      <c r="BF15" s="658"/>
      <c r="BG15" s="659">
        <v>3000</v>
      </c>
      <c r="BH15" s="660"/>
      <c r="BI15" s="660"/>
      <c r="BJ15" s="660"/>
      <c r="BK15" s="660"/>
      <c r="BL15" s="660"/>
      <c r="BM15" s="660"/>
      <c r="BN15" s="661"/>
      <c r="BO15" s="662">
        <v>2.1</v>
      </c>
      <c r="BP15" s="662"/>
      <c r="BQ15" s="662"/>
      <c r="BR15" s="662"/>
      <c r="BS15" s="668" t="s">
        <v>122</v>
      </c>
      <c r="BT15" s="660"/>
      <c r="BU15" s="660"/>
      <c r="BV15" s="660"/>
      <c r="BW15" s="660"/>
      <c r="BX15" s="660"/>
      <c r="BY15" s="660"/>
      <c r="BZ15" s="660"/>
      <c r="CA15" s="660"/>
      <c r="CB15" s="669"/>
      <c r="CD15" s="674" t="s">
        <v>256</v>
      </c>
      <c r="CE15" s="675"/>
      <c r="CF15" s="675"/>
      <c r="CG15" s="675"/>
      <c r="CH15" s="675"/>
      <c r="CI15" s="675"/>
      <c r="CJ15" s="675"/>
      <c r="CK15" s="675"/>
      <c r="CL15" s="675"/>
      <c r="CM15" s="675"/>
      <c r="CN15" s="675"/>
      <c r="CO15" s="675"/>
      <c r="CP15" s="675"/>
      <c r="CQ15" s="676"/>
      <c r="CR15" s="659">
        <v>147056</v>
      </c>
      <c r="CS15" s="660"/>
      <c r="CT15" s="660"/>
      <c r="CU15" s="660"/>
      <c r="CV15" s="660"/>
      <c r="CW15" s="660"/>
      <c r="CX15" s="660"/>
      <c r="CY15" s="661"/>
      <c r="CZ15" s="662">
        <v>5.2</v>
      </c>
      <c r="DA15" s="662"/>
      <c r="DB15" s="662"/>
      <c r="DC15" s="662"/>
      <c r="DD15" s="668">
        <v>17234</v>
      </c>
      <c r="DE15" s="660"/>
      <c r="DF15" s="660"/>
      <c r="DG15" s="660"/>
      <c r="DH15" s="660"/>
      <c r="DI15" s="660"/>
      <c r="DJ15" s="660"/>
      <c r="DK15" s="660"/>
      <c r="DL15" s="660"/>
      <c r="DM15" s="660"/>
      <c r="DN15" s="660"/>
      <c r="DO15" s="660"/>
      <c r="DP15" s="661"/>
      <c r="DQ15" s="668">
        <v>104124</v>
      </c>
      <c r="DR15" s="660"/>
      <c r="DS15" s="660"/>
      <c r="DT15" s="660"/>
      <c r="DU15" s="660"/>
      <c r="DV15" s="660"/>
      <c r="DW15" s="660"/>
      <c r="DX15" s="660"/>
      <c r="DY15" s="660"/>
      <c r="DZ15" s="660"/>
      <c r="EA15" s="660"/>
      <c r="EB15" s="660"/>
      <c r="EC15" s="669"/>
    </row>
    <row r="16" spans="2:143" ht="11.25" customHeight="1" x14ac:dyDescent="0.2">
      <c r="B16" s="656" t="s">
        <v>257</v>
      </c>
      <c r="C16" s="657"/>
      <c r="D16" s="657"/>
      <c r="E16" s="657"/>
      <c r="F16" s="657"/>
      <c r="G16" s="657"/>
      <c r="H16" s="657"/>
      <c r="I16" s="657"/>
      <c r="J16" s="657"/>
      <c r="K16" s="657"/>
      <c r="L16" s="657"/>
      <c r="M16" s="657"/>
      <c r="N16" s="657"/>
      <c r="O16" s="657"/>
      <c r="P16" s="657"/>
      <c r="Q16" s="658"/>
      <c r="R16" s="659" t="s">
        <v>122</v>
      </c>
      <c r="S16" s="660"/>
      <c r="T16" s="660"/>
      <c r="U16" s="660"/>
      <c r="V16" s="660"/>
      <c r="W16" s="660"/>
      <c r="X16" s="660"/>
      <c r="Y16" s="661"/>
      <c r="Z16" s="662" t="s">
        <v>122</v>
      </c>
      <c r="AA16" s="662"/>
      <c r="AB16" s="662"/>
      <c r="AC16" s="662"/>
      <c r="AD16" s="663" t="s">
        <v>122</v>
      </c>
      <c r="AE16" s="663"/>
      <c r="AF16" s="663"/>
      <c r="AG16" s="663"/>
      <c r="AH16" s="663"/>
      <c r="AI16" s="663"/>
      <c r="AJ16" s="663"/>
      <c r="AK16" s="663"/>
      <c r="AL16" s="664" t="s">
        <v>122</v>
      </c>
      <c r="AM16" s="665"/>
      <c r="AN16" s="665"/>
      <c r="AO16" s="666"/>
      <c r="AP16" s="656" t="s">
        <v>258</v>
      </c>
      <c r="AQ16" s="657"/>
      <c r="AR16" s="657"/>
      <c r="AS16" s="657"/>
      <c r="AT16" s="657"/>
      <c r="AU16" s="657"/>
      <c r="AV16" s="657"/>
      <c r="AW16" s="657"/>
      <c r="AX16" s="657"/>
      <c r="AY16" s="657"/>
      <c r="AZ16" s="657"/>
      <c r="BA16" s="657"/>
      <c r="BB16" s="657"/>
      <c r="BC16" s="657"/>
      <c r="BD16" s="657"/>
      <c r="BE16" s="657"/>
      <c r="BF16" s="658"/>
      <c r="BG16" s="659" t="s">
        <v>122</v>
      </c>
      <c r="BH16" s="660"/>
      <c r="BI16" s="660"/>
      <c r="BJ16" s="660"/>
      <c r="BK16" s="660"/>
      <c r="BL16" s="660"/>
      <c r="BM16" s="660"/>
      <c r="BN16" s="661"/>
      <c r="BO16" s="662" t="s">
        <v>122</v>
      </c>
      <c r="BP16" s="662"/>
      <c r="BQ16" s="662"/>
      <c r="BR16" s="662"/>
      <c r="BS16" s="668" t="s">
        <v>122</v>
      </c>
      <c r="BT16" s="660"/>
      <c r="BU16" s="660"/>
      <c r="BV16" s="660"/>
      <c r="BW16" s="660"/>
      <c r="BX16" s="660"/>
      <c r="BY16" s="660"/>
      <c r="BZ16" s="660"/>
      <c r="CA16" s="660"/>
      <c r="CB16" s="669"/>
      <c r="CD16" s="674" t="s">
        <v>259</v>
      </c>
      <c r="CE16" s="675"/>
      <c r="CF16" s="675"/>
      <c r="CG16" s="675"/>
      <c r="CH16" s="675"/>
      <c r="CI16" s="675"/>
      <c r="CJ16" s="675"/>
      <c r="CK16" s="675"/>
      <c r="CL16" s="675"/>
      <c r="CM16" s="675"/>
      <c r="CN16" s="675"/>
      <c r="CO16" s="675"/>
      <c r="CP16" s="675"/>
      <c r="CQ16" s="676"/>
      <c r="CR16" s="659">
        <v>57549</v>
      </c>
      <c r="CS16" s="660"/>
      <c r="CT16" s="660"/>
      <c r="CU16" s="660"/>
      <c r="CV16" s="660"/>
      <c r="CW16" s="660"/>
      <c r="CX16" s="660"/>
      <c r="CY16" s="661"/>
      <c r="CZ16" s="662">
        <v>2</v>
      </c>
      <c r="DA16" s="662"/>
      <c r="DB16" s="662"/>
      <c r="DC16" s="662"/>
      <c r="DD16" s="668" t="s">
        <v>122</v>
      </c>
      <c r="DE16" s="660"/>
      <c r="DF16" s="660"/>
      <c r="DG16" s="660"/>
      <c r="DH16" s="660"/>
      <c r="DI16" s="660"/>
      <c r="DJ16" s="660"/>
      <c r="DK16" s="660"/>
      <c r="DL16" s="660"/>
      <c r="DM16" s="660"/>
      <c r="DN16" s="660"/>
      <c r="DO16" s="660"/>
      <c r="DP16" s="661"/>
      <c r="DQ16" s="668">
        <v>7838</v>
      </c>
      <c r="DR16" s="660"/>
      <c r="DS16" s="660"/>
      <c r="DT16" s="660"/>
      <c r="DU16" s="660"/>
      <c r="DV16" s="660"/>
      <c r="DW16" s="660"/>
      <c r="DX16" s="660"/>
      <c r="DY16" s="660"/>
      <c r="DZ16" s="660"/>
      <c r="EA16" s="660"/>
      <c r="EB16" s="660"/>
      <c r="EC16" s="669"/>
    </row>
    <row r="17" spans="2:133" ht="11.25" customHeight="1" x14ac:dyDescent="0.2">
      <c r="B17" s="656" t="s">
        <v>260</v>
      </c>
      <c r="C17" s="657"/>
      <c r="D17" s="657"/>
      <c r="E17" s="657"/>
      <c r="F17" s="657"/>
      <c r="G17" s="657"/>
      <c r="H17" s="657"/>
      <c r="I17" s="657"/>
      <c r="J17" s="657"/>
      <c r="K17" s="657"/>
      <c r="L17" s="657"/>
      <c r="M17" s="657"/>
      <c r="N17" s="657"/>
      <c r="O17" s="657"/>
      <c r="P17" s="657"/>
      <c r="Q17" s="658"/>
      <c r="R17" s="659">
        <v>293</v>
      </c>
      <c r="S17" s="660"/>
      <c r="T17" s="660"/>
      <c r="U17" s="660"/>
      <c r="V17" s="660"/>
      <c r="W17" s="660"/>
      <c r="X17" s="660"/>
      <c r="Y17" s="661"/>
      <c r="Z17" s="662">
        <v>0</v>
      </c>
      <c r="AA17" s="662"/>
      <c r="AB17" s="662"/>
      <c r="AC17" s="662"/>
      <c r="AD17" s="663">
        <v>293</v>
      </c>
      <c r="AE17" s="663"/>
      <c r="AF17" s="663"/>
      <c r="AG17" s="663"/>
      <c r="AH17" s="663"/>
      <c r="AI17" s="663"/>
      <c r="AJ17" s="663"/>
      <c r="AK17" s="663"/>
      <c r="AL17" s="664">
        <v>0</v>
      </c>
      <c r="AM17" s="665"/>
      <c r="AN17" s="665"/>
      <c r="AO17" s="666"/>
      <c r="AP17" s="656" t="s">
        <v>261</v>
      </c>
      <c r="AQ17" s="657"/>
      <c r="AR17" s="657"/>
      <c r="AS17" s="657"/>
      <c r="AT17" s="657"/>
      <c r="AU17" s="657"/>
      <c r="AV17" s="657"/>
      <c r="AW17" s="657"/>
      <c r="AX17" s="657"/>
      <c r="AY17" s="657"/>
      <c r="AZ17" s="657"/>
      <c r="BA17" s="657"/>
      <c r="BB17" s="657"/>
      <c r="BC17" s="657"/>
      <c r="BD17" s="657"/>
      <c r="BE17" s="657"/>
      <c r="BF17" s="658"/>
      <c r="BG17" s="659" t="s">
        <v>122</v>
      </c>
      <c r="BH17" s="660"/>
      <c r="BI17" s="660"/>
      <c r="BJ17" s="660"/>
      <c r="BK17" s="660"/>
      <c r="BL17" s="660"/>
      <c r="BM17" s="660"/>
      <c r="BN17" s="661"/>
      <c r="BO17" s="662" t="s">
        <v>237</v>
      </c>
      <c r="BP17" s="662"/>
      <c r="BQ17" s="662"/>
      <c r="BR17" s="662"/>
      <c r="BS17" s="668" t="s">
        <v>122</v>
      </c>
      <c r="BT17" s="660"/>
      <c r="BU17" s="660"/>
      <c r="BV17" s="660"/>
      <c r="BW17" s="660"/>
      <c r="BX17" s="660"/>
      <c r="BY17" s="660"/>
      <c r="BZ17" s="660"/>
      <c r="CA17" s="660"/>
      <c r="CB17" s="669"/>
      <c r="CD17" s="674" t="s">
        <v>262</v>
      </c>
      <c r="CE17" s="675"/>
      <c r="CF17" s="675"/>
      <c r="CG17" s="675"/>
      <c r="CH17" s="675"/>
      <c r="CI17" s="675"/>
      <c r="CJ17" s="675"/>
      <c r="CK17" s="675"/>
      <c r="CL17" s="675"/>
      <c r="CM17" s="675"/>
      <c r="CN17" s="675"/>
      <c r="CO17" s="675"/>
      <c r="CP17" s="675"/>
      <c r="CQ17" s="676"/>
      <c r="CR17" s="659">
        <v>216643</v>
      </c>
      <c r="CS17" s="660"/>
      <c r="CT17" s="660"/>
      <c r="CU17" s="660"/>
      <c r="CV17" s="660"/>
      <c r="CW17" s="660"/>
      <c r="CX17" s="660"/>
      <c r="CY17" s="661"/>
      <c r="CZ17" s="662">
        <v>7.6</v>
      </c>
      <c r="DA17" s="662"/>
      <c r="DB17" s="662"/>
      <c r="DC17" s="662"/>
      <c r="DD17" s="668" t="s">
        <v>122</v>
      </c>
      <c r="DE17" s="660"/>
      <c r="DF17" s="660"/>
      <c r="DG17" s="660"/>
      <c r="DH17" s="660"/>
      <c r="DI17" s="660"/>
      <c r="DJ17" s="660"/>
      <c r="DK17" s="660"/>
      <c r="DL17" s="660"/>
      <c r="DM17" s="660"/>
      <c r="DN17" s="660"/>
      <c r="DO17" s="660"/>
      <c r="DP17" s="661"/>
      <c r="DQ17" s="668">
        <v>216643</v>
      </c>
      <c r="DR17" s="660"/>
      <c r="DS17" s="660"/>
      <c r="DT17" s="660"/>
      <c r="DU17" s="660"/>
      <c r="DV17" s="660"/>
      <c r="DW17" s="660"/>
      <c r="DX17" s="660"/>
      <c r="DY17" s="660"/>
      <c r="DZ17" s="660"/>
      <c r="EA17" s="660"/>
      <c r="EB17" s="660"/>
      <c r="EC17" s="669"/>
    </row>
    <row r="18" spans="2:133" ht="11.25" customHeight="1" x14ac:dyDescent="0.2">
      <c r="B18" s="656" t="s">
        <v>263</v>
      </c>
      <c r="C18" s="657"/>
      <c r="D18" s="657"/>
      <c r="E18" s="657"/>
      <c r="F18" s="657"/>
      <c r="G18" s="657"/>
      <c r="H18" s="657"/>
      <c r="I18" s="657"/>
      <c r="J18" s="657"/>
      <c r="K18" s="657"/>
      <c r="L18" s="657"/>
      <c r="M18" s="657"/>
      <c r="N18" s="657"/>
      <c r="O18" s="657"/>
      <c r="P18" s="657"/>
      <c r="Q18" s="658"/>
      <c r="R18" s="659">
        <v>1337587</v>
      </c>
      <c r="S18" s="660"/>
      <c r="T18" s="660"/>
      <c r="U18" s="660"/>
      <c r="V18" s="660"/>
      <c r="W18" s="660"/>
      <c r="X18" s="660"/>
      <c r="Y18" s="661"/>
      <c r="Z18" s="662">
        <v>45.3</v>
      </c>
      <c r="AA18" s="662"/>
      <c r="AB18" s="662"/>
      <c r="AC18" s="662"/>
      <c r="AD18" s="663">
        <v>1020940</v>
      </c>
      <c r="AE18" s="663"/>
      <c r="AF18" s="663"/>
      <c r="AG18" s="663"/>
      <c r="AH18" s="663"/>
      <c r="AI18" s="663"/>
      <c r="AJ18" s="663"/>
      <c r="AK18" s="663"/>
      <c r="AL18" s="664">
        <v>83.2</v>
      </c>
      <c r="AM18" s="665"/>
      <c r="AN18" s="665"/>
      <c r="AO18" s="666"/>
      <c r="AP18" s="656" t="s">
        <v>264</v>
      </c>
      <c r="AQ18" s="657"/>
      <c r="AR18" s="657"/>
      <c r="AS18" s="657"/>
      <c r="AT18" s="657"/>
      <c r="AU18" s="657"/>
      <c r="AV18" s="657"/>
      <c r="AW18" s="657"/>
      <c r="AX18" s="657"/>
      <c r="AY18" s="657"/>
      <c r="AZ18" s="657"/>
      <c r="BA18" s="657"/>
      <c r="BB18" s="657"/>
      <c r="BC18" s="657"/>
      <c r="BD18" s="657"/>
      <c r="BE18" s="657"/>
      <c r="BF18" s="658"/>
      <c r="BG18" s="659" t="s">
        <v>122</v>
      </c>
      <c r="BH18" s="660"/>
      <c r="BI18" s="660"/>
      <c r="BJ18" s="660"/>
      <c r="BK18" s="660"/>
      <c r="BL18" s="660"/>
      <c r="BM18" s="660"/>
      <c r="BN18" s="661"/>
      <c r="BO18" s="662" t="s">
        <v>122</v>
      </c>
      <c r="BP18" s="662"/>
      <c r="BQ18" s="662"/>
      <c r="BR18" s="662"/>
      <c r="BS18" s="668" t="s">
        <v>131</v>
      </c>
      <c r="BT18" s="660"/>
      <c r="BU18" s="660"/>
      <c r="BV18" s="660"/>
      <c r="BW18" s="660"/>
      <c r="BX18" s="660"/>
      <c r="BY18" s="660"/>
      <c r="BZ18" s="660"/>
      <c r="CA18" s="660"/>
      <c r="CB18" s="669"/>
      <c r="CD18" s="674" t="s">
        <v>265</v>
      </c>
      <c r="CE18" s="675"/>
      <c r="CF18" s="675"/>
      <c r="CG18" s="675"/>
      <c r="CH18" s="675"/>
      <c r="CI18" s="675"/>
      <c r="CJ18" s="675"/>
      <c r="CK18" s="675"/>
      <c r="CL18" s="675"/>
      <c r="CM18" s="675"/>
      <c r="CN18" s="675"/>
      <c r="CO18" s="675"/>
      <c r="CP18" s="675"/>
      <c r="CQ18" s="676"/>
      <c r="CR18" s="659">
        <v>1941</v>
      </c>
      <c r="CS18" s="660"/>
      <c r="CT18" s="660"/>
      <c r="CU18" s="660"/>
      <c r="CV18" s="660"/>
      <c r="CW18" s="660"/>
      <c r="CX18" s="660"/>
      <c r="CY18" s="661"/>
      <c r="CZ18" s="662">
        <v>0.1</v>
      </c>
      <c r="DA18" s="662"/>
      <c r="DB18" s="662"/>
      <c r="DC18" s="662"/>
      <c r="DD18" s="668">
        <v>1941</v>
      </c>
      <c r="DE18" s="660"/>
      <c r="DF18" s="660"/>
      <c r="DG18" s="660"/>
      <c r="DH18" s="660"/>
      <c r="DI18" s="660"/>
      <c r="DJ18" s="660"/>
      <c r="DK18" s="660"/>
      <c r="DL18" s="660"/>
      <c r="DM18" s="660"/>
      <c r="DN18" s="660"/>
      <c r="DO18" s="660"/>
      <c r="DP18" s="661"/>
      <c r="DQ18" s="668">
        <v>1941</v>
      </c>
      <c r="DR18" s="660"/>
      <c r="DS18" s="660"/>
      <c r="DT18" s="660"/>
      <c r="DU18" s="660"/>
      <c r="DV18" s="660"/>
      <c r="DW18" s="660"/>
      <c r="DX18" s="660"/>
      <c r="DY18" s="660"/>
      <c r="DZ18" s="660"/>
      <c r="EA18" s="660"/>
      <c r="EB18" s="660"/>
      <c r="EC18" s="669"/>
    </row>
    <row r="19" spans="2:133" ht="11.25" customHeight="1" x14ac:dyDescent="0.2">
      <c r="B19" s="656" t="s">
        <v>266</v>
      </c>
      <c r="C19" s="657"/>
      <c r="D19" s="657"/>
      <c r="E19" s="657"/>
      <c r="F19" s="657"/>
      <c r="G19" s="657"/>
      <c r="H19" s="657"/>
      <c r="I19" s="657"/>
      <c r="J19" s="657"/>
      <c r="K19" s="657"/>
      <c r="L19" s="657"/>
      <c r="M19" s="657"/>
      <c r="N19" s="657"/>
      <c r="O19" s="657"/>
      <c r="P19" s="657"/>
      <c r="Q19" s="658"/>
      <c r="R19" s="659">
        <v>1020940</v>
      </c>
      <c r="S19" s="660"/>
      <c r="T19" s="660"/>
      <c r="U19" s="660"/>
      <c r="V19" s="660"/>
      <c r="W19" s="660"/>
      <c r="X19" s="660"/>
      <c r="Y19" s="661"/>
      <c r="Z19" s="662">
        <v>34.6</v>
      </c>
      <c r="AA19" s="662"/>
      <c r="AB19" s="662"/>
      <c r="AC19" s="662"/>
      <c r="AD19" s="663">
        <v>1020940</v>
      </c>
      <c r="AE19" s="663"/>
      <c r="AF19" s="663"/>
      <c r="AG19" s="663"/>
      <c r="AH19" s="663"/>
      <c r="AI19" s="663"/>
      <c r="AJ19" s="663"/>
      <c r="AK19" s="663"/>
      <c r="AL19" s="664">
        <v>83.2</v>
      </c>
      <c r="AM19" s="665"/>
      <c r="AN19" s="665"/>
      <c r="AO19" s="666"/>
      <c r="AP19" s="656" t="s">
        <v>267</v>
      </c>
      <c r="AQ19" s="657"/>
      <c r="AR19" s="657"/>
      <c r="AS19" s="657"/>
      <c r="AT19" s="657"/>
      <c r="AU19" s="657"/>
      <c r="AV19" s="657"/>
      <c r="AW19" s="657"/>
      <c r="AX19" s="657"/>
      <c r="AY19" s="657"/>
      <c r="AZ19" s="657"/>
      <c r="BA19" s="657"/>
      <c r="BB19" s="657"/>
      <c r="BC19" s="657"/>
      <c r="BD19" s="657"/>
      <c r="BE19" s="657"/>
      <c r="BF19" s="658"/>
      <c r="BG19" s="659" t="s">
        <v>122</v>
      </c>
      <c r="BH19" s="660"/>
      <c r="BI19" s="660"/>
      <c r="BJ19" s="660"/>
      <c r="BK19" s="660"/>
      <c r="BL19" s="660"/>
      <c r="BM19" s="660"/>
      <c r="BN19" s="661"/>
      <c r="BO19" s="662" t="s">
        <v>122</v>
      </c>
      <c r="BP19" s="662"/>
      <c r="BQ19" s="662"/>
      <c r="BR19" s="662"/>
      <c r="BS19" s="668" t="s">
        <v>237</v>
      </c>
      <c r="BT19" s="660"/>
      <c r="BU19" s="660"/>
      <c r="BV19" s="660"/>
      <c r="BW19" s="660"/>
      <c r="BX19" s="660"/>
      <c r="BY19" s="660"/>
      <c r="BZ19" s="660"/>
      <c r="CA19" s="660"/>
      <c r="CB19" s="669"/>
      <c r="CD19" s="674" t="s">
        <v>268</v>
      </c>
      <c r="CE19" s="675"/>
      <c r="CF19" s="675"/>
      <c r="CG19" s="675"/>
      <c r="CH19" s="675"/>
      <c r="CI19" s="675"/>
      <c r="CJ19" s="675"/>
      <c r="CK19" s="675"/>
      <c r="CL19" s="675"/>
      <c r="CM19" s="675"/>
      <c r="CN19" s="675"/>
      <c r="CO19" s="675"/>
      <c r="CP19" s="675"/>
      <c r="CQ19" s="676"/>
      <c r="CR19" s="659" t="s">
        <v>122</v>
      </c>
      <c r="CS19" s="660"/>
      <c r="CT19" s="660"/>
      <c r="CU19" s="660"/>
      <c r="CV19" s="660"/>
      <c r="CW19" s="660"/>
      <c r="CX19" s="660"/>
      <c r="CY19" s="661"/>
      <c r="CZ19" s="662" t="s">
        <v>122</v>
      </c>
      <c r="DA19" s="662"/>
      <c r="DB19" s="662"/>
      <c r="DC19" s="662"/>
      <c r="DD19" s="668" t="s">
        <v>122</v>
      </c>
      <c r="DE19" s="660"/>
      <c r="DF19" s="660"/>
      <c r="DG19" s="660"/>
      <c r="DH19" s="660"/>
      <c r="DI19" s="660"/>
      <c r="DJ19" s="660"/>
      <c r="DK19" s="660"/>
      <c r="DL19" s="660"/>
      <c r="DM19" s="660"/>
      <c r="DN19" s="660"/>
      <c r="DO19" s="660"/>
      <c r="DP19" s="661"/>
      <c r="DQ19" s="668" t="s">
        <v>122</v>
      </c>
      <c r="DR19" s="660"/>
      <c r="DS19" s="660"/>
      <c r="DT19" s="660"/>
      <c r="DU19" s="660"/>
      <c r="DV19" s="660"/>
      <c r="DW19" s="660"/>
      <c r="DX19" s="660"/>
      <c r="DY19" s="660"/>
      <c r="DZ19" s="660"/>
      <c r="EA19" s="660"/>
      <c r="EB19" s="660"/>
      <c r="EC19" s="669"/>
    </row>
    <row r="20" spans="2:133" ht="11.25" customHeight="1" x14ac:dyDescent="0.2">
      <c r="B20" s="656" t="s">
        <v>269</v>
      </c>
      <c r="C20" s="657"/>
      <c r="D20" s="657"/>
      <c r="E20" s="657"/>
      <c r="F20" s="657"/>
      <c r="G20" s="657"/>
      <c r="H20" s="657"/>
      <c r="I20" s="657"/>
      <c r="J20" s="657"/>
      <c r="K20" s="657"/>
      <c r="L20" s="657"/>
      <c r="M20" s="657"/>
      <c r="N20" s="657"/>
      <c r="O20" s="657"/>
      <c r="P20" s="657"/>
      <c r="Q20" s="658"/>
      <c r="R20" s="659">
        <v>316647</v>
      </c>
      <c r="S20" s="660"/>
      <c r="T20" s="660"/>
      <c r="U20" s="660"/>
      <c r="V20" s="660"/>
      <c r="W20" s="660"/>
      <c r="X20" s="660"/>
      <c r="Y20" s="661"/>
      <c r="Z20" s="662">
        <v>10.7</v>
      </c>
      <c r="AA20" s="662"/>
      <c r="AB20" s="662"/>
      <c r="AC20" s="662"/>
      <c r="AD20" s="663" t="s">
        <v>131</v>
      </c>
      <c r="AE20" s="663"/>
      <c r="AF20" s="663"/>
      <c r="AG20" s="663"/>
      <c r="AH20" s="663"/>
      <c r="AI20" s="663"/>
      <c r="AJ20" s="663"/>
      <c r="AK20" s="663"/>
      <c r="AL20" s="664" t="s">
        <v>131</v>
      </c>
      <c r="AM20" s="665"/>
      <c r="AN20" s="665"/>
      <c r="AO20" s="666"/>
      <c r="AP20" s="656" t="s">
        <v>270</v>
      </c>
      <c r="AQ20" s="657"/>
      <c r="AR20" s="657"/>
      <c r="AS20" s="657"/>
      <c r="AT20" s="657"/>
      <c r="AU20" s="657"/>
      <c r="AV20" s="657"/>
      <c r="AW20" s="657"/>
      <c r="AX20" s="657"/>
      <c r="AY20" s="657"/>
      <c r="AZ20" s="657"/>
      <c r="BA20" s="657"/>
      <c r="BB20" s="657"/>
      <c r="BC20" s="657"/>
      <c r="BD20" s="657"/>
      <c r="BE20" s="657"/>
      <c r="BF20" s="658"/>
      <c r="BG20" s="659" t="s">
        <v>131</v>
      </c>
      <c r="BH20" s="660"/>
      <c r="BI20" s="660"/>
      <c r="BJ20" s="660"/>
      <c r="BK20" s="660"/>
      <c r="BL20" s="660"/>
      <c r="BM20" s="660"/>
      <c r="BN20" s="661"/>
      <c r="BO20" s="662" t="s">
        <v>122</v>
      </c>
      <c r="BP20" s="662"/>
      <c r="BQ20" s="662"/>
      <c r="BR20" s="662"/>
      <c r="BS20" s="668" t="s">
        <v>237</v>
      </c>
      <c r="BT20" s="660"/>
      <c r="BU20" s="660"/>
      <c r="BV20" s="660"/>
      <c r="BW20" s="660"/>
      <c r="BX20" s="660"/>
      <c r="BY20" s="660"/>
      <c r="BZ20" s="660"/>
      <c r="CA20" s="660"/>
      <c r="CB20" s="669"/>
      <c r="CD20" s="674" t="s">
        <v>271</v>
      </c>
      <c r="CE20" s="675"/>
      <c r="CF20" s="675"/>
      <c r="CG20" s="675"/>
      <c r="CH20" s="675"/>
      <c r="CI20" s="675"/>
      <c r="CJ20" s="675"/>
      <c r="CK20" s="675"/>
      <c r="CL20" s="675"/>
      <c r="CM20" s="675"/>
      <c r="CN20" s="675"/>
      <c r="CO20" s="675"/>
      <c r="CP20" s="675"/>
      <c r="CQ20" s="676"/>
      <c r="CR20" s="659">
        <v>2853075</v>
      </c>
      <c r="CS20" s="660"/>
      <c r="CT20" s="660"/>
      <c r="CU20" s="660"/>
      <c r="CV20" s="660"/>
      <c r="CW20" s="660"/>
      <c r="CX20" s="660"/>
      <c r="CY20" s="661"/>
      <c r="CZ20" s="662">
        <v>100</v>
      </c>
      <c r="DA20" s="662"/>
      <c r="DB20" s="662"/>
      <c r="DC20" s="662"/>
      <c r="DD20" s="668">
        <v>720096</v>
      </c>
      <c r="DE20" s="660"/>
      <c r="DF20" s="660"/>
      <c r="DG20" s="660"/>
      <c r="DH20" s="660"/>
      <c r="DI20" s="660"/>
      <c r="DJ20" s="660"/>
      <c r="DK20" s="660"/>
      <c r="DL20" s="660"/>
      <c r="DM20" s="660"/>
      <c r="DN20" s="660"/>
      <c r="DO20" s="660"/>
      <c r="DP20" s="661"/>
      <c r="DQ20" s="668">
        <v>1843683</v>
      </c>
      <c r="DR20" s="660"/>
      <c r="DS20" s="660"/>
      <c r="DT20" s="660"/>
      <c r="DU20" s="660"/>
      <c r="DV20" s="660"/>
      <c r="DW20" s="660"/>
      <c r="DX20" s="660"/>
      <c r="DY20" s="660"/>
      <c r="DZ20" s="660"/>
      <c r="EA20" s="660"/>
      <c r="EB20" s="660"/>
      <c r="EC20" s="669"/>
    </row>
    <row r="21" spans="2:133" ht="11.25" customHeight="1" x14ac:dyDescent="0.2">
      <c r="B21" s="656" t="s">
        <v>272</v>
      </c>
      <c r="C21" s="657"/>
      <c r="D21" s="657"/>
      <c r="E21" s="657"/>
      <c r="F21" s="657"/>
      <c r="G21" s="657"/>
      <c r="H21" s="657"/>
      <c r="I21" s="657"/>
      <c r="J21" s="657"/>
      <c r="K21" s="657"/>
      <c r="L21" s="657"/>
      <c r="M21" s="657"/>
      <c r="N21" s="657"/>
      <c r="O21" s="657"/>
      <c r="P21" s="657"/>
      <c r="Q21" s="658"/>
      <c r="R21" s="659" t="s">
        <v>122</v>
      </c>
      <c r="S21" s="660"/>
      <c r="T21" s="660"/>
      <c r="U21" s="660"/>
      <c r="V21" s="660"/>
      <c r="W21" s="660"/>
      <c r="X21" s="660"/>
      <c r="Y21" s="661"/>
      <c r="Z21" s="662" t="s">
        <v>237</v>
      </c>
      <c r="AA21" s="662"/>
      <c r="AB21" s="662"/>
      <c r="AC21" s="662"/>
      <c r="AD21" s="663" t="s">
        <v>122</v>
      </c>
      <c r="AE21" s="663"/>
      <c r="AF21" s="663"/>
      <c r="AG21" s="663"/>
      <c r="AH21" s="663"/>
      <c r="AI21" s="663"/>
      <c r="AJ21" s="663"/>
      <c r="AK21" s="663"/>
      <c r="AL21" s="664" t="s">
        <v>122</v>
      </c>
      <c r="AM21" s="665"/>
      <c r="AN21" s="665"/>
      <c r="AO21" s="666"/>
      <c r="AP21" s="677" t="s">
        <v>273</v>
      </c>
      <c r="AQ21" s="678"/>
      <c r="AR21" s="678"/>
      <c r="AS21" s="678"/>
      <c r="AT21" s="678"/>
      <c r="AU21" s="678"/>
      <c r="AV21" s="678"/>
      <c r="AW21" s="678"/>
      <c r="AX21" s="678"/>
      <c r="AY21" s="678"/>
      <c r="AZ21" s="678"/>
      <c r="BA21" s="678"/>
      <c r="BB21" s="678"/>
      <c r="BC21" s="678"/>
      <c r="BD21" s="678"/>
      <c r="BE21" s="678"/>
      <c r="BF21" s="679"/>
      <c r="BG21" s="659" t="s">
        <v>237</v>
      </c>
      <c r="BH21" s="660"/>
      <c r="BI21" s="660"/>
      <c r="BJ21" s="660"/>
      <c r="BK21" s="660"/>
      <c r="BL21" s="660"/>
      <c r="BM21" s="660"/>
      <c r="BN21" s="661"/>
      <c r="BO21" s="662" t="s">
        <v>122</v>
      </c>
      <c r="BP21" s="662"/>
      <c r="BQ21" s="662"/>
      <c r="BR21" s="662"/>
      <c r="BS21" s="668" t="s">
        <v>122</v>
      </c>
      <c r="BT21" s="660"/>
      <c r="BU21" s="660"/>
      <c r="BV21" s="660"/>
      <c r="BW21" s="660"/>
      <c r="BX21" s="660"/>
      <c r="BY21" s="660"/>
      <c r="BZ21" s="660"/>
      <c r="CA21" s="660"/>
      <c r="CB21" s="669"/>
      <c r="CD21" s="685"/>
      <c r="CE21" s="686"/>
      <c r="CF21" s="686"/>
      <c r="CG21" s="686"/>
      <c r="CH21" s="686"/>
      <c r="CI21" s="686"/>
      <c r="CJ21" s="686"/>
      <c r="CK21" s="686"/>
      <c r="CL21" s="686"/>
      <c r="CM21" s="686"/>
      <c r="CN21" s="686"/>
      <c r="CO21" s="686"/>
      <c r="CP21" s="686"/>
      <c r="CQ21" s="687"/>
      <c r="CR21" s="688"/>
      <c r="CS21" s="681"/>
      <c r="CT21" s="681"/>
      <c r="CU21" s="681"/>
      <c r="CV21" s="681"/>
      <c r="CW21" s="681"/>
      <c r="CX21" s="681"/>
      <c r="CY21" s="689"/>
      <c r="CZ21" s="690"/>
      <c r="DA21" s="690"/>
      <c r="DB21" s="690"/>
      <c r="DC21" s="690"/>
      <c r="DD21" s="680"/>
      <c r="DE21" s="681"/>
      <c r="DF21" s="681"/>
      <c r="DG21" s="681"/>
      <c r="DH21" s="681"/>
      <c r="DI21" s="681"/>
      <c r="DJ21" s="681"/>
      <c r="DK21" s="681"/>
      <c r="DL21" s="681"/>
      <c r="DM21" s="681"/>
      <c r="DN21" s="681"/>
      <c r="DO21" s="681"/>
      <c r="DP21" s="689"/>
      <c r="DQ21" s="680"/>
      <c r="DR21" s="681"/>
      <c r="DS21" s="681"/>
      <c r="DT21" s="681"/>
      <c r="DU21" s="681"/>
      <c r="DV21" s="681"/>
      <c r="DW21" s="681"/>
      <c r="DX21" s="681"/>
      <c r="DY21" s="681"/>
      <c r="DZ21" s="681"/>
      <c r="EA21" s="681"/>
      <c r="EB21" s="681"/>
      <c r="EC21" s="682"/>
    </row>
    <row r="22" spans="2:133" ht="11.25" customHeight="1" x14ac:dyDescent="0.2">
      <c r="B22" s="656" t="s">
        <v>274</v>
      </c>
      <c r="C22" s="657"/>
      <c r="D22" s="657"/>
      <c r="E22" s="657"/>
      <c r="F22" s="657"/>
      <c r="G22" s="657"/>
      <c r="H22" s="657"/>
      <c r="I22" s="657"/>
      <c r="J22" s="657"/>
      <c r="K22" s="657"/>
      <c r="L22" s="657"/>
      <c r="M22" s="657"/>
      <c r="N22" s="657"/>
      <c r="O22" s="657"/>
      <c r="P22" s="657"/>
      <c r="Q22" s="658"/>
      <c r="R22" s="659">
        <v>1536372</v>
      </c>
      <c r="S22" s="660"/>
      <c r="T22" s="660"/>
      <c r="U22" s="660"/>
      <c r="V22" s="660"/>
      <c r="W22" s="660"/>
      <c r="X22" s="660"/>
      <c r="Y22" s="661"/>
      <c r="Z22" s="662">
        <v>52</v>
      </c>
      <c r="AA22" s="662"/>
      <c r="AB22" s="662"/>
      <c r="AC22" s="662"/>
      <c r="AD22" s="663">
        <v>1219725</v>
      </c>
      <c r="AE22" s="663"/>
      <c r="AF22" s="663"/>
      <c r="AG22" s="663"/>
      <c r="AH22" s="663"/>
      <c r="AI22" s="663"/>
      <c r="AJ22" s="663"/>
      <c r="AK22" s="663"/>
      <c r="AL22" s="664">
        <v>99.4</v>
      </c>
      <c r="AM22" s="665"/>
      <c r="AN22" s="665"/>
      <c r="AO22" s="666"/>
      <c r="AP22" s="677" t="s">
        <v>275</v>
      </c>
      <c r="AQ22" s="678"/>
      <c r="AR22" s="678"/>
      <c r="AS22" s="678"/>
      <c r="AT22" s="678"/>
      <c r="AU22" s="678"/>
      <c r="AV22" s="678"/>
      <c r="AW22" s="678"/>
      <c r="AX22" s="678"/>
      <c r="AY22" s="678"/>
      <c r="AZ22" s="678"/>
      <c r="BA22" s="678"/>
      <c r="BB22" s="678"/>
      <c r="BC22" s="678"/>
      <c r="BD22" s="678"/>
      <c r="BE22" s="678"/>
      <c r="BF22" s="679"/>
      <c r="BG22" s="659" t="s">
        <v>122</v>
      </c>
      <c r="BH22" s="660"/>
      <c r="BI22" s="660"/>
      <c r="BJ22" s="660"/>
      <c r="BK22" s="660"/>
      <c r="BL22" s="660"/>
      <c r="BM22" s="660"/>
      <c r="BN22" s="661"/>
      <c r="BO22" s="662" t="s">
        <v>131</v>
      </c>
      <c r="BP22" s="662"/>
      <c r="BQ22" s="662"/>
      <c r="BR22" s="662"/>
      <c r="BS22" s="668" t="s">
        <v>122</v>
      </c>
      <c r="BT22" s="660"/>
      <c r="BU22" s="660"/>
      <c r="BV22" s="660"/>
      <c r="BW22" s="660"/>
      <c r="BX22" s="660"/>
      <c r="BY22" s="660"/>
      <c r="BZ22" s="660"/>
      <c r="CA22" s="660"/>
      <c r="CB22" s="669"/>
      <c r="CD22" s="641" t="s">
        <v>276</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2">
      <c r="B23" s="656" t="s">
        <v>277</v>
      </c>
      <c r="C23" s="657"/>
      <c r="D23" s="657"/>
      <c r="E23" s="657"/>
      <c r="F23" s="657"/>
      <c r="G23" s="657"/>
      <c r="H23" s="657"/>
      <c r="I23" s="657"/>
      <c r="J23" s="657"/>
      <c r="K23" s="657"/>
      <c r="L23" s="657"/>
      <c r="M23" s="657"/>
      <c r="N23" s="657"/>
      <c r="O23" s="657"/>
      <c r="P23" s="657"/>
      <c r="Q23" s="658"/>
      <c r="R23" s="659" t="s">
        <v>237</v>
      </c>
      <c r="S23" s="660"/>
      <c r="T23" s="660"/>
      <c r="U23" s="660"/>
      <c r="V23" s="660"/>
      <c r="W23" s="660"/>
      <c r="X23" s="660"/>
      <c r="Y23" s="661"/>
      <c r="Z23" s="662" t="s">
        <v>237</v>
      </c>
      <c r="AA23" s="662"/>
      <c r="AB23" s="662"/>
      <c r="AC23" s="662"/>
      <c r="AD23" s="663" t="s">
        <v>237</v>
      </c>
      <c r="AE23" s="663"/>
      <c r="AF23" s="663"/>
      <c r="AG23" s="663"/>
      <c r="AH23" s="663"/>
      <c r="AI23" s="663"/>
      <c r="AJ23" s="663"/>
      <c r="AK23" s="663"/>
      <c r="AL23" s="664" t="s">
        <v>237</v>
      </c>
      <c r="AM23" s="665"/>
      <c r="AN23" s="665"/>
      <c r="AO23" s="666"/>
      <c r="AP23" s="677" t="s">
        <v>278</v>
      </c>
      <c r="AQ23" s="678"/>
      <c r="AR23" s="678"/>
      <c r="AS23" s="678"/>
      <c r="AT23" s="678"/>
      <c r="AU23" s="678"/>
      <c r="AV23" s="678"/>
      <c r="AW23" s="678"/>
      <c r="AX23" s="678"/>
      <c r="AY23" s="678"/>
      <c r="AZ23" s="678"/>
      <c r="BA23" s="678"/>
      <c r="BB23" s="678"/>
      <c r="BC23" s="678"/>
      <c r="BD23" s="678"/>
      <c r="BE23" s="678"/>
      <c r="BF23" s="679"/>
      <c r="BG23" s="659" t="s">
        <v>122</v>
      </c>
      <c r="BH23" s="660"/>
      <c r="BI23" s="660"/>
      <c r="BJ23" s="660"/>
      <c r="BK23" s="660"/>
      <c r="BL23" s="660"/>
      <c r="BM23" s="660"/>
      <c r="BN23" s="661"/>
      <c r="BO23" s="662" t="s">
        <v>122</v>
      </c>
      <c r="BP23" s="662"/>
      <c r="BQ23" s="662"/>
      <c r="BR23" s="662"/>
      <c r="BS23" s="668" t="s">
        <v>122</v>
      </c>
      <c r="BT23" s="660"/>
      <c r="BU23" s="660"/>
      <c r="BV23" s="660"/>
      <c r="BW23" s="660"/>
      <c r="BX23" s="660"/>
      <c r="BY23" s="660"/>
      <c r="BZ23" s="660"/>
      <c r="CA23" s="660"/>
      <c r="CB23" s="669"/>
      <c r="CD23" s="641" t="s">
        <v>217</v>
      </c>
      <c r="CE23" s="642"/>
      <c r="CF23" s="642"/>
      <c r="CG23" s="642"/>
      <c r="CH23" s="642"/>
      <c r="CI23" s="642"/>
      <c r="CJ23" s="642"/>
      <c r="CK23" s="642"/>
      <c r="CL23" s="642"/>
      <c r="CM23" s="642"/>
      <c r="CN23" s="642"/>
      <c r="CO23" s="642"/>
      <c r="CP23" s="642"/>
      <c r="CQ23" s="643"/>
      <c r="CR23" s="641" t="s">
        <v>279</v>
      </c>
      <c r="CS23" s="642"/>
      <c r="CT23" s="642"/>
      <c r="CU23" s="642"/>
      <c r="CV23" s="642"/>
      <c r="CW23" s="642"/>
      <c r="CX23" s="642"/>
      <c r="CY23" s="643"/>
      <c r="CZ23" s="641" t="s">
        <v>280</v>
      </c>
      <c r="DA23" s="642"/>
      <c r="DB23" s="642"/>
      <c r="DC23" s="643"/>
      <c r="DD23" s="641" t="s">
        <v>281</v>
      </c>
      <c r="DE23" s="642"/>
      <c r="DF23" s="642"/>
      <c r="DG23" s="642"/>
      <c r="DH23" s="642"/>
      <c r="DI23" s="642"/>
      <c r="DJ23" s="642"/>
      <c r="DK23" s="643"/>
      <c r="DL23" s="691" t="s">
        <v>282</v>
      </c>
      <c r="DM23" s="692"/>
      <c r="DN23" s="692"/>
      <c r="DO23" s="692"/>
      <c r="DP23" s="692"/>
      <c r="DQ23" s="692"/>
      <c r="DR23" s="692"/>
      <c r="DS23" s="692"/>
      <c r="DT23" s="692"/>
      <c r="DU23" s="692"/>
      <c r="DV23" s="693"/>
      <c r="DW23" s="641" t="s">
        <v>283</v>
      </c>
      <c r="DX23" s="642"/>
      <c r="DY23" s="642"/>
      <c r="DZ23" s="642"/>
      <c r="EA23" s="642"/>
      <c r="EB23" s="642"/>
      <c r="EC23" s="643"/>
    </row>
    <row r="24" spans="2:133" ht="11.25" customHeight="1" x14ac:dyDescent="0.2">
      <c r="B24" s="656" t="s">
        <v>284</v>
      </c>
      <c r="C24" s="657"/>
      <c r="D24" s="657"/>
      <c r="E24" s="657"/>
      <c r="F24" s="657"/>
      <c r="G24" s="657"/>
      <c r="H24" s="657"/>
      <c r="I24" s="657"/>
      <c r="J24" s="657"/>
      <c r="K24" s="657"/>
      <c r="L24" s="657"/>
      <c r="M24" s="657"/>
      <c r="N24" s="657"/>
      <c r="O24" s="657"/>
      <c r="P24" s="657"/>
      <c r="Q24" s="658"/>
      <c r="R24" s="659">
        <v>6626</v>
      </c>
      <c r="S24" s="660"/>
      <c r="T24" s="660"/>
      <c r="U24" s="660"/>
      <c r="V24" s="660"/>
      <c r="W24" s="660"/>
      <c r="X24" s="660"/>
      <c r="Y24" s="661"/>
      <c r="Z24" s="662">
        <v>0.2</v>
      </c>
      <c r="AA24" s="662"/>
      <c r="AB24" s="662"/>
      <c r="AC24" s="662"/>
      <c r="AD24" s="663" t="s">
        <v>122</v>
      </c>
      <c r="AE24" s="663"/>
      <c r="AF24" s="663"/>
      <c r="AG24" s="663"/>
      <c r="AH24" s="663"/>
      <c r="AI24" s="663"/>
      <c r="AJ24" s="663"/>
      <c r="AK24" s="663"/>
      <c r="AL24" s="664" t="s">
        <v>131</v>
      </c>
      <c r="AM24" s="665"/>
      <c r="AN24" s="665"/>
      <c r="AO24" s="666"/>
      <c r="AP24" s="677" t="s">
        <v>285</v>
      </c>
      <c r="AQ24" s="678"/>
      <c r="AR24" s="678"/>
      <c r="AS24" s="678"/>
      <c r="AT24" s="678"/>
      <c r="AU24" s="678"/>
      <c r="AV24" s="678"/>
      <c r="AW24" s="678"/>
      <c r="AX24" s="678"/>
      <c r="AY24" s="678"/>
      <c r="AZ24" s="678"/>
      <c r="BA24" s="678"/>
      <c r="BB24" s="678"/>
      <c r="BC24" s="678"/>
      <c r="BD24" s="678"/>
      <c r="BE24" s="678"/>
      <c r="BF24" s="679"/>
      <c r="BG24" s="659" t="s">
        <v>122</v>
      </c>
      <c r="BH24" s="660"/>
      <c r="BI24" s="660"/>
      <c r="BJ24" s="660"/>
      <c r="BK24" s="660"/>
      <c r="BL24" s="660"/>
      <c r="BM24" s="660"/>
      <c r="BN24" s="661"/>
      <c r="BO24" s="662" t="s">
        <v>122</v>
      </c>
      <c r="BP24" s="662"/>
      <c r="BQ24" s="662"/>
      <c r="BR24" s="662"/>
      <c r="BS24" s="668" t="s">
        <v>122</v>
      </c>
      <c r="BT24" s="660"/>
      <c r="BU24" s="660"/>
      <c r="BV24" s="660"/>
      <c r="BW24" s="660"/>
      <c r="BX24" s="660"/>
      <c r="BY24" s="660"/>
      <c r="BZ24" s="660"/>
      <c r="CA24" s="660"/>
      <c r="CB24" s="669"/>
      <c r="CD24" s="670" t="s">
        <v>286</v>
      </c>
      <c r="CE24" s="671"/>
      <c r="CF24" s="671"/>
      <c r="CG24" s="671"/>
      <c r="CH24" s="671"/>
      <c r="CI24" s="671"/>
      <c r="CJ24" s="671"/>
      <c r="CK24" s="671"/>
      <c r="CL24" s="671"/>
      <c r="CM24" s="671"/>
      <c r="CN24" s="671"/>
      <c r="CO24" s="671"/>
      <c r="CP24" s="671"/>
      <c r="CQ24" s="672"/>
      <c r="CR24" s="648">
        <v>741626</v>
      </c>
      <c r="CS24" s="649"/>
      <c r="CT24" s="649"/>
      <c r="CU24" s="649"/>
      <c r="CV24" s="649"/>
      <c r="CW24" s="649"/>
      <c r="CX24" s="649"/>
      <c r="CY24" s="650"/>
      <c r="CZ24" s="653">
        <v>26</v>
      </c>
      <c r="DA24" s="654"/>
      <c r="DB24" s="654"/>
      <c r="DC24" s="673"/>
      <c r="DD24" s="694">
        <v>637624</v>
      </c>
      <c r="DE24" s="649"/>
      <c r="DF24" s="649"/>
      <c r="DG24" s="649"/>
      <c r="DH24" s="649"/>
      <c r="DI24" s="649"/>
      <c r="DJ24" s="649"/>
      <c r="DK24" s="650"/>
      <c r="DL24" s="694">
        <v>628307</v>
      </c>
      <c r="DM24" s="649"/>
      <c r="DN24" s="649"/>
      <c r="DO24" s="649"/>
      <c r="DP24" s="649"/>
      <c r="DQ24" s="649"/>
      <c r="DR24" s="649"/>
      <c r="DS24" s="649"/>
      <c r="DT24" s="649"/>
      <c r="DU24" s="649"/>
      <c r="DV24" s="650"/>
      <c r="DW24" s="653">
        <v>49.4</v>
      </c>
      <c r="DX24" s="654"/>
      <c r="DY24" s="654"/>
      <c r="DZ24" s="654"/>
      <c r="EA24" s="654"/>
      <c r="EB24" s="654"/>
      <c r="EC24" s="655"/>
    </row>
    <row r="25" spans="2:133" ht="11.25" customHeight="1" x14ac:dyDescent="0.2">
      <c r="B25" s="656" t="s">
        <v>287</v>
      </c>
      <c r="C25" s="657"/>
      <c r="D25" s="657"/>
      <c r="E25" s="657"/>
      <c r="F25" s="657"/>
      <c r="G25" s="657"/>
      <c r="H25" s="657"/>
      <c r="I25" s="657"/>
      <c r="J25" s="657"/>
      <c r="K25" s="657"/>
      <c r="L25" s="657"/>
      <c r="M25" s="657"/>
      <c r="N25" s="657"/>
      <c r="O25" s="657"/>
      <c r="P25" s="657"/>
      <c r="Q25" s="658"/>
      <c r="R25" s="659">
        <v>41246</v>
      </c>
      <c r="S25" s="660"/>
      <c r="T25" s="660"/>
      <c r="U25" s="660"/>
      <c r="V25" s="660"/>
      <c r="W25" s="660"/>
      <c r="X25" s="660"/>
      <c r="Y25" s="661"/>
      <c r="Z25" s="662">
        <v>1.4</v>
      </c>
      <c r="AA25" s="662"/>
      <c r="AB25" s="662"/>
      <c r="AC25" s="662"/>
      <c r="AD25" s="663">
        <v>441</v>
      </c>
      <c r="AE25" s="663"/>
      <c r="AF25" s="663"/>
      <c r="AG25" s="663"/>
      <c r="AH25" s="663"/>
      <c r="AI25" s="663"/>
      <c r="AJ25" s="663"/>
      <c r="AK25" s="663"/>
      <c r="AL25" s="664">
        <v>0</v>
      </c>
      <c r="AM25" s="665"/>
      <c r="AN25" s="665"/>
      <c r="AO25" s="666"/>
      <c r="AP25" s="677" t="s">
        <v>288</v>
      </c>
      <c r="AQ25" s="678"/>
      <c r="AR25" s="678"/>
      <c r="AS25" s="678"/>
      <c r="AT25" s="678"/>
      <c r="AU25" s="678"/>
      <c r="AV25" s="678"/>
      <c r="AW25" s="678"/>
      <c r="AX25" s="678"/>
      <c r="AY25" s="678"/>
      <c r="AZ25" s="678"/>
      <c r="BA25" s="678"/>
      <c r="BB25" s="678"/>
      <c r="BC25" s="678"/>
      <c r="BD25" s="678"/>
      <c r="BE25" s="678"/>
      <c r="BF25" s="679"/>
      <c r="BG25" s="659" t="s">
        <v>122</v>
      </c>
      <c r="BH25" s="660"/>
      <c r="BI25" s="660"/>
      <c r="BJ25" s="660"/>
      <c r="BK25" s="660"/>
      <c r="BL25" s="660"/>
      <c r="BM25" s="660"/>
      <c r="BN25" s="661"/>
      <c r="BO25" s="662" t="s">
        <v>122</v>
      </c>
      <c r="BP25" s="662"/>
      <c r="BQ25" s="662"/>
      <c r="BR25" s="662"/>
      <c r="BS25" s="668" t="s">
        <v>122</v>
      </c>
      <c r="BT25" s="660"/>
      <c r="BU25" s="660"/>
      <c r="BV25" s="660"/>
      <c r="BW25" s="660"/>
      <c r="BX25" s="660"/>
      <c r="BY25" s="660"/>
      <c r="BZ25" s="660"/>
      <c r="CA25" s="660"/>
      <c r="CB25" s="669"/>
      <c r="CD25" s="674" t="s">
        <v>289</v>
      </c>
      <c r="CE25" s="675"/>
      <c r="CF25" s="675"/>
      <c r="CG25" s="675"/>
      <c r="CH25" s="675"/>
      <c r="CI25" s="675"/>
      <c r="CJ25" s="675"/>
      <c r="CK25" s="675"/>
      <c r="CL25" s="675"/>
      <c r="CM25" s="675"/>
      <c r="CN25" s="675"/>
      <c r="CO25" s="675"/>
      <c r="CP25" s="675"/>
      <c r="CQ25" s="676"/>
      <c r="CR25" s="659">
        <v>427212</v>
      </c>
      <c r="CS25" s="683"/>
      <c r="CT25" s="683"/>
      <c r="CU25" s="683"/>
      <c r="CV25" s="683"/>
      <c r="CW25" s="683"/>
      <c r="CX25" s="683"/>
      <c r="CY25" s="684"/>
      <c r="CZ25" s="664">
        <v>15</v>
      </c>
      <c r="DA25" s="695"/>
      <c r="DB25" s="695"/>
      <c r="DC25" s="697"/>
      <c r="DD25" s="668">
        <v>391130</v>
      </c>
      <c r="DE25" s="683"/>
      <c r="DF25" s="683"/>
      <c r="DG25" s="683"/>
      <c r="DH25" s="683"/>
      <c r="DI25" s="683"/>
      <c r="DJ25" s="683"/>
      <c r="DK25" s="684"/>
      <c r="DL25" s="668">
        <v>381979</v>
      </c>
      <c r="DM25" s="683"/>
      <c r="DN25" s="683"/>
      <c r="DO25" s="683"/>
      <c r="DP25" s="683"/>
      <c r="DQ25" s="683"/>
      <c r="DR25" s="683"/>
      <c r="DS25" s="683"/>
      <c r="DT25" s="683"/>
      <c r="DU25" s="683"/>
      <c r="DV25" s="684"/>
      <c r="DW25" s="664">
        <v>30</v>
      </c>
      <c r="DX25" s="695"/>
      <c r="DY25" s="695"/>
      <c r="DZ25" s="695"/>
      <c r="EA25" s="695"/>
      <c r="EB25" s="695"/>
      <c r="EC25" s="696"/>
    </row>
    <row r="26" spans="2:133" ht="11.25" customHeight="1" x14ac:dyDescent="0.2">
      <c r="B26" s="656" t="s">
        <v>290</v>
      </c>
      <c r="C26" s="657"/>
      <c r="D26" s="657"/>
      <c r="E26" s="657"/>
      <c r="F26" s="657"/>
      <c r="G26" s="657"/>
      <c r="H26" s="657"/>
      <c r="I26" s="657"/>
      <c r="J26" s="657"/>
      <c r="K26" s="657"/>
      <c r="L26" s="657"/>
      <c r="M26" s="657"/>
      <c r="N26" s="657"/>
      <c r="O26" s="657"/>
      <c r="P26" s="657"/>
      <c r="Q26" s="658"/>
      <c r="R26" s="659">
        <v>2795</v>
      </c>
      <c r="S26" s="660"/>
      <c r="T26" s="660"/>
      <c r="U26" s="660"/>
      <c r="V26" s="660"/>
      <c r="W26" s="660"/>
      <c r="X26" s="660"/>
      <c r="Y26" s="661"/>
      <c r="Z26" s="662">
        <v>0.1</v>
      </c>
      <c r="AA26" s="662"/>
      <c r="AB26" s="662"/>
      <c r="AC26" s="662"/>
      <c r="AD26" s="663" t="s">
        <v>122</v>
      </c>
      <c r="AE26" s="663"/>
      <c r="AF26" s="663"/>
      <c r="AG26" s="663"/>
      <c r="AH26" s="663"/>
      <c r="AI26" s="663"/>
      <c r="AJ26" s="663"/>
      <c r="AK26" s="663"/>
      <c r="AL26" s="664" t="s">
        <v>131</v>
      </c>
      <c r="AM26" s="665"/>
      <c r="AN26" s="665"/>
      <c r="AO26" s="666"/>
      <c r="AP26" s="677" t="s">
        <v>291</v>
      </c>
      <c r="AQ26" s="698"/>
      <c r="AR26" s="698"/>
      <c r="AS26" s="698"/>
      <c r="AT26" s="698"/>
      <c r="AU26" s="698"/>
      <c r="AV26" s="698"/>
      <c r="AW26" s="698"/>
      <c r="AX26" s="698"/>
      <c r="AY26" s="698"/>
      <c r="AZ26" s="698"/>
      <c r="BA26" s="698"/>
      <c r="BB26" s="698"/>
      <c r="BC26" s="698"/>
      <c r="BD26" s="698"/>
      <c r="BE26" s="698"/>
      <c r="BF26" s="679"/>
      <c r="BG26" s="659" t="s">
        <v>122</v>
      </c>
      <c r="BH26" s="660"/>
      <c r="BI26" s="660"/>
      <c r="BJ26" s="660"/>
      <c r="BK26" s="660"/>
      <c r="BL26" s="660"/>
      <c r="BM26" s="660"/>
      <c r="BN26" s="661"/>
      <c r="BO26" s="662" t="s">
        <v>237</v>
      </c>
      <c r="BP26" s="662"/>
      <c r="BQ26" s="662"/>
      <c r="BR26" s="662"/>
      <c r="BS26" s="668" t="s">
        <v>122</v>
      </c>
      <c r="BT26" s="660"/>
      <c r="BU26" s="660"/>
      <c r="BV26" s="660"/>
      <c r="BW26" s="660"/>
      <c r="BX26" s="660"/>
      <c r="BY26" s="660"/>
      <c r="BZ26" s="660"/>
      <c r="CA26" s="660"/>
      <c r="CB26" s="669"/>
      <c r="CD26" s="674" t="s">
        <v>292</v>
      </c>
      <c r="CE26" s="675"/>
      <c r="CF26" s="675"/>
      <c r="CG26" s="675"/>
      <c r="CH26" s="675"/>
      <c r="CI26" s="675"/>
      <c r="CJ26" s="675"/>
      <c r="CK26" s="675"/>
      <c r="CL26" s="675"/>
      <c r="CM26" s="675"/>
      <c r="CN26" s="675"/>
      <c r="CO26" s="675"/>
      <c r="CP26" s="675"/>
      <c r="CQ26" s="676"/>
      <c r="CR26" s="659">
        <v>239065</v>
      </c>
      <c r="CS26" s="660"/>
      <c r="CT26" s="660"/>
      <c r="CU26" s="660"/>
      <c r="CV26" s="660"/>
      <c r="CW26" s="660"/>
      <c r="CX26" s="660"/>
      <c r="CY26" s="661"/>
      <c r="CZ26" s="664">
        <v>8.4</v>
      </c>
      <c r="DA26" s="695"/>
      <c r="DB26" s="695"/>
      <c r="DC26" s="697"/>
      <c r="DD26" s="668">
        <v>207067</v>
      </c>
      <c r="DE26" s="660"/>
      <c r="DF26" s="660"/>
      <c r="DG26" s="660"/>
      <c r="DH26" s="660"/>
      <c r="DI26" s="660"/>
      <c r="DJ26" s="660"/>
      <c r="DK26" s="661"/>
      <c r="DL26" s="668" t="s">
        <v>131</v>
      </c>
      <c r="DM26" s="660"/>
      <c r="DN26" s="660"/>
      <c r="DO26" s="660"/>
      <c r="DP26" s="660"/>
      <c r="DQ26" s="660"/>
      <c r="DR26" s="660"/>
      <c r="DS26" s="660"/>
      <c r="DT26" s="660"/>
      <c r="DU26" s="660"/>
      <c r="DV26" s="661"/>
      <c r="DW26" s="664" t="s">
        <v>122</v>
      </c>
      <c r="DX26" s="695"/>
      <c r="DY26" s="695"/>
      <c r="DZ26" s="695"/>
      <c r="EA26" s="695"/>
      <c r="EB26" s="695"/>
      <c r="EC26" s="696"/>
    </row>
    <row r="27" spans="2:133" ht="11.25" customHeight="1" x14ac:dyDescent="0.2">
      <c r="B27" s="656" t="s">
        <v>293</v>
      </c>
      <c r="C27" s="657"/>
      <c r="D27" s="657"/>
      <c r="E27" s="657"/>
      <c r="F27" s="657"/>
      <c r="G27" s="657"/>
      <c r="H27" s="657"/>
      <c r="I27" s="657"/>
      <c r="J27" s="657"/>
      <c r="K27" s="657"/>
      <c r="L27" s="657"/>
      <c r="M27" s="657"/>
      <c r="N27" s="657"/>
      <c r="O27" s="657"/>
      <c r="P27" s="657"/>
      <c r="Q27" s="658"/>
      <c r="R27" s="659">
        <v>144884</v>
      </c>
      <c r="S27" s="660"/>
      <c r="T27" s="660"/>
      <c r="U27" s="660"/>
      <c r="V27" s="660"/>
      <c r="W27" s="660"/>
      <c r="X27" s="660"/>
      <c r="Y27" s="661"/>
      <c r="Z27" s="662">
        <v>4.9000000000000004</v>
      </c>
      <c r="AA27" s="662"/>
      <c r="AB27" s="662"/>
      <c r="AC27" s="662"/>
      <c r="AD27" s="663" t="s">
        <v>122</v>
      </c>
      <c r="AE27" s="663"/>
      <c r="AF27" s="663"/>
      <c r="AG27" s="663"/>
      <c r="AH27" s="663"/>
      <c r="AI27" s="663"/>
      <c r="AJ27" s="663"/>
      <c r="AK27" s="663"/>
      <c r="AL27" s="664" t="s">
        <v>237</v>
      </c>
      <c r="AM27" s="665"/>
      <c r="AN27" s="665"/>
      <c r="AO27" s="666"/>
      <c r="AP27" s="656" t="s">
        <v>294</v>
      </c>
      <c r="AQ27" s="657"/>
      <c r="AR27" s="657"/>
      <c r="AS27" s="657"/>
      <c r="AT27" s="657"/>
      <c r="AU27" s="657"/>
      <c r="AV27" s="657"/>
      <c r="AW27" s="657"/>
      <c r="AX27" s="657"/>
      <c r="AY27" s="657"/>
      <c r="AZ27" s="657"/>
      <c r="BA27" s="657"/>
      <c r="BB27" s="657"/>
      <c r="BC27" s="657"/>
      <c r="BD27" s="657"/>
      <c r="BE27" s="657"/>
      <c r="BF27" s="658"/>
      <c r="BG27" s="659">
        <v>142813</v>
      </c>
      <c r="BH27" s="660"/>
      <c r="BI27" s="660"/>
      <c r="BJ27" s="660"/>
      <c r="BK27" s="660"/>
      <c r="BL27" s="660"/>
      <c r="BM27" s="660"/>
      <c r="BN27" s="661"/>
      <c r="BO27" s="662">
        <v>100</v>
      </c>
      <c r="BP27" s="662"/>
      <c r="BQ27" s="662"/>
      <c r="BR27" s="662"/>
      <c r="BS27" s="668">
        <v>625</v>
      </c>
      <c r="BT27" s="660"/>
      <c r="BU27" s="660"/>
      <c r="BV27" s="660"/>
      <c r="BW27" s="660"/>
      <c r="BX27" s="660"/>
      <c r="BY27" s="660"/>
      <c r="BZ27" s="660"/>
      <c r="CA27" s="660"/>
      <c r="CB27" s="669"/>
      <c r="CD27" s="674" t="s">
        <v>295</v>
      </c>
      <c r="CE27" s="675"/>
      <c r="CF27" s="675"/>
      <c r="CG27" s="675"/>
      <c r="CH27" s="675"/>
      <c r="CI27" s="675"/>
      <c r="CJ27" s="675"/>
      <c r="CK27" s="675"/>
      <c r="CL27" s="675"/>
      <c r="CM27" s="675"/>
      <c r="CN27" s="675"/>
      <c r="CO27" s="675"/>
      <c r="CP27" s="675"/>
      <c r="CQ27" s="676"/>
      <c r="CR27" s="659">
        <v>97771</v>
      </c>
      <c r="CS27" s="683"/>
      <c r="CT27" s="683"/>
      <c r="CU27" s="683"/>
      <c r="CV27" s="683"/>
      <c r="CW27" s="683"/>
      <c r="CX27" s="683"/>
      <c r="CY27" s="684"/>
      <c r="CZ27" s="664">
        <v>3.4</v>
      </c>
      <c r="DA27" s="695"/>
      <c r="DB27" s="695"/>
      <c r="DC27" s="697"/>
      <c r="DD27" s="668">
        <v>29851</v>
      </c>
      <c r="DE27" s="683"/>
      <c r="DF27" s="683"/>
      <c r="DG27" s="683"/>
      <c r="DH27" s="683"/>
      <c r="DI27" s="683"/>
      <c r="DJ27" s="683"/>
      <c r="DK27" s="684"/>
      <c r="DL27" s="668">
        <v>29685</v>
      </c>
      <c r="DM27" s="683"/>
      <c r="DN27" s="683"/>
      <c r="DO27" s="683"/>
      <c r="DP27" s="683"/>
      <c r="DQ27" s="683"/>
      <c r="DR27" s="683"/>
      <c r="DS27" s="683"/>
      <c r="DT27" s="683"/>
      <c r="DU27" s="683"/>
      <c r="DV27" s="684"/>
      <c r="DW27" s="664">
        <v>2.2999999999999998</v>
      </c>
      <c r="DX27" s="695"/>
      <c r="DY27" s="695"/>
      <c r="DZ27" s="695"/>
      <c r="EA27" s="695"/>
      <c r="EB27" s="695"/>
      <c r="EC27" s="696"/>
    </row>
    <row r="28" spans="2:133" ht="11.25" customHeight="1" x14ac:dyDescent="0.2">
      <c r="B28" s="701" t="s">
        <v>296</v>
      </c>
      <c r="C28" s="702"/>
      <c r="D28" s="702"/>
      <c r="E28" s="702"/>
      <c r="F28" s="702"/>
      <c r="G28" s="702"/>
      <c r="H28" s="702"/>
      <c r="I28" s="702"/>
      <c r="J28" s="702"/>
      <c r="K28" s="702"/>
      <c r="L28" s="702"/>
      <c r="M28" s="702"/>
      <c r="N28" s="702"/>
      <c r="O28" s="702"/>
      <c r="P28" s="702"/>
      <c r="Q28" s="703"/>
      <c r="R28" s="659" t="s">
        <v>122</v>
      </c>
      <c r="S28" s="660"/>
      <c r="T28" s="660"/>
      <c r="U28" s="660"/>
      <c r="V28" s="660"/>
      <c r="W28" s="660"/>
      <c r="X28" s="660"/>
      <c r="Y28" s="661"/>
      <c r="Z28" s="662" t="s">
        <v>131</v>
      </c>
      <c r="AA28" s="662"/>
      <c r="AB28" s="662"/>
      <c r="AC28" s="662"/>
      <c r="AD28" s="663" t="s">
        <v>131</v>
      </c>
      <c r="AE28" s="663"/>
      <c r="AF28" s="663"/>
      <c r="AG28" s="663"/>
      <c r="AH28" s="663"/>
      <c r="AI28" s="663"/>
      <c r="AJ28" s="663"/>
      <c r="AK28" s="663"/>
      <c r="AL28" s="664" t="s">
        <v>122</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297</v>
      </c>
      <c r="CE28" s="675"/>
      <c r="CF28" s="675"/>
      <c r="CG28" s="675"/>
      <c r="CH28" s="675"/>
      <c r="CI28" s="675"/>
      <c r="CJ28" s="675"/>
      <c r="CK28" s="675"/>
      <c r="CL28" s="675"/>
      <c r="CM28" s="675"/>
      <c r="CN28" s="675"/>
      <c r="CO28" s="675"/>
      <c r="CP28" s="675"/>
      <c r="CQ28" s="676"/>
      <c r="CR28" s="659">
        <v>216643</v>
      </c>
      <c r="CS28" s="660"/>
      <c r="CT28" s="660"/>
      <c r="CU28" s="660"/>
      <c r="CV28" s="660"/>
      <c r="CW28" s="660"/>
      <c r="CX28" s="660"/>
      <c r="CY28" s="661"/>
      <c r="CZ28" s="664">
        <v>7.6</v>
      </c>
      <c r="DA28" s="695"/>
      <c r="DB28" s="695"/>
      <c r="DC28" s="697"/>
      <c r="DD28" s="668">
        <v>216643</v>
      </c>
      <c r="DE28" s="660"/>
      <c r="DF28" s="660"/>
      <c r="DG28" s="660"/>
      <c r="DH28" s="660"/>
      <c r="DI28" s="660"/>
      <c r="DJ28" s="660"/>
      <c r="DK28" s="661"/>
      <c r="DL28" s="668">
        <v>216643</v>
      </c>
      <c r="DM28" s="660"/>
      <c r="DN28" s="660"/>
      <c r="DO28" s="660"/>
      <c r="DP28" s="660"/>
      <c r="DQ28" s="660"/>
      <c r="DR28" s="660"/>
      <c r="DS28" s="660"/>
      <c r="DT28" s="660"/>
      <c r="DU28" s="660"/>
      <c r="DV28" s="661"/>
      <c r="DW28" s="664">
        <v>17</v>
      </c>
      <c r="DX28" s="695"/>
      <c r="DY28" s="695"/>
      <c r="DZ28" s="695"/>
      <c r="EA28" s="695"/>
      <c r="EB28" s="695"/>
      <c r="EC28" s="696"/>
    </row>
    <row r="29" spans="2:133" ht="11.25" customHeight="1" x14ac:dyDescent="0.2">
      <c r="B29" s="656" t="s">
        <v>298</v>
      </c>
      <c r="C29" s="657"/>
      <c r="D29" s="657"/>
      <c r="E29" s="657"/>
      <c r="F29" s="657"/>
      <c r="G29" s="657"/>
      <c r="H29" s="657"/>
      <c r="I29" s="657"/>
      <c r="J29" s="657"/>
      <c r="K29" s="657"/>
      <c r="L29" s="657"/>
      <c r="M29" s="657"/>
      <c r="N29" s="657"/>
      <c r="O29" s="657"/>
      <c r="P29" s="657"/>
      <c r="Q29" s="658"/>
      <c r="R29" s="659">
        <v>176379</v>
      </c>
      <c r="S29" s="660"/>
      <c r="T29" s="660"/>
      <c r="U29" s="660"/>
      <c r="V29" s="660"/>
      <c r="W29" s="660"/>
      <c r="X29" s="660"/>
      <c r="Y29" s="661"/>
      <c r="Z29" s="662">
        <v>6</v>
      </c>
      <c r="AA29" s="662"/>
      <c r="AB29" s="662"/>
      <c r="AC29" s="662"/>
      <c r="AD29" s="663" t="s">
        <v>122</v>
      </c>
      <c r="AE29" s="663"/>
      <c r="AF29" s="663"/>
      <c r="AG29" s="663"/>
      <c r="AH29" s="663"/>
      <c r="AI29" s="663"/>
      <c r="AJ29" s="663"/>
      <c r="AK29" s="663"/>
      <c r="AL29" s="664" t="s">
        <v>122</v>
      </c>
      <c r="AM29" s="665"/>
      <c r="AN29" s="665"/>
      <c r="AO29" s="666"/>
      <c r="AP29" s="638" t="s">
        <v>217</v>
      </c>
      <c r="AQ29" s="639"/>
      <c r="AR29" s="639"/>
      <c r="AS29" s="639"/>
      <c r="AT29" s="639"/>
      <c r="AU29" s="639"/>
      <c r="AV29" s="639"/>
      <c r="AW29" s="639"/>
      <c r="AX29" s="639"/>
      <c r="AY29" s="639"/>
      <c r="AZ29" s="639"/>
      <c r="BA29" s="639"/>
      <c r="BB29" s="639"/>
      <c r="BC29" s="639"/>
      <c r="BD29" s="639"/>
      <c r="BE29" s="639"/>
      <c r="BF29" s="640"/>
      <c r="BG29" s="638" t="s">
        <v>299</v>
      </c>
      <c r="BH29" s="699"/>
      <c r="BI29" s="699"/>
      <c r="BJ29" s="699"/>
      <c r="BK29" s="699"/>
      <c r="BL29" s="699"/>
      <c r="BM29" s="699"/>
      <c r="BN29" s="699"/>
      <c r="BO29" s="699"/>
      <c r="BP29" s="699"/>
      <c r="BQ29" s="700"/>
      <c r="BR29" s="638" t="s">
        <v>300</v>
      </c>
      <c r="BS29" s="699"/>
      <c r="BT29" s="699"/>
      <c r="BU29" s="699"/>
      <c r="BV29" s="699"/>
      <c r="BW29" s="699"/>
      <c r="BX29" s="699"/>
      <c r="BY29" s="699"/>
      <c r="BZ29" s="699"/>
      <c r="CA29" s="699"/>
      <c r="CB29" s="700"/>
      <c r="CD29" s="722" t="s">
        <v>301</v>
      </c>
      <c r="CE29" s="723"/>
      <c r="CF29" s="674" t="s">
        <v>302</v>
      </c>
      <c r="CG29" s="675"/>
      <c r="CH29" s="675"/>
      <c r="CI29" s="675"/>
      <c r="CJ29" s="675"/>
      <c r="CK29" s="675"/>
      <c r="CL29" s="675"/>
      <c r="CM29" s="675"/>
      <c r="CN29" s="675"/>
      <c r="CO29" s="675"/>
      <c r="CP29" s="675"/>
      <c r="CQ29" s="676"/>
      <c r="CR29" s="659">
        <v>216643</v>
      </c>
      <c r="CS29" s="683"/>
      <c r="CT29" s="683"/>
      <c r="CU29" s="683"/>
      <c r="CV29" s="683"/>
      <c r="CW29" s="683"/>
      <c r="CX29" s="683"/>
      <c r="CY29" s="684"/>
      <c r="CZ29" s="664">
        <v>7.6</v>
      </c>
      <c r="DA29" s="695"/>
      <c r="DB29" s="695"/>
      <c r="DC29" s="697"/>
      <c r="DD29" s="668">
        <v>216643</v>
      </c>
      <c r="DE29" s="683"/>
      <c r="DF29" s="683"/>
      <c r="DG29" s="683"/>
      <c r="DH29" s="683"/>
      <c r="DI29" s="683"/>
      <c r="DJ29" s="683"/>
      <c r="DK29" s="684"/>
      <c r="DL29" s="668">
        <v>216643</v>
      </c>
      <c r="DM29" s="683"/>
      <c r="DN29" s="683"/>
      <c r="DO29" s="683"/>
      <c r="DP29" s="683"/>
      <c r="DQ29" s="683"/>
      <c r="DR29" s="683"/>
      <c r="DS29" s="683"/>
      <c r="DT29" s="683"/>
      <c r="DU29" s="683"/>
      <c r="DV29" s="684"/>
      <c r="DW29" s="664">
        <v>17</v>
      </c>
      <c r="DX29" s="695"/>
      <c r="DY29" s="695"/>
      <c r="DZ29" s="695"/>
      <c r="EA29" s="695"/>
      <c r="EB29" s="695"/>
      <c r="EC29" s="696"/>
    </row>
    <row r="30" spans="2:133" ht="11.25" customHeight="1" x14ac:dyDescent="0.2">
      <c r="B30" s="656" t="s">
        <v>303</v>
      </c>
      <c r="C30" s="657"/>
      <c r="D30" s="657"/>
      <c r="E30" s="657"/>
      <c r="F30" s="657"/>
      <c r="G30" s="657"/>
      <c r="H30" s="657"/>
      <c r="I30" s="657"/>
      <c r="J30" s="657"/>
      <c r="K30" s="657"/>
      <c r="L30" s="657"/>
      <c r="M30" s="657"/>
      <c r="N30" s="657"/>
      <c r="O30" s="657"/>
      <c r="P30" s="657"/>
      <c r="Q30" s="658"/>
      <c r="R30" s="659">
        <v>33684</v>
      </c>
      <c r="S30" s="660"/>
      <c r="T30" s="660"/>
      <c r="U30" s="660"/>
      <c r="V30" s="660"/>
      <c r="W30" s="660"/>
      <c r="X30" s="660"/>
      <c r="Y30" s="661"/>
      <c r="Z30" s="662">
        <v>1.1000000000000001</v>
      </c>
      <c r="AA30" s="662"/>
      <c r="AB30" s="662"/>
      <c r="AC30" s="662"/>
      <c r="AD30" s="663">
        <v>6304</v>
      </c>
      <c r="AE30" s="663"/>
      <c r="AF30" s="663"/>
      <c r="AG30" s="663"/>
      <c r="AH30" s="663"/>
      <c r="AI30" s="663"/>
      <c r="AJ30" s="663"/>
      <c r="AK30" s="663"/>
      <c r="AL30" s="664">
        <v>0.5</v>
      </c>
      <c r="AM30" s="665"/>
      <c r="AN30" s="665"/>
      <c r="AO30" s="666"/>
      <c r="AP30" s="707" t="s">
        <v>304</v>
      </c>
      <c r="AQ30" s="708"/>
      <c r="AR30" s="708"/>
      <c r="AS30" s="708"/>
      <c r="AT30" s="713" t="s">
        <v>305</v>
      </c>
      <c r="AU30" s="210"/>
      <c r="AV30" s="210"/>
      <c r="AW30" s="210"/>
      <c r="AX30" s="645" t="s">
        <v>181</v>
      </c>
      <c r="AY30" s="646"/>
      <c r="AZ30" s="646"/>
      <c r="BA30" s="646"/>
      <c r="BB30" s="646"/>
      <c r="BC30" s="646"/>
      <c r="BD30" s="646"/>
      <c r="BE30" s="646"/>
      <c r="BF30" s="647"/>
      <c r="BG30" s="719">
        <v>100</v>
      </c>
      <c r="BH30" s="720"/>
      <c r="BI30" s="720"/>
      <c r="BJ30" s="720"/>
      <c r="BK30" s="720"/>
      <c r="BL30" s="720"/>
      <c r="BM30" s="654">
        <v>100</v>
      </c>
      <c r="BN30" s="720"/>
      <c r="BO30" s="720"/>
      <c r="BP30" s="720"/>
      <c r="BQ30" s="721"/>
      <c r="BR30" s="719">
        <v>100</v>
      </c>
      <c r="BS30" s="720"/>
      <c r="BT30" s="720"/>
      <c r="BU30" s="720"/>
      <c r="BV30" s="720"/>
      <c r="BW30" s="720"/>
      <c r="BX30" s="654">
        <v>100</v>
      </c>
      <c r="BY30" s="720"/>
      <c r="BZ30" s="720"/>
      <c r="CA30" s="720"/>
      <c r="CB30" s="721"/>
      <c r="CD30" s="724"/>
      <c r="CE30" s="725"/>
      <c r="CF30" s="674" t="s">
        <v>306</v>
      </c>
      <c r="CG30" s="675"/>
      <c r="CH30" s="675"/>
      <c r="CI30" s="675"/>
      <c r="CJ30" s="675"/>
      <c r="CK30" s="675"/>
      <c r="CL30" s="675"/>
      <c r="CM30" s="675"/>
      <c r="CN30" s="675"/>
      <c r="CO30" s="675"/>
      <c r="CP30" s="675"/>
      <c r="CQ30" s="676"/>
      <c r="CR30" s="659">
        <v>201175</v>
      </c>
      <c r="CS30" s="660"/>
      <c r="CT30" s="660"/>
      <c r="CU30" s="660"/>
      <c r="CV30" s="660"/>
      <c r="CW30" s="660"/>
      <c r="CX30" s="660"/>
      <c r="CY30" s="661"/>
      <c r="CZ30" s="664">
        <v>7.1</v>
      </c>
      <c r="DA30" s="695"/>
      <c r="DB30" s="695"/>
      <c r="DC30" s="697"/>
      <c r="DD30" s="668">
        <v>201175</v>
      </c>
      <c r="DE30" s="660"/>
      <c r="DF30" s="660"/>
      <c r="DG30" s="660"/>
      <c r="DH30" s="660"/>
      <c r="DI30" s="660"/>
      <c r="DJ30" s="660"/>
      <c r="DK30" s="661"/>
      <c r="DL30" s="668">
        <v>201175</v>
      </c>
      <c r="DM30" s="660"/>
      <c r="DN30" s="660"/>
      <c r="DO30" s="660"/>
      <c r="DP30" s="660"/>
      <c r="DQ30" s="660"/>
      <c r="DR30" s="660"/>
      <c r="DS30" s="660"/>
      <c r="DT30" s="660"/>
      <c r="DU30" s="660"/>
      <c r="DV30" s="661"/>
      <c r="DW30" s="664">
        <v>15.8</v>
      </c>
      <c r="DX30" s="695"/>
      <c r="DY30" s="695"/>
      <c r="DZ30" s="695"/>
      <c r="EA30" s="695"/>
      <c r="EB30" s="695"/>
      <c r="EC30" s="696"/>
    </row>
    <row r="31" spans="2:133" ht="11.25" customHeight="1" x14ac:dyDescent="0.2">
      <c r="B31" s="656" t="s">
        <v>307</v>
      </c>
      <c r="C31" s="657"/>
      <c r="D31" s="657"/>
      <c r="E31" s="657"/>
      <c r="F31" s="657"/>
      <c r="G31" s="657"/>
      <c r="H31" s="657"/>
      <c r="I31" s="657"/>
      <c r="J31" s="657"/>
      <c r="K31" s="657"/>
      <c r="L31" s="657"/>
      <c r="M31" s="657"/>
      <c r="N31" s="657"/>
      <c r="O31" s="657"/>
      <c r="P31" s="657"/>
      <c r="Q31" s="658"/>
      <c r="R31" s="659">
        <v>470</v>
      </c>
      <c r="S31" s="660"/>
      <c r="T31" s="660"/>
      <c r="U31" s="660"/>
      <c r="V31" s="660"/>
      <c r="W31" s="660"/>
      <c r="X31" s="660"/>
      <c r="Y31" s="661"/>
      <c r="Z31" s="662">
        <v>0</v>
      </c>
      <c r="AA31" s="662"/>
      <c r="AB31" s="662"/>
      <c r="AC31" s="662"/>
      <c r="AD31" s="663" t="s">
        <v>131</v>
      </c>
      <c r="AE31" s="663"/>
      <c r="AF31" s="663"/>
      <c r="AG31" s="663"/>
      <c r="AH31" s="663"/>
      <c r="AI31" s="663"/>
      <c r="AJ31" s="663"/>
      <c r="AK31" s="663"/>
      <c r="AL31" s="664" t="s">
        <v>237</v>
      </c>
      <c r="AM31" s="665"/>
      <c r="AN31" s="665"/>
      <c r="AO31" s="666"/>
      <c r="AP31" s="709"/>
      <c r="AQ31" s="710"/>
      <c r="AR31" s="710"/>
      <c r="AS31" s="710"/>
      <c r="AT31" s="714"/>
      <c r="AU31" s="209" t="s">
        <v>308</v>
      </c>
      <c r="AV31" s="209"/>
      <c r="AW31" s="209"/>
      <c r="AX31" s="656" t="s">
        <v>309</v>
      </c>
      <c r="AY31" s="657"/>
      <c r="AZ31" s="657"/>
      <c r="BA31" s="657"/>
      <c r="BB31" s="657"/>
      <c r="BC31" s="657"/>
      <c r="BD31" s="657"/>
      <c r="BE31" s="657"/>
      <c r="BF31" s="658"/>
      <c r="BG31" s="716">
        <v>100</v>
      </c>
      <c r="BH31" s="683"/>
      <c r="BI31" s="683"/>
      <c r="BJ31" s="683"/>
      <c r="BK31" s="683"/>
      <c r="BL31" s="683"/>
      <c r="BM31" s="665">
        <v>100</v>
      </c>
      <c r="BN31" s="717"/>
      <c r="BO31" s="717"/>
      <c r="BP31" s="717"/>
      <c r="BQ31" s="718"/>
      <c r="BR31" s="716">
        <v>100</v>
      </c>
      <c r="BS31" s="683"/>
      <c r="BT31" s="683"/>
      <c r="BU31" s="683"/>
      <c r="BV31" s="683"/>
      <c r="BW31" s="683"/>
      <c r="BX31" s="665">
        <v>100</v>
      </c>
      <c r="BY31" s="717"/>
      <c r="BZ31" s="717"/>
      <c r="CA31" s="717"/>
      <c r="CB31" s="718"/>
      <c r="CD31" s="724"/>
      <c r="CE31" s="725"/>
      <c r="CF31" s="674" t="s">
        <v>310</v>
      </c>
      <c r="CG31" s="675"/>
      <c r="CH31" s="675"/>
      <c r="CI31" s="675"/>
      <c r="CJ31" s="675"/>
      <c r="CK31" s="675"/>
      <c r="CL31" s="675"/>
      <c r="CM31" s="675"/>
      <c r="CN31" s="675"/>
      <c r="CO31" s="675"/>
      <c r="CP31" s="675"/>
      <c r="CQ31" s="676"/>
      <c r="CR31" s="659">
        <v>15468</v>
      </c>
      <c r="CS31" s="683"/>
      <c r="CT31" s="683"/>
      <c r="CU31" s="683"/>
      <c r="CV31" s="683"/>
      <c r="CW31" s="683"/>
      <c r="CX31" s="683"/>
      <c r="CY31" s="684"/>
      <c r="CZ31" s="664">
        <v>0.5</v>
      </c>
      <c r="DA31" s="695"/>
      <c r="DB31" s="695"/>
      <c r="DC31" s="697"/>
      <c r="DD31" s="668">
        <v>15468</v>
      </c>
      <c r="DE31" s="683"/>
      <c r="DF31" s="683"/>
      <c r="DG31" s="683"/>
      <c r="DH31" s="683"/>
      <c r="DI31" s="683"/>
      <c r="DJ31" s="683"/>
      <c r="DK31" s="684"/>
      <c r="DL31" s="668">
        <v>15468</v>
      </c>
      <c r="DM31" s="683"/>
      <c r="DN31" s="683"/>
      <c r="DO31" s="683"/>
      <c r="DP31" s="683"/>
      <c r="DQ31" s="683"/>
      <c r="DR31" s="683"/>
      <c r="DS31" s="683"/>
      <c r="DT31" s="683"/>
      <c r="DU31" s="683"/>
      <c r="DV31" s="684"/>
      <c r="DW31" s="664">
        <v>1.2</v>
      </c>
      <c r="DX31" s="695"/>
      <c r="DY31" s="695"/>
      <c r="DZ31" s="695"/>
      <c r="EA31" s="695"/>
      <c r="EB31" s="695"/>
      <c r="EC31" s="696"/>
    </row>
    <row r="32" spans="2:133" ht="11.25" customHeight="1" x14ac:dyDescent="0.2">
      <c r="B32" s="656" t="s">
        <v>311</v>
      </c>
      <c r="C32" s="657"/>
      <c r="D32" s="657"/>
      <c r="E32" s="657"/>
      <c r="F32" s="657"/>
      <c r="G32" s="657"/>
      <c r="H32" s="657"/>
      <c r="I32" s="657"/>
      <c r="J32" s="657"/>
      <c r="K32" s="657"/>
      <c r="L32" s="657"/>
      <c r="M32" s="657"/>
      <c r="N32" s="657"/>
      <c r="O32" s="657"/>
      <c r="P32" s="657"/>
      <c r="Q32" s="658"/>
      <c r="R32" s="659">
        <v>715245</v>
      </c>
      <c r="S32" s="660"/>
      <c r="T32" s="660"/>
      <c r="U32" s="660"/>
      <c r="V32" s="660"/>
      <c r="W32" s="660"/>
      <c r="X32" s="660"/>
      <c r="Y32" s="661"/>
      <c r="Z32" s="662">
        <v>24.2</v>
      </c>
      <c r="AA32" s="662"/>
      <c r="AB32" s="662"/>
      <c r="AC32" s="662"/>
      <c r="AD32" s="663" t="s">
        <v>122</v>
      </c>
      <c r="AE32" s="663"/>
      <c r="AF32" s="663"/>
      <c r="AG32" s="663"/>
      <c r="AH32" s="663"/>
      <c r="AI32" s="663"/>
      <c r="AJ32" s="663"/>
      <c r="AK32" s="663"/>
      <c r="AL32" s="664" t="s">
        <v>122</v>
      </c>
      <c r="AM32" s="665"/>
      <c r="AN32" s="665"/>
      <c r="AO32" s="666"/>
      <c r="AP32" s="711"/>
      <c r="AQ32" s="712"/>
      <c r="AR32" s="712"/>
      <c r="AS32" s="712"/>
      <c r="AT32" s="715"/>
      <c r="AU32" s="211"/>
      <c r="AV32" s="211"/>
      <c r="AW32" s="211"/>
      <c r="AX32" s="704" t="s">
        <v>312</v>
      </c>
      <c r="AY32" s="705"/>
      <c r="AZ32" s="705"/>
      <c r="BA32" s="705"/>
      <c r="BB32" s="705"/>
      <c r="BC32" s="705"/>
      <c r="BD32" s="705"/>
      <c r="BE32" s="705"/>
      <c r="BF32" s="706"/>
      <c r="BG32" s="728">
        <v>100</v>
      </c>
      <c r="BH32" s="729"/>
      <c r="BI32" s="729"/>
      <c r="BJ32" s="729"/>
      <c r="BK32" s="729"/>
      <c r="BL32" s="729"/>
      <c r="BM32" s="730">
        <v>100</v>
      </c>
      <c r="BN32" s="729"/>
      <c r="BO32" s="729"/>
      <c r="BP32" s="729"/>
      <c r="BQ32" s="731"/>
      <c r="BR32" s="728">
        <v>100</v>
      </c>
      <c r="BS32" s="729"/>
      <c r="BT32" s="729"/>
      <c r="BU32" s="729"/>
      <c r="BV32" s="729"/>
      <c r="BW32" s="729"/>
      <c r="BX32" s="730">
        <v>100</v>
      </c>
      <c r="BY32" s="729"/>
      <c r="BZ32" s="729"/>
      <c r="CA32" s="729"/>
      <c r="CB32" s="731"/>
      <c r="CD32" s="726"/>
      <c r="CE32" s="727"/>
      <c r="CF32" s="674" t="s">
        <v>313</v>
      </c>
      <c r="CG32" s="675"/>
      <c r="CH32" s="675"/>
      <c r="CI32" s="675"/>
      <c r="CJ32" s="675"/>
      <c r="CK32" s="675"/>
      <c r="CL32" s="675"/>
      <c r="CM32" s="675"/>
      <c r="CN32" s="675"/>
      <c r="CO32" s="675"/>
      <c r="CP32" s="675"/>
      <c r="CQ32" s="676"/>
      <c r="CR32" s="659" t="s">
        <v>131</v>
      </c>
      <c r="CS32" s="660"/>
      <c r="CT32" s="660"/>
      <c r="CU32" s="660"/>
      <c r="CV32" s="660"/>
      <c r="CW32" s="660"/>
      <c r="CX32" s="660"/>
      <c r="CY32" s="661"/>
      <c r="CZ32" s="664" t="s">
        <v>122</v>
      </c>
      <c r="DA32" s="695"/>
      <c r="DB32" s="695"/>
      <c r="DC32" s="697"/>
      <c r="DD32" s="668" t="s">
        <v>131</v>
      </c>
      <c r="DE32" s="660"/>
      <c r="DF32" s="660"/>
      <c r="DG32" s="660"/>
      <c r="DH32" s="660"/>
      <c r="DI32" s="660"/>
      <c r="DJ32" s="660"/>
      <c r="DK32" s="661"/>
      <c r="DL32" s="668" t="s">
        <v>122</v>
      </c>
      <c r="DM32" s="660"/>
      <c r="DN32" s="660"/>
      <c r="DO32" s="660"/>
      <c r="DP32" s="660"/>
      <c r="DQ32" s="660"/>
      <c r="DR32" s="660"/>
      <c r="DS32" s="660"/>
      <c r="DT32" s="660"/>
      <c r="DU32" s="660"/>
      <c r="DV32" s="661"/>
      <c r="DW32" s="664" t="s">
        <v>122</v>
      </c>
      <c r="DX32" s="695"/>
      <c r="DY32" s="695"/>
      <c r="DZ32" s="695"/>
      <c r="EA32" s="695"/>
      <c r="EB32" s="695"/>
      <c r="EC32" s="696"/>
    </row>
    <row r="33" spans="2:133" ht="11.25" customHeight="1" x14ac:dyDescent="0.2">
      <c r="B33" s="656" t="s">
        <v>314</v>
      </c>
      <c r="C33" s="657"/>
      <c r="D33" s="657"/>
      <c r="E33" s="657"/>
      <c r="F33" s="657"/>
      <c r="G33" s="657"/>
      <c r="H33" s="657"/>
      <c r="I33" s="657"/>
      <c r="J33" s="657"/>
      <c r="K33" s="657"/>
      <c r="L33" s="657"/>
      <c r="M33" s="657"/>
      <c r="N33" s="657"/>
      <c r="O33" s="657"/>
      <c r="P33" s="657"/>
      <c r="Q33" s="658"/>
      <c r="R33" s="659">
        <v>105961</v>
      </c>
      <c r="S33" s="660"/>
      <c r="T33" s="660"/>
      <c r="U33" s="660"/>
      <c r="V33" s="660"/>
      <c r="W33" s="660"/>
      <c r="X33" s="660"/>
      <c r="Y33" s="661"/>
      <c r="Z33" s="662">
        <v>3.6</v>
      </c>
      <c r="AA33" s="662"/>
      <c r="AB33" s="662"/>
      <c r="AC33" s="662"/>
      <c r="AD33" s="663" t="s">
        <v>122</v>
      </c>
      <c r="AE33" s="663"/>
      <c r="AF33" s="663"/>
      <c r="AG33" s="663"/>
      <c r="AH33" s="663"/>
      <c r="AI33" s="663"/>
      <c r="AJ33" s="663"/>
      <c r="AK33" s="663"/>
      <c r="AL33" s="664" t="s">
        <v>237</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315</v>
      </c>
      <c r="CE33" s="675"/>
      <c r="CF33" s="675"/>
      <c r="CG33" s="675"/>
      <c r="CH33" s="675"/>
      <c r="CI33" s="675"/>
      <c r="CJ33" s="675"/>
      <c r="CK33" s="675"/>
      <c r="CL33" s="675"/>
      <c r="CM33" s="675"/>
      <c r="CN33" s="675"/>
      <c r="CO33" s="675"/>
      <c r="CP33" s="675"/>
      <c r="CQ33" s="676"/>
      <c r="CR33" s="659">
        <v>1333804</v>
      </c>
      <c r="CS33" s="683"/>
      <c r="CT33" s="683"/>
      <c r="CU33" s="683"/>
      <c r="CV33" s="683"/>
      <c r="CW33" s="683"/>
      <c r="CX33" s="683"/>
      <c r="CY33" s="684"/>
      <c r="CZ33" s="664">
        <v>46.7</v>
      </c>
      <c r="DA33" s="695"/>
      <c r="DB33" s="695"/>
      <c r="DC33" s="697"/>
      <c r="DD33" s="668">
        <v>1031986</v>
      </c>
      <c r="DE33" s="683"/>
      <c r="DF33" s="683"/>
      <c r="DG33" s="683"/>
      <c r="DH33" s="683"/>
      <c r="DI33" s="683"/>
      <c r="DJ33" s="683"/>
      <c r="DK33" s="684"/>
      <c r="DL33" s="668">
        <v>440949</v>
      </c>
      <c r="DM33" s="683"/>
      <c r="DN33" s="683"/>
      <c r="DO33" s="683"/>
      <c r="DP33" s="683"/>
      <c r="DQ33" s="683"/>
      <c r="DR33" s="683"/>
      <c r="DS33" s="683"/>
      <c r="DT33" s="683"/>
      <c r="DU33" s="683"/>
      <c r="DV33" s="684"/>
      <c r="DW33" s="664">
        <v>34.700000000000003</v>
      </c>
      <c r="DX33" s="695"/>
      <c r="DY33" s="695"/>
      <c r="DZ33" s="695"/>
      <c r="EA33" s="695"/>
      <c r="EB33" s="695"/>
      <c r="EC33" s="696"/>
    </row>
    <row r="34" spans="2:133" ht="11.25" customHeight="1" x14ac:dyDescent="0.2">
      <c r="B34" s="656" t="s">
        <v>316</v>
      </c>
      <c r="C34" s="657"/>
      <c r="D34" s="657"/>
      <c r="E34" s="657"/>
      <c r="F34" s="657"/>
      <c r="G34" s="657"/>
      <c r="H34" s="657"/>
      <c r="I34" s="657"/>
      <c r="J34" s="657"/>
      <c r="K34" s="657"/>
      <c r="L34" s="657"/>
      <c r="M34" s="657"/>
      <c r="N34" s="657"/>
      <c r="O34" s="657"/>
      <c r="P34" s="657"/>
      <c r="Q34" s="658"/>
      <c r="R34" s="659">
        <v>24127</v>
      </c>
      <c r="S34" s="660"/>
      <c r="T34" s="660"/>
      <c r="U34" s="660"/>
      <c r="V34" s="660"/>
      <c r="W34" s="660"/>
      <c r="X34" s="660"/>
      <c r="Y34" s="661"/>
      <c r="Z34" s="662">
        <v>0.8</v>
      </c>
      <c r="AA34" s="662"/>
      <c r="AB34" s="662"/>
      <c r="AC34" s="662"/>
      <c r="AD34" s="663">
        <v>11</v>
      </c>
      <c r="AE34" s="663"/>
      <c r="AF34" s="663"/>
      <c r="AG34" s="663"/>
      <c r="AH34" s="663"/>
      <c r="AI34" s="663"/>
      <c r="AJ34" s="663"/>
      <c r="AK34" s="663"/>
      <c r="AL34" s="664">
        <v>0</v>
      </c>
      <c r="AM34" s="665"/>
      <c r="AN34" s="665"/>
      <c r="AO34" s="666"/>
      <c r="AP34" s="214"/>
      <c r="AQ34" s="638" t="s">
        <v>317</v>
      </c>
      <c r="AR34" s="639"/>
      <c r="AS34" s="639"/>
      <c r="AT34" s="639"/>
      <c r="AU34" s="639"/>
      <c r="AV34" s="639"/>
      <c r="AW34" s="639"/>
      <c r="AX34" s="639"/>
      <c r="AY34" s="639"/>
      <c r="AZ34" s="639"/>
      <c r="BA34" s="639"/>
      <c r="BB34" s="639"/>
      <c r="BC34" s="639"/>
      <c r="BD34" s="639"/>
      <c r="BE34" s="639"/>
      <c r="BF34" s="640"/>
      <c r="BG34" s="638" t="s">
        <v>318</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319</v>
      </c>
      <c r="CE34" s="675"/>
      <c r="CF34" s="675"/>
      <c r="CG34" s="675"/>
      <c r="CH34" s="675"/>
      <c r="CI34" s="675"/>
      <c r="CJ34" s="675"/>
      <c r="CK34" s="675"/>
      <c r="CL34" s="675"/>
      <c r="CM34" s="675"/>
      <c r="CN34" s="675"/>
      <c r="CO34" s="675"/>
      <c r="CP34" s="675"/>
      <c r="CQ34" s="676"/>
      <c r="CR34" s="659">
        <v>464548</v>
      </c>
      <c r="CS34" s="660"/>
      <c r="CT34" s="660"/>
      <c r="CU34" s="660"/>
      <c r="CV34" s="660"/>
      <c r="CW34" s="660"/>
      <c r="CX34" s="660"/>
      <c r="CY34" s="661"/>
      <c r="CZ34" s="664">
        <v>16.3</v>
      </c>
      <c r="DA34" s="695"/>
      <c r="DB34" s="695"/>
      <c r="DC34" s="697"/>
      <c r="DD34" s="668">
        <v>240596</v>
      </c>
      <c r="DE34" s="660"/>
      <c r="DF34" s="660"/>
      <c r="DG34" s="660"/>
      <c r="DH34" s="660"/>
      <c r="DI34" s="660"/>
      <c r="DJ34" s="660"/>
      <c r="DK34" s="661"/>
      <c r="DL34" s="668">
        <v>183564</v>
      </c>
      <c r="DM34" s="660"/>
      <c r="DN34" s="660"/>
      <c r="DO34" s="660"/>
      <c r="DP34" s="660"/>
      <c r="DQ34" s="660"/>
      <c r="DR34" s="660"/>
      <c r="DS34" s="660"/>
      <c r="DT34" s="660"/>
      <c r="DU34" s="660"/>
      <c r="DV34" s="661"/>
      <c r="DW34" s="664">
        <v>14.4</v>
      </c>
      <c r="DX34" s="695"/>
      <c r="DY34" s="695"/>
      <c r="DZ34" s="695"/>
      <c r="EA34" s="695"/>
      <c r="EB34" s="695"/>
      <c r="EC34" s="696"/>
    </row>
    <row r="35" spans="2:133" ht="11.25" customHeight="1" x14ac:dyDescent="0.2">
      <c r="B35" s="656" t="s">
        <v>320</v>
      </c>
      <c r="C35" s="657"/>
      <c r="D35" s="657"/>
      <c r="E35" s="657"/>
      <c r="F35" s="657"/>
      <c r="G35" s="657"/>
      <c r="H35" s="657"/>
      <c r="I35" s="657"/>
      <c r="J35" s="657"/>
      <c r="K35" s="657"/>
      <c r="L35" s="657"/>
      <c r="M35" s="657"/>
      <c r="N35" s="657"/>
      <c r="O35" s="657"/>
      <c r="P35" s="657"/>
      <c r="Q35" s="658"/>
      <c r="R35" s="659">
        <v>166882</v>
      </c>
      <c r="S35" s="660"/>
      <c r="T35" s="660"/>
      <c r="U35" s="660"/>
      <c r="V35" s="660"/>
      <c r="W35" s="660"/>
      <c r="X35" s="660"/>
      <c r="Y35" s="661"/>
      <c r="Z35" s="662">
        <v>5.6</v>
      </c>
      <c r="AA35" s="662"/>
      <c r="AB35" s="662"/>
      <c r="AC35" s="662"/>
      <c r="AD35" s="663" t="s">
        <v>131</v>
      </c>
      <c r="AE35" s="663"/>
      <c r="AF35" s="663"/>
      <c r="AG35" s="663"/>
      <c r="AH35" s="663"/>
      <c r="AI35" s="663"/>
      <c r="AJ35" s="663"/>
      <c r="AK35" s="663"/>
      <c r="AL35" s="664" t="s">
        <v>122</v>
      </c>
      <c r="AM35" s="665"/>
      <c r="AN35" s="665"/>
      <c r="AO35" s="666"/>
      <c r="AP35" s="214"/>
      <c r="AQ35" s="732" t="s">
        <v>321</v>
      </c>
      <c r="AR35" s="733"/>
      <c r="AS35" s="733"/>
      <c r="AT35" s="733"/>
      <c r="AU35" s="733"/>
      <c r="AV35" s="733"/>
      <c r="AW35" s="733"/>
      <c r="AX35" s="733"/>
      <c r="AY35" s="734"/>
      <c r="AZ35" s="648">
        <v>213200</v>
      </c>
      <c r="BA35" s="649"/>
      <c r="BB35" s="649"/>
      <c r="BC35" s="649"/>
      <c r="BD35" s="649"/>
      <c r="BE35" s="649"/>
      <c r="BF35" s="735"/>
      <c r="BG35" s="670" t="s">
        <v>322</v>
      </c>
      <c r="BH35" s="671"/>
      <c r="BI35" s="671"/>
      <c r="BJ35" s="671"/>
      <c r="BK35" s="671"/>
      <c r="BL35" s="671"/>
      <c r="BM35" s="671"/>
      <c r="BN35" s="671"/>
      <c r="BO35" s="671"/>
      <c r="BP35" s="671"/>
      <c r="BQ35" s="671"/>
      <c r="BR35" s="671"/>
      <c r="BS35" s="671"/>
      <c r="BT35" s="671"/>
      <c r="BU35" s="672"/>
      <c r="BV35" s="648">
        <v>42249</v>
      </c>
      <c r="BW35" s="649"/>
      <c r="BX35" s="649"/>
      <c r="BY35" s="649"/>
      <c r="BZ35" s="649"/>
      <c r="CA35" s="649"/>
      <c r="CB35" s="735"/>
      <c r="CD35" s="674" t="s">
        <v>323</v>
      </c>
      <c r="CE35" s="675"/>
      <c r="CF35" s="675"/>
      <c r="CG35" s="675"/>
      <c r="CH35" s="675"/>
      <c r="CI35" s="675"/>
      <c r="CJ35" s="675"/>
      <c r="CK35" s="675"/>
      <c r="CL35" s="675"/>
      <c r="CM35" s="675"/>
      <c r="CN35" s="675"/>
      <c r="CO35" s="675"/>
      <c r="CP35" s="675"/>
      <c r="CQ35" s="676"/>
      <c r="CR35" s="659">
        <v>19172</v>
      </c>
      <c r="CS35" s="683"/>
      <c r="CT35" s="683"/>
      <c r="CU35" s="683"/>
      <c r="CV35" s="683"/>
      <c r="CW35" s="683"/>
      <c r="CX35" s="683"/>
      <c r="CY35" s="684"/>
      <c r="CZ35" s="664">
        <v>0.7</v>
      </c>
      <c r="DA35" s="695"/>
      <c r="DB35" s="695"/>
      <c r="DC35" s="697"/>
      <c r="DD35" s="668">
        <v>15756</v>
      </c>
      <c r="DE35" s="683"/>
      <c r="DF35" s="683"/>
      <c r="DG35" s="683"/>
      <c r="DH35" s="683"/>
      <c r="DI35" s="683"/>
      <c r="DJ35" s="683"/>
      <c r="DK35" s="684"/>
      <c r="DL35" s="668">
        <v>11482</v>
      </c>
      <c r="DM35" s="683"/>
      <c r="DN35" s="683"/>
      <c r="DO35" s="683"/>
      <c r="DP35" s="683"/>
      <c r="DQ35" s="683"/>
      <c r="DR35" s="683"/>
      <c r="DS35" s="683"/>
      <c r="DT35" s="683"/>
      <c r="DU35" s="683"/>
      <c r="DV35" s="684"/>
      <c r="DW35" s="664">
        <v>0.9</v>
      </c>
      <c r="DX35" s="695"/>
      <c r="DY35" s="695"/>
      <c r="DZ35" s="695"/>
      <c r="EA35" s="695"/>
      <c r="EB35" s="695"/>
      <c r="EC35" s="696"/>
    </row>
    <row r="36" spans="2:133" ht="11.25" customHeight="1" x14ac:dyDescent="0.2">
      <c r="B36" s="656" t="s">
        <v>324</v>
      </c>
      <c r="C36" s="657"/>
      <c r="D36" s="657"/>
      <c r="E36" s="657"/>
      <c r="F36" s="657"/>
      <c r="G36" s="657"/>
      <c r="H36" s="657"/>
      <c r="I36" s="657"/>
      <c r="J36" s="657"/>
      <c r="K36" s="657"/>
      <c r="L36" s="657"/>
      <c r="M36" s="657"/>
      <c r="N36" s="657"/>
      <c r="O36" s="657"/>
      <c r="P36" s="657"/>
      <c r="Q36" s="658"/>
      <c r="R36" s="659" t="s">
        <v>237</v>
      </c>
      <c r="S36" s="660"/>
      <c r="T36" s="660"/>
      <c r="U36" s="660"/>
      <c r="V36" s="660"/>
      <c r="W36" s="660"/>
      <c r="X36" s="660"/>
      <c r="Y36" s="661"/>
      <c r="Z36" s="662" t="s">
        <v>237</v>
      </c>
      <c r="AA36" s="662"/>
      <c r="AB36" s="662"/>
      <c r="AC36" s="662"/>
      <c r="AD36" s="663" t="s">
        <v>122</v>
      </c>
      <c r="AE36" s="663"/>
      <c r="AF36" s="663"/>
      <c r="AG36" s="663"/>
      <c r="AH36" s="663"/>
      <c r="AI36" s="663"/>
      <c r="AJ36" s="663"/>
      <c r="AK36" s="663"/>
      <c r="AL36" s="664" t="s">
        <v>122</v>
      </c>
      <c r="AM36" s="665"/>
      <c r="AN36" s="665"/>
      <c r="AO36" s="666"/>
      <c r="AQ36" s="736" t="s">
        <v>325</v>
      </c>
      <c r="AR36" s="737"/>
      <c r="AS36" s="737"/>
      <c r="AT36" s="737"/>
      <c r="AU36" s="737"/>
      <c r="AV36" s="737"/>
      <c r="AW36" s="737"/>
      <c r="AX36" s="737"/>
      <c r="AY36" s="738"/>
      <c r="AZ36" s="659">
        <v>28050</v>
      </c>
      <c r="BA36" s="660"/>
      <c r="BB36" s="660"/>
      <c r="BC36" s="660"/>
      <c r="BD36" s="683"/>
      <c r="BE36" s="683"/>
      <c r="BF36" s="718"/>
      <c r="BG36" s="674" t="s">
        <v>326</v>
      </c>
      <c r="BH36" s="675"/>
      <c r="BI36" s="675"/>
      <c r="BJ36" s="675"/>
      <c r="BK36" s="675"/>
      <c r="BL36" s="675"/>
      <c r="BM36" s="675"/>
      <c r="BN36" s="675"/>
      <c r="BO36" s="675"/>
      <c r="BP36" s="675"/>
      <c r="BQ36" s="675"/>
      <c r="BR36" s="675"/>
      <c r="BS36" s="675"/>
      <c r="BT36" s="675"/>
      <c r="BU36" s="676"/>
      <c r="BV36" s="659">
        <v>40249</v>
      </c>
      <c r="BW36" s="660"/>
      <c r="BX36" s="660"/>
      <c r="BY36" s="660"/>
      <c r="BZ36" s="660"/>
      <c r="CA36" s="660"/>
      <c r="CB36" s="669"/>
      <c r="CD36" s="674" t="s">
        <v>327</v>
      </c>
      <c r="CE36" s="675"/>
      <c r="CF36" s="675"/>
      <c r="CG36" s="675"/>
      <c r="CH36" s="675"/>
      <c r="CI36" s="675"/>
      <c r="CJ36" s="675"/>
      <c r="CK36" s="675"/>
      <c r="CL36" s="675"/>
      <c r="CM36" s="675"/>
      <c r="CN36" s="675"/>
      <c r="CO36" s="675"/>
      <c r="CP36" s="675"/>
      <c r="CQ36" s="676"/>
      <c r="CR36" s="659">
        <v>226464</v>
      </c>
      <c r="CS36" s="660"/>
      <c r="CT36" s="660"/>
      <c r="CU36" s="660"/>
      <c r="CV36" s="660"/>
      <c r="CW36" s="660"/>
      <c r="CX36" s="660"/>
      <c r="CY36" s="661"/>
      <c r="CZ36" s="664">
        <v>7.9</v>
      </c>
      <c r="DA36" s="695"/>
      <c r="DB36" s="695"/>
      <c r="DC36" s="697"/>
      <c r="DD36" s="668">
        <v>164529</v>
      </c>
      <c r="DE36" s="660"/>
      <c r="DF36" s="660"/>
      <c r="DG36" s="660"/>
      <c r="DH36" s="660"/>
      <c r="DI36" s="660"/>
      <c r="DJ36" s="660"/>
      <c r="DK36" s="661"/>
      <c r="DL36" s="668">
        <v>125344</v>
      </c>
      <c r="DM36" s="660"/>
      <c r="DN36" s="660"/>
      <c r="DO36" s="660"/>
      <c r="DP36" s="660"/>
      <c r="DQ36" s="660"/>
      <c r="DR36" s="660"/>
      <c r="DS36" s="660"/>
      <c r="DT36" s="660"/>
      <c r="DU36" s="660"/>
      <c r="DV36" s="661"/>
      <c r="DW36" s="664">
        <v>9.9</v>
      </c>
      <c r="DX36" s="695"/>
      <c r="DY36" s="695"/>
      <c r="DZ36" s="695"/>
      <c r="EA36" s="695"/>
      <c r="EB36" s="695"/>
      <c r="EC36" s="696"/>
    </row>
    <row r="37" spans="2:133" ht="11.25" customHeight="1" x14ac:dyDescent="0.2">
      <c r="B37" s="656" t="s">
        <v>328</v>
      </c>
      <c r="C37" s="657"/>
      <c r="D37" s="657"/>
      <c r="E37" s="657"/>
      <c r="F37" s="657"/>
      <c r="G37" s="657"/>
      <c r="H37" s="657"/>
      <c r="I37" s="657"/>
      <c r="J37" s="657"/>
      <c r="K37" s="657"/>
      <c r="L37" s="657"/>
      <c r="M37" s="657"/>
      <c r="N37" s="657"/>
      <c r="O37" s="657"/>
      <c r="P37" s="657"/>
      <c r="Q37" s="658"/>
      <c r="R37" s="659">
        <v>45882</v>
      </c>
      <c r="S37" s="660"/>
      <c r="T37" s="660"/>
      <c r="U37" s="660"/>
      <c r="V37" s="660"/>
      <c r="W37" s="660"/>
      <c r="X37" s="660"/>
      <c r="Y37" s="661"/>
      <c r="Z37" s="662">
        <v>1.6</v>
      </c>
      <c r="AA37" s="662"/>
      <c r="AB37" s="662"/>
      <c r="AC37" s="662"/>
      <c r="AD37" s="663" t="s">
        <v>122</v>
      </c>
      <c r="AE37" s="663"/>
      <c r="AF37" s="663"/>
      <c r="AG37" s="663"/>
      <c r="AH37" s="663"/>
      <c r="AI37" s="663"/>
      <c r="AJ37" s="663"/>
      <c r="AK37" s="663"/>
      <c r="AL37" s="664" t="s">
        <v>122</v>
      </c>
      <c r="AM37" s="665"/>
      <c r="AN37" s="665"/>
      <c r="AO37" s="666"/>
      <c r="AQ37" s="736" t="s">
        <v>329</v>
      </c>
      <c r="AR37" s="737"/>
      <c r="AS37" s="737"/>
      <c r="AT37" s="737"/>
      <c r="AU37" s="737"/>
      <c r="AV37" s="737"/>
      <c r="AW37" s="737"/>
      <c r="AX37" s="737"/>
      <c r="AY37" s="738"/>
      <c r="AZ37" s="659">
        <v>15178</v>
      </c>
      <c r="BA37" s="660"/>
      <c r="BB37" s="660"/>
      <c r="BC37" s="660"/>
      <c r="BD37" s="683"/>
      <c r="BE37" s="683"/>
      <c r="BF37" s="718"/>
      <c r="BG37" s="674" t="s">
        <v>330</v>
      </c>
      <c r="BH37" s="675"/>
      <c r="BI37" s="675"/>
      <c r="BJ37" s="675"/>
      <c r="BK37" s="675"/>
      <c r="BL37" s="675"/>
      <c r="BM37" s="675"/>
      <c r="BN37" s="675"/>
      <c r="BO37" s="675"/>
      <c r="BP37" s="675"/>
      <c r="BQ37" s="675"/>
      <c r="BR37" s="675"/>
      <c r="BS37" s="675"/>
      <c r="BT37" s="675"/>
      <c r="BU37" s="676"/>
      <c r="BV37" s="659">
        <v>188</v>
      </c>
      <c r="BW37" s="660"/>
      <c r="BX37" s="660"/>
      <c r="BY37" s="660"/>
      <c r="BZ37" s="660"/>
      <c r="CA37" s="660"/>
      <c r="CB37" s="669"/>
      <c r="CD37" s="674" t="s">
        <v>331</v>
      </c>
      <c r="CE37" s="675"/>
      <c r="CF37" s="675"/>
      <c r="CG37" s="675"/>
      <c r="CH37" s="675"/>
      <c r="CI37" s="675"/>
      <c r="CJ37" s="675"/>
      <c r="CK37" s="675"/>
      <c r="CL37" s="675"/>
      <c r="CM37" s="675"/>
      <c r="CN37" s="675"/>
      <c r="CO37" s="675"/>
      <c r="CP37" s="675"/>
      <c r="CQ37" s="676"/>
      <c r="CR37" s="659">
        <v>23029</v>
      </c>
      <c r="CS37" s="683"/>
      <c r="CT37" s="683"/>
      <c r="CU37" s="683"/>
      <c r="CV37" s="683"/>
      <c r="CW37" s="683"/>
      <c r="CX37" s="683"/>
      <c r="CY37" s="684"/>
      <c r="CZ37" s="664">
        <v>0.8</v>
      </c>
      <c r="DA37" s="695"/>
      <c r="DB37" s="695"/>
      <c r="DC37" s="697"/>
      <c r="DD37" s="668">
        <v>23029</v>
      </c>
      <c r="DE37" s="683"/>
      <c r="DF37" s="683"/>
      <c r="DG37" s="683"/>
      <c r="DH37" s="683"/>
      <c r="DI37" s="683"/>
      <c r="DJ37" s="683"/>
      <c r="DK37" s="684"/>
      <c r="DL37" s="668">
        <v>23029</v>
      </c>
      <c r="DM37" s="683"/>
      <c r="DN37" s="683"/>
      <c r="DO37" s="683"/>
      <c r="DP37" s="683"/>
      <c r="DQ37" s="683"/>
      <c r="DR37" s="683"/>
      <c r="DS37" s="683"/>
      <c r="DT37" s="683"/>
      <c r="DU37" s="683"/>
      <c r="DV37" s="684"/>
      <c r="DW37" s="664">
        <v>1.8</v>
      </c>
      <c r="DX37" s="695"/>
      <c r="DY37" s="695"/>
      <c r="DZ37" s="695"/>
      <c r="EA37" s="695"/>
      <c r="EB37" s="695"/>
      <c r="EC37" s="696"/>
    </row>
    <row r="38" spans="2:133" ht="11.25" customHeight="1" x14ac:dyDescent="0.2">
      <c r="B38" s="704" t="s">
        <v>332</v>
      </c>
      <c r="C38" s="705"/>
      <c r="D38" s="705"/>
      <c r="E38" s="705"/>
      <c r="F38" s="705"/>
      <c r="G38" s="705"/>
      <c r="H38" s="705"/>
      <c r="I38" s="705"/>
      <c r="J38" s="705"/>
      <c r="K38" s="705"/>
      <c r="L38" s="705"/>
      <c r="M38" s="705"/>
      <c r="N38" s="705"/>
      <c r="O38" s="705"/>
      <c r="P38" s="705"/>
      <c r="Q38" s="706"/>
      <c r="R38" s="739">
        <v>2954671</v>
      </c>
      <c r="S38" s="740"/>
      <c r="T38" s="740"/>
      <c r="U38" s="740"/>
      <c r="V38" s="740"/>
      <c r="W38" s="740"/>
      <c r="X38" s="740"/>
      <c r="Y38" s="741"/>
      <c r="Z38" s="742">
        <v>100</v>
      </c>
      <c r="AA38" s="742"/>
      <c r="AB38" s="742"/>
      <c r="AC38" s="742"/>
      <c r="AD38" s="743">
        <v>1226481</v>
      </c>
      <c r="AE38" s="743"/>
      <c r="AF38" s="743"/>
      <c r="AG38" s="743"/>
      <c r="AH38" s="743"/>
      <c r="AI38" s="743"/>
      <c r="AJ38" s="743"/>
      <c r="AK38" s="743"/>
      <c r="AL38" s="744">
        <v>100</v>
      </c>
      <c r="AM38" s="730"/>
      <c r="AN38" s="730"/>
      <c r="AO38" s="745"/>
      <c r="AQ38" s="736" t="s">
        <v>333</v>
      </c>
      <c r="AR38" s="737"/>
      <c r="AS38" s="737"/>
      <c r="AT38" s="737"/>
      <c r="AU38" s="737"/>
      <c r="AV38" s="737"/>
      <c r="AW38" s="737"/>
      <c r="AX38" s="737"/>
      <c r="AY38" s="738"/>
      <c r="AZ38" s="659" t="s">
        <v>237</v>
      </c>
      <c r="BA38" s="660"/>
      <c r="BB38" s="660"/>
      <c r="BC38" s="660"/>
      <c r="BD38" s="683"/>
      <c r="BE38" s="683"/>
      <c r="BF38" s="718"/>
      <c r="BG38" s="674" t="s">
        <v>334</v>
      </c>
      <c r="BH38" s="675"/>
      <c r="BI38" s="675"/>
      <c r="BJ38" s="675"/>
      <c r="BK38" s="675"/>
      <c r="BL38" s="675"/>
      <c r="BM38" s="675"/>
      <c r="BN38" s="675"/>
      <c r="BO38" s="675"/>
      <c r="BP38" s="675"/>
      <c r="BQ38" s="675"/>
      <c r="BR38" s="675"/>
      <c r="BS38" s="675"/>
      <c r="BT38" s="675"/>
      <c r="BU38" s="676"/>
      <c r="BV38" s="659">
        <v>301</v>
      </c>
      <c r="BW38" s="660"/>
      <c r="BX38" s="660"/>
      <c r="BY38" s="660"/>
      <c r="BZ38" s="660"/>
      <c r="CA38" s="660"/>
      <c r="CB38" s="669"/>
      <c r="CD38" s="674" t="s">
        <v>335</v>
      </c>
      <c r="CE38" s="675"/>
      <c r="CF38" s="675"/>
      <c r="CG38" s="675"/>
      <c r="CH38" s="675"/>
      <c r="CI38" s="675"/>
      <c r="CJ38" s="675"/>
      <c r="CK38" s="675"/>
      <c r="CL38" s="675"/>
      <c r="CM38" s="675"/>
      <c r="CN38" s="675"/>
      <c r="CO38" s="675"/>
      <c r="CP38" s="675"/>
      <c r="CQ38" s="676"/>
      <c r="CR38" s="659">
        <v>213200</v>
      </c>
      <c r="CS38" s="660"/>
      <c r="CT38" s="660"/>
      <c r="CU38" s="660"/>
      <c r="CV38" s="660"/>
      <c r="CW38" s="660"/>
      <c r="CX38" s="660"/>
      <c r="CY38" s="661"/>
      <c r="CZ38" s="664">
        <v>7.5</v>
      </c>
      <c r="DA38" s="695"/>
      <c r="DB38" s="695"/>
      <c r="DC38" s="697"/>
      <c r="DD38" s="668">
        <v>201548</v>
      </c>
      <c r="DE38" s="660"/>
      <c r="DF38" s="660"/>
      <c r="DG38" s="660"/>
      <c r="DH38" s="660"/>
      <c r="DI38" s="660"/>
      <c r="DJ38" s="660"/>
      <c r="DK38" s="661"/>
      <c r="DL38" s="668">
        <v>120559</v>
      </c>
      <c r="DM38" s="660"/>
      <c r="DN38" s="660"/>
      <c r="DO38" s="660"/>
      <c r="DP38" s="660"/>
      <c r="DQ38" s="660"/>
      <c r="DR38" s="660"/>
      <c r="DS38" s="660"/>
      <c r="DT38" s="660"/>
      <c r="DU38" s="660"/>
      <c r="DV38" s="661"/>
      <c r="DW38" s="664">
        <v>9.5</v>
      </c>
      <c r="DX38" s="695"/>
      <c r="DY38" s="695"/>
      <c r="DZ38" s="695"/>
      <c r="EA38" s="695"/>
      <c r="EB38" s="695"/>
      <c r="EC38" s="696"/>
    </row>
    <row r="39" spans="2:133" ht="11.25" customHeight="1" x14ac:dyDescent="0.2">
      <c r="AQ39" s="736" t="s">
        <v>336</v>
      </c>
      <c r="AR39" s="737"/>
      <c r="AS39" s="737"/>
      <c r="AT39" s="737"/>
      <c r="AU39" s="737"/>
      <c r="AV39" s="737"/>
      <c r="AW39" s="737"/>
      <c r="AX39" s="737"/>
      <c r="AY39" s="738"/>
      <c r="AZ39" s="659" t="s">
        <v>122</v>
      </c>
      <c r="BA39" s="660"/>
      <c r="BB39" s="660"/>
      <c r="BC39" s="660"/>
      <c r="BD39" s="683"/>
      <c r="BE39" s="683"/>
      <c r="BF39" s="718"/>
      <c r="BG39" s="750" t="s">
        <v>337</v>
      </c>
      <c r="BH39" s="751"/>
      <c r="BI39" s="751"/>
      <c r="BJ39" s="751"/>
      <c r="BK39" s="751"/>
      <c r="BL39" s="215"/>
      <c r="BM39" s="675" t="s">
        <v>338</v>
      </c>
      <c r="BN39" s="675"/>
      <c r="BO39" s="675"/>
      <c r="BP39" s="675"/>
      <c r="BQ39" s="675"/>
      <c r="BR39" s="675"/>
      <c r="BS39" s="675"/>
      <c r="BT39" s="675"/>
      <c r="BU39" s="676"/>
      <c r="BV39" s="659">
        <v>77</v>
      </c>
      <c r="BW39" s="660"/>
      <c r="BX39" s="660"/>
      <c r="BY39" s="660"/>
      <c r="BZ39" s="660"/>
      <c r="CA39" s="660"/>
      <c r="CB39" s="669"/>
      <c r="CD39" s="674" t="s">
        <v>339</v>
      </c>
      <c r="CE39" s="675"/>
      <c r="CF39" s="675"/>
      <c r="CG39" s="675"/>
      <c r="CH39" s="675"/>
      <c r="CI39" s="675"/>
      <c r="CJ39" s="675"/>
      <c r="CK39" s="675"/>
      <c r="CL39" s="675"/>
      <c r="CM39" s="675"/>
      <c r="CN39" s="675"/>
      <c r="CO39" s="675"/>
      <c r="CP39" s="675"/>
      <c r="CQ39" s="676"/>
      <c r="CR39" s="659">
        <v>403388</v>
      </c>
      <c r="CS39" s="683"/>
      <c r="CT39" s="683"/>
      <c r="CU39" s="683"/>
      <c r="CV39" s="683"/>
      <c r="CW39" s="683"/>
      <c r="CX39" s="683"/>
      <c r="CY39" s="684"/>
      <c r="CZ39" s="664">
        <v>14.1</v>
      </c>
      <c r="DA39" s="695"/>
      <c r="DB39" s="695"/>
      <c r="DC39" s="697"/>
      <c r="DD39" s="668">
        <v>402525</v>
      </c>
      <c r="DE39" s="683"/>
      <c r="DF39" s="683"/>
      <c r="DG39" s="683"/>
      <c r="DH39" s="683"/>
      <c r="DI39" s="683"/>
      <c r="DJ39" s="683"/>
      <c r="DK39" s="684"/>
      <c r="DL39" s="668" t="s">
        <v>122</v>
      </c>
      <c r="DM39" s="683"/>
      <c r="DN39" s="683"/>
      <c r="DO39" s="683"/>
      <c r="DP39" s="683"/>
      <c r="DQ39" s="683"/>
      <c r="DR39" s="683"/>
      <c r="DS39" s="683"/>
      <c r="DT39" s="683"/>
      <c r="DU39" s="683"/>
      <c r="DV39" s="684"/>
      <c r="DW39" s="664" t="s">
        <v>122</v>
      </c>
      <c r="DX39" s="695"/>
      <c r="DY39" s="695"/>
      <c r="DZ39" s="695"/>
      <c r="EA39" s="695"/>
      <c r="EB39" s="695"/>
      <c r="EC39" s="696"/>
    </row>
    <row r="40" spans="2:133" ht="11.25" customHeight="1" x14ac:dyDescent="0.2">
      <c r="AQ40" s="736" t="s">
        <v>340</v>
      </c>
      <c r="AR40" s="737"/>
      <c r="AS40" s="737"/>
      <c r="AT40" s="737"/>
      <c r="AU40" s="737"/>
      <c r="AV40" s="737"/>
      <c r="AW40" s="737"/>
      <c r="AX40" s="737"/>
      <c r="AY40" s="738"/>
      <c r="AZ40" s="659">
        <v>106990</v>
      </c>
      <c r="BA40" s="660"/>
      <c r="BB40" s="660"/>
      <c r="BC40" s="660"/>
      <c r="BD40" s="683"/>
      <c r="BE40" s="683"/>
      <c r="BF40" s="718"/>
      <c r="BG40" s="750"/>
      <c r="BH40" s="751"/>
      <c r="BI40" s="751"/>
      <c r="BJ40" s="751"/>
      <c r="BK40" s="751"/>
      <c r="BL40" s="215"/>
      <c r="BM40" s="675" t="s">
        <v>341</v>
      </c>
      <c r="BN40" s="675"/>
      <c r="BO40" s="675"/>
      <c r="BP40" s="675"/>
      <c r="BQ40" s="675"/>
      <c r="BR40" s="675"/>
      <c r="BS40" s="675"/>
      <c r="BT40" s="675"/>
      <c r="BU40" s="676"/>
      <c r="BV40" s="659">
        <v>370</v>
      </c>
      <c r="BW40" s="660"/>
      <c r="BX40" s="660"/>
      <c r="BY40" s="660"/>
      <c r="BZ40" s="660"/>
      <c r="CA40" s="660"/>
      <c r="CB40" s="669"/>
      <c r="CD40" s="674" t="s">
        <v>342</v>
      </c>
      <c r="CE40" s="675"/>
      <c r="CF40" s="675"/>
      <c r="CG40" s="675"/>
      <c r="CH40" s="675"/>
      <c r="CI40" s="675"/>
      <c r="CJ40" s="675"/>
      <c r="CK40" s="675"/>
      <c r="CL40" s="675"/>
      <c r="CM40" s="675"/>
      <c r="CN40" s="675"/>
      <c r="CO40" s="675"/>
      <c r="CP40" s="675"/>
      <c r="CQ40" s="676"/>
      <c r="CR40" s="659">
        <v>7032</v>
      </c>
      <c r="CS40" s="660"/>
      <c r="CT40" s="660"/>
      <c r="CU40" s="660"/>
      <c r="CV40" s="660"/>
      <c r="CW40" s="660"/>
      <c r="CX40" s="660"/>
      <c r="CY40" s="661"/>
      <c r="CZ40" s="664">
        <v>0.2</v>
      </c>
      <c r="DA40" s="695"/>
      <c r="DB40" s="695"/>
      <c r="DC40" s="697"/>
      <c r="DD40" s="668">
        <v>7032</v>
      </c>
      <c r="DE40" s="660"/>
      <c r="DF40" s="660"/>
      <c r="DG40" s="660"/>
      <c r="DH40" s="660"/>
      <c r="DI40" s="660"/>
      <c r="DJ40" s="660"/>
      <c r="DK40" s="661"/>
      <c r="DL40" s="668" t="s">
        <v>122</v>
      </c>
      <c r="DM40" s="660"/>
      <c r="DN40" s="660"/>
      <c r="DO40" s="660"/>
      <c r="DP40" s="660"/>
      <c r="DQ40" s="660"/>
      <c r="DR40" s="660"/>
      <c r="DS40" s="660"/>
      <c r="DT40" s="660"/>
      <c r="DU40" s="660"/>
      <c r="DV40" s="661"/>
      <c r="DW40" s="664" t="s">
        <v>237</v>
      </c>
      <c r="DX40" s="695"/>
      <c r="DY40" s="695"/>
      <c r="DZ40" s="695"/>
      <c r="EA40" s="695"/>
      <c r="EB40" s="695"/>
      <c r="EC40" s="696"/>
    </row>
    <row r="41" spans="2:133" ht="11.25" customHeight="1" x14ac:dyDescent="0.2">
      <c r="AQ41" s="746" t="s">
        <v>343</v>
      </c>
      <c r="AR41" s="747"/>
      <c r="AS41" s="747"/>
      <c r="AT41" s="747"/>
      <c r="AU41" s="747"/>
      <c r="AV41" s="747"/>
      <c r="AW41" s="747"/>
      <c r="AX41" s="747"/>
      <c r="AY41" s="748"/>
      <c r="AZ41" s="739">
        <v>62982</v>
      </c>
      <c r="BA41" s="740"/>
      <c r="BB41" s="740"/>
      <c r="BC41" s="740"/>
      <c r="BD41" s="729"/>
      <c r="BE41" s="729"/>
      <c r="BF41" s="731"/>
      <c r="BG41" s="752"/>
      <c r="BH41" s="753"/>
      <c r="BI41" s="753"/>
      <c r="BJ41" s="753"/>
      <c r="BK41" s="753"/>
      <c r="BL41" s="216"/>
      <c r="BM41" s="686" t="s">
        <v>344</v>
      </c>
      <c r="BN41" s="686"/>
      <c r="BO41" s="686"/>
      <c r="BP41" s="686"/>
      <c r="BQ41" s="686"/>
      <c r="BR41" s="686"/>
      <c r="BS41" s="686"/>
      <c r="BT41" s="686"/>
      <c r="BU41" s="687"/>
      <c r="BV41" s="739">
        <v>324</v>
      </c>
      <c r="BW41" s="740"/>
      <c r="BX41" s="740"/>
      <c r="BY41" s="740"/>
      <c r="BZ41" s="740"/>
      <c r="CA41" s="740"/>
      <c r="CB41" s="749"/>
      <c r="CD41" s="674" t="s">
        <v>345</v>
      </c>
      <c r="CE41" s="675"/>
      <c r="CF41" s="675"/>
      <c r="CG41" s="675"/>
      <c r="CH41" s="675"/>
      <c r="CI41" s="675"/>
      <c r="CJ41" s="675"/>
      <c r="CK41" s="675"/>
      <c r="CL41" s="675"/>
      <c r="CM41" s="675"/>
      <c r="CN41" s="675"/>
      <c r="CO41" s="675"/>
      <c r="CP41" s="675"/>
      <c r="CQ41" s="676"/>
      <c r="CR41" s="659" t="s">
        <v>122</v>
      </c>
      <c r="CS41" s="683"/>
      <c r="CT41" s="683"/>
      <c r="CU41" s="683"/>
      <c r="CV41" s="683"/>
      <c r="CW41" s="683"/>
      <c r="CX41" s="683"/>
      <c r="CY41" s="684"/>
      <c r="CZ41" s="664" t="s">
        <v>237</v>
      </c>
      <c r="DA41" s="695"/>
      <c r="DB41" s="695"/>
      <c r="DC41" s="697"/>
      <c r="DD41" s="668" t="s">
        <v>122</v>
      </c>
      <c r="DE41" s="683"/>
      <c r="DF41" s="683"/>
      <c r="DG41" s="683"/>
      <c r="DH41" s="683"/>
      <c r="DI41" s="683"/>
      <c r="DJ41" s="683"/>
      <c r="DK41" s="684"/>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2">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347</v>
      </c>
      <c r="CE42" s="657"/>
      <c r="CF42" s="657"/>
      <c r="CG42" s="657"/>
      <c r="CH42" s="657"/>
      <c r="CI42" s="657"/>
      <c r="CJ42" s="657"/>
      <c r="CK42" s="657"/>
      <c r="CL42" s="657"/>
      <c r="CM42" s="657"/>
      <c r="CN42" s="657"/>
      <c r="CO42" s="657"/>
      <c r="CP42" s="657"/>
      <c r="CQ42" s="658"/>
      <c r="CR42" s="659">
        <v>777645</v>
      </c>
      <c r="CS42" s="660"/>
      <c r="CT42" s="660"/>
      <c r="CU42" s="660"/>
      <c r="CV42" s="660"/>
      <c r="CW42" s="660"/>
      <c r="CX42" s="660"/>
      <c r="CY42" s="661"/>
      <c r="CZ42" s="664">
        <v>27.3</v>
      </c>
      <c r="DA42" s="665"/>
      <c r="DB42" s="665"/>
      <c r="DC42" s="760"/>
      <c r="DD42" s="668">
        <v>174073</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2">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349</v>
      </c>
      <c r="CE43" s="657"/>
      <c r="CF43" s="657"/>
      <c r="CG43" s="657"/>
      <c r="CH43" s="657"/>
      <c r="CI43" s="657"/>
      <c r="CJ43" s="657"/>
      <c r="CK43" s="657"/>
      <c r="CL43" s="657"/>
      <c r="CM43" s="657"/>
      <c r="CN43" s="657"/>
      <c r="CO43" s="657"/>
      <c r="CP43" s="657"/>
      <c r="CQ43" s="658"/>
      <c r="CR43" s="659">
        <v>16401</v>
      </c>
      <c r="CS43" s="683"/>
      <c r="CT43" s="683"/>
      <c r="CU43" s="683"/>
      <c r="CV43" s="683"/>
      <c r="CW43" s="683"/>
      <c r="CX43" s="683"/>
      <c r="CY43" s="684"/>
      <c r="CZ43" s="664">
        <v>0.6</v>
      </c>
      <c r="DA43" s="695"/>
      <c r="DB43" s="695"/>
      <c r="DC43" s="697"/>
      <c r="DD43" s="668">
        <v>4123</v>
      </c>
      <c r="DE43" s="683"/>
      <c r="DF43" s="683"/>
      <c r="DG43" s="683"/>
      <c r="DH43" s="683"/>
      <c r="DI43" s="683"/>
      <c r="DJ43" s="683"/>
      <c r="DK43" s="684"/>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2">
      <c r="B44" s="220" t="s">
        <v>350</v>
      </c>
      <c r="CD44" s="771" t="s">
        <v>301</v>
      </c>
      <c r="CE44" s="772"/>
      <c r="CF44" s="656" t="s">
        <v>351</v>
      </c>
      <c r="CG44" s="657"/>
      <c r="CH44" s="657"/>
      <c r="CI44" s="657"/>
      <c r="CJ44" s="657"/>
      <c r="CK44" s="657"/>
      <c r="CL44" s="657"/>
      <c r="CM44" s="657"/>
      <c r="CN44" s="657"/>
      <c r="CO44" s="657"/>
      <c r="CP44" s="657"/>
      <c r="CQ44" s="658"/>
      <c r="CR44" s="659">
        <v>720096</v>
      </c>
      <c r="CS44" s="660"/>
      <c r="CT44" s="660"/>
      <c r="CU44" s="660"/>
      <c r="CV44" s="660"/>
      <c r="CW44" s="660"/>
      <c r="CX44" s="660"/>
      <c r="CY44" s="661"/>
      <c r="CZ44" s="664">
        <v>25.2</v>
      </c>
      <c r="DA44" s="665"/>
      <c r="DB44" s="665"/>
      <c r="DC44" s="760"/>
      <c r="DD44" s="668">
        <v>166235</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2">
      <c r="CD45" s="773"/>
      <c r="CE45" s="774"/>
      <c r="CF45" s="656" t="s">
        <v>352</v>
      </c>
      <c r="CG45" s="657"/>
      <c r="CH45" s="657"/>
      <c r="CI45" s="657"/>
      <c r="CJ45" s="657"/>
      <c r="CK45" s="657"/>
      <c r="CL45" s="657"/>
      <c r="CM45" s="657"/>
      <c r="CN45" s="657"/>
      <c r="CO45" s="657"/>
      <c r="CP45" s="657"/>
      <c r="CQ45" s="658"/>
      <c r="CR45" s="659">
        <v>189707</v>
      </c>
      <c r="CS45" s="683"/>
      <c r="CT45" s="683"/>
      <c r="CU45" s="683"/>
      <c r="CV45" s="683"/>
      <c r="CW45" s="683"/>
      <c r="CX45" s="683"/>
      <c r="CY45" s="684"/>
      <c r="CZ45" s="664">
        <v>6.6</v>
      </c>
      <c r="DA45" s="695"/>
      <c r="DB45" s="695"/>
      <c r="DC45" s="697"/>
      <c r="DD45" s="668">
        <v>33573</v>
      </c>
      <c r="DE45" s="683"/>
      <c r="DF45" s="683"/>
      <c r="DG45" s="683"/>
      <c r="DH45" s="683"/>
      <c r="DI45" s="683"/>
      <c r="DJ45" s="683"/>
      <c r="DK45" s="684"/>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2">
      <c r="CD46" s="773"/>
      <c r="CE46" s="774"/>
      <c r="CF46" s="656" t="s">
        <v>353</v>
      </c>
      <c r="CG46" s="657"/>
      <c r="CH46" s="657"/>
      <c r="CI46" s="657"/>
      <c r="CJ46" s="657"/>
      <c r="CK46" s="657"/>
      <c r="CL46" s="657"/>
      <c r="CM46" s="657"/>
      <c r="CN46" s="657"/>
      <c r="CO46" s="657"/>
      <c r="CP46" s="657"/>
      <c r="CQ46" s="658"/>
      <c r="CR46" s="659">
        <v>497054</v>
      </c>
      <c r="CS46" s="660"/>
      <c r="CT46" s="660"/>
      <c r="CU46" s="660"/>
      <c r="CV46" s="660"/>
      <c r="CW46" s="660"/>
      <c r="CX46" s="660"/>
      <c r="CY46" s="661"/>
      <c r="CZ46" s="664">
        <v>17.399999999999999</v>
      </c>
      <c r="DA46" s="665"/>
      <c r="DB46" s="665"/>
      <c r="DC46" s="760"/>
      <c r="DD46" s="668">
        <v>130127</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2">
      <c r="CD47" s="773"/>
      <c r="CE47" s="774"/>
      <c r="CF47" s="656" t="s">
        <v>354</v>
      </c>
      <c r="CG47" s="657"/>
      <c r="CH47" s="657"/>
      <c r="CI47" s="657"/>
      <c r="CJ47" s="657"/>
      <c r="CK47" s="657"/>
      <c r="CL47" s="657"/>
      <c r="CM47" s="657"/>
      <c r="CN47" s="657"/>
      <c r="CO47" s="657"/>
      <c r="CP47" s="657"/>
      <c r="CQ47" s="658"/>
      <c r="CR47" s="659">
        <v>57549</v>
      </c>
      <c r="CS47" s="683"/>
      <c r="CT47" s="683"/>
      <c r="CU47" s="683"/>
      <c r="CV47" s="683"/>
      <c r="CW47" s="683"/>
      <c r="CX47" s="683"/>
      <c r="CY47" s="684"/>
      <c r="CZ47" s="664">
        <v>2</v>
      </c>
      <c r="DA47" s="695"/>
      <c r="DB47" s="695"/>
      <c r="DC47" s="697"/>
      <c r="DD47" s="668">
        <v>7838</v>
      </c>
      <c r="DE47" s="683"/>
      <c r="DF47" s="683"/>
      <c r="DG47" s="683"/>
      <c r="DH47" s="683"/>
      <c r="DI47" s="683"/>
      <c r="DJ47" s="683"/>
      <c r="DK47" s="684"/>
      <c r="DL47" s="754"/>
      <c r="DM47" s="755"/>
      <c r="DN47" s="755"/>
      <c r="DO47" s="755"/>
      <c r="DP47" s="755"/>
      <c r="DQ47" s="755"/>
      <c r="DR47" s="755"/>
      <c r="DS47" s="755"/>
      <c r="DT47" s="755"/>
      <c r="DU47" s="755"/>
      <c r="DV47" s="756"/>
      <c r="DW47" s="757"/>
      <c r="DX47" s="758"/>
      <c r="DY47" s="758"/>
      <c r="DZ47" s="758"/>
      <c r="EA47" s="758"/>
      <c r="EB47" s="758"/>
      <c r="EC47" s="759"/>
    </row>
    <row r="48" spans="2:133" ht="10.8" x14ac:dyDescent="0.2">
      <c r="CD48" s="775"/>
      <c r="CE48" s="776"/>
      <c r="CF48" s="656" t="s">
        <v>355</v>
      </c>
      <c r="CG48" s="657"/>
      <c r="CH48" s="657"/>
      <c r="CI48" s="657"/>
      <c r="CJ48" s="657"/>
      <c r="CK48" s="657"/>
      <c r="CL48" s="657"/>
      <c r="CM48" s="657"/>
      <c r="CN48" s="657"/>
      <c r="CO48" s="657"/>
      <c r="CP48" s="657"/>
      <c r="CQ48" s="658"/>
      <c r="CR48" s="659" t="s">
        <v>237</v>
      </c>
      <c r="CS48" s="660"/>
      <c r="CT48" s="660"/>
      <c r="CU48" s="660"/>
      <c r="CV48" s="660"/>
      <c r="CW48" s="660"/>
      <c r="CX48" s="660"/>
      <c r="CY48" s="661"/>
      <c r="CZ48" s="664" t="s">
        <v>237</v>
      </c>
      <c r="DA48" s="665"/>
      <c r="DB48" s="665"/>
      <c r="DC48" s="760"/>
      <c r="DD48" s="668" t="s">
        <v>237</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2">
      <c r="CD49" s="704" t="s">
        <v>356</v>
      </c>
      <c r="CE49" s="705"/>
      <c r="CF49" s="705"/>
      <c r="CG49" s="705"/>
      <c r="CH49" s="705"/>
      <c r="CI49" s="705"/>
      <c r="CJ49" s="705"/>
      <c r="CK49" s="705"/>
      <c r="CL49" s="705"/>
      <c r="CM49" s="705"/>
      <c r="CN49" s="705"/>
      <c r="CO49" s="705"/>
      <c r="CP49" s="705"/>
      <c r="CQ49" s="706"/>
      <c r="CR49" s="739">
        <v>2853075</v>
      </c>
      <c r="CS49" s="729"/>
      <c r="CT49" s="729"/>
      <c r="CU49" s="729"/>
      <c r="CV49" s="729"/>
      <c r="CW49" s="729"/>
      <c r="CX49" s="729"/>
      <c r="CY49" s="761"/>
      <c r="CZ49" s="744">
        <v>100</v>
      </c>
      <c r="DA49" s="762"/>
      <c r="DB49" s="762"/>
      <c r="DC49" s="763"/>
      <c r="DD49" s="764">
        <v>1843683</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t="10.8" hidden="1" x14ac:dyDescent="0.2"/>
    <row r="51" spans="82:133" ht="10.8" hidden="1" x14ac:dyDescent="0.2"/>
    <row r="52" spans="82:133" ht="10.8" hidden="1" x14ac:dyDescent="0.2"/>
    <row r="53" spans="82:133" ht="10.8" hidden="1" x14ac:dyDescent="0.2"/>
  </sheetData>
  <sheetProtection algorithmName="SHA-512" hashValue="tCQHLMJm5WZLt8Y00YsZzo9E73gUS58Oq1Uuuim/v7JThm7vgM0amnwDOI89Ck4B70Uxse2mZGdUfiQpW73V8g==" saltValue="C11+zhPbtvZ9jhjPVLUM8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25" zoomScale="70" zoomScaleNormal="25" zoomScaleSheetLayoutView="70" workbookViewId="0"/>
  </sheetViews>
  <sheetFormatPr defaultColWidth="0" defaultRowHeight="13.2" zeroHeight="1" x14ac:dyDescent="0.2"/>
  <cols>
    <col min="1" max="130" width="2.77734375" style="269" customWidth="1"/>
    <col min="131" max="131" width="1.6640625" style="269" customWidth="1"/>
    <col min="132" max="16384" width="9" style="269" hidden="1"/>
  </cols>
  <sheetData>
    <row r="1" spans="1:131" s="227" customFormat="1" ht="11.25" customHeight="1" thickBot="1" x14ac:dyDescent="0.25">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5">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358</v>
      </c>
      <c r="DK2" s="807"/>
      <c r="DL2" s="807"/>
      <c r="DM2" s="807"/>
      <c r="DN2" s="807"/>
      <c r="DO2" s="808"/>
      <c r="DP2" s="229"/>
      <c r="DQ2" s="806" t="s">
        <v>359</v>
      </c>
      <c r="DR2" s="807"/>
      <c r="DS2" s="807"/>
      <c r="DT2" s="807"/>
      <c r="DU2" s="807"/>
      <c r="DV2" s="807"/>
      <c r="DW2" s="807"/>
      <c r="DX2" s="807"/>
      <c r="DY2" s="807"/>
      <c r="DZ2" s="808"/>
      <c r="EA2" s="230"/>
    </row>
    <row r="3" spans="1:131" s="227" customFormat="1" ht="11.25" customHeight="1" x14ac:dyDescent="0.2">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5">
      <c r="A4" s="809" t="s">
        <v>360</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2">
      <c r="A5" s="800" t="s">
        <v>362</v>
      </c>
      <c r="B5" s="801"/>
      <c r="C5" s="801"/>
      <c r="D5" s="801"/>
      <c r="E5" s="801"/>
      <c r="F5" s="801"/>
      <c r="G5" s="801"/>
      <c r="H5" s="801"/>
      <c r="I5" s="801"/>
      <c r="J5" s="801"/>
      <c r="K5" s="801"/>
      <c r="L5" s="801"/>
      <c r="M5" s="801"/>
      <c r="N5" s="801"/>
      <c r="O5" s="801"/>
      <c r="P5" s="802"/>
      <c r="Q5" s="777" t="s">
        <v>363</v>
      </c>
      <c r="R5" s="778"/>
      <c r="S5" s="778"/>
      <c r="T5" s="778"/>
      <c r="U5" s="779"/>
      <c r="V5" s="777" t="s">
        <v>364</v>
      </c>
      <c r="W5" s="778"/>
      <c r="X5" s="778"/>
      <c r="Y5" s="778"/>
      <c r="Z5" s="779"/>
      <c r="AA5" s="777" t="s">
        <v>365</v>
      </c>
      <c r="AB5" s="778"/>
      <c r="AC5" s="778"/>
      <c r="AD5" s="778"/>
      <c r="AE5" s="778"/>
      <c r="AF5" s="810" t="s">
        <v>366</v>
      </c>
      <c r="AG5" s="778"/>
      <c r="AH5" s="778"/>
      <c r="AI5" s="778"/>
      <c r="AJ5" s="789"/>
      <c r="AK5" s="778" t="s">
        <v>367</v>
      </c>
      <c r="AL5" s="778"/>
      <c r="AM5" s="778"/>
      <c r="AN5" s="778"/>
      <c r="AO5" s="779"/>
      <c r="AP5" s="777" t="s">
        <v>368</v>
      </c>
      <c r="AQ5" s="778"/>
      <c r="AR5" s="778"/>
      <c r="AS5" s="778"/>
      <c r="AT5" s="779"/>
      <c r="AU5" s="777" t="s">
        <v>369</v>
      </c>
      <c r="AV5" s="778"/>
      <c r="AW5" s="778"/>
      <c r="AX5" s="778"/>
      <c r="AY5" s="789"/>
      <c r="AZ5" s="236"/>
      <c r="BA5" s="236"/>
      <c r="BB5" s="236"/>
      <c r="BC5" s="236"/>
      <c r="BD5" s="236"/>
      <c r="BE5" s="237"/>
      <c r="BF5" s="237"/>
      <c r="BG5" s="237"/>
      <c r="BH5" s="237"/>
      <c r="BI5" s="237"/>
      <c r="BJ5" s="237"/>
      <c r="BK5" s="237"/>
      <c r="BL5" s="237"/>
      <c r="BM5" s="237"/>
      <c r="BN5" s="237"/>
      <c r="BO5" s="237"/>
      <c r="BP5" s="237"/>
      <c r="BQ5" s="800" t="s">
        <v>370</v>
      </c>
      <c r="BR5" s="801"/>
      <c r="BS5" s="801"/>
      <c r="BT5" s="801"/>
      <c r="BU5" s="801"/>
      <c r="BV5" s="801"/>
      <c r="BW5" s="801"/>
      <c r="BX5" s="801"/>
      <c r="BY5" s="801"/>
      <c r="BZ5" s="801"/>
      <c r="CA5" s="801"/>
      <c r="CB5" s="801"/>
      <c r="CC5" s="801"/>
      <c r="CD5" s="801"/>
      <c r="CE5" s="801"/>
      <c r="CF5" s="801"/>
      <c r="CG5" s="802"/>
      <c r="CH5" s="777" t="s">
        <v>371</v>
      </c>
      <c r="CI5" s="778"/>
      <c r="CJ5" s="778"/>
      <c r="CK5" s="778"/>
      <c r="CL5" s="779"/>
      <c r="CM5" s="777" t="s">
        <v>372</v>
      </c>
      <c r="CN5" s="778"/>
      <c r="CO5" s="778"/>
      <c r="CP5" s="778"/>
      <c r="CQ5" s="779"/>
      <c r="CR5" s="777" t="s">
        <v>373</v>
      </c>
      <c r="CS5" s="778"/>
      <c r="CT5" s="778"/>
      <c r="CU5" s="778"/>
      <c r="CV5" s="779"/>
      <c r="CW5" s="777" t="s">
        <v>374</v>
      </c>
      <c r="CX5" s="778"/>
      <c r="CY5" s="778"/>
      <c r="CZ5" s="778"/>
      <c r="DA5" s="779"/>
      <c r="DB5" s="777" t="s">
        <v>375</v>
      </c>
      <c r="DC5" s="778"/>
      <c r="DD5" s="778"/>
      <c r="DE5" s="778"/>
      <c r="DF5" s="779"/>
      <c r="DG5" s="783" t="s">
        <v>376</v>
      </c>
      <c r="DH5" s="784"/>
      <c r="DI5" s="784"/>
      <c r="DJ5" s="784"/>
      <c r="DK5" s="785"/>
      <c r="DL5" s="783" t="s">
        <v>377</v>
      </c>
      <c r="DM5" s="784"/>
      <c r="DN5" s="784"/>
      <c r="DO5" s="784"/>
      <c r="DP5" s="785"/>
      <c r="DQ5" s="777" t="s">
        <v>378</v>
      </c>
      <c r="DR5" s="778"/>
      <c r="DS5" s="778"/>
      <c r="DT5" s="778"/>
      <c r="DU5" s="779"/>
      <c r="DV5" s="777" t="s">
        <v>369</v>
      </c>
      <c r="DW5" s="778"/>
      <c r="DX5" s="778"/>
      <c r="DY5" s="778"/>
      <c r="DZ5" s="789"/>
      <c r="EA5" s="234"/>
    </row>
    <row r="6" spans="1:131" s="235" customFormat="1" ht="26.25" customHeight="1" thickBot="1" x14ac:dyDescent="0.25">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2">
      <c r="A7" s="238">
        <v>1</v>
      </c>
      <c r="B7" s="791" t="s">
        <v>379</v>
      </c>
      <c r="C7" s="792"/>
      <c r="D7" s="792"/>
      <c r="E7" s="792"/>
      <c r="F7" s="792"/>
      <c r="G7" s="792"/>
      <c r="H7" s="792"/>
      <c r="I7" s="792"/>
      <c r="J7" s="792"/>
      <c r="K7" s="792"/>
      <c r="L7" s="792"/>
      <c r="M7" s="792"/>
      <c r="N7" s="792"/>
      <c r="O7" s="792"/>
      <c r="P7" s="793"/>
      <c r="Q7" s="794">
        <v>2955</v>
      </c>
      <c r="R7" s="795"/>
      <c r="S7" s="795"/>
      <c r="T7" s="795"/>
      <c r="U7" s="795"/>
      <c r="V7" s="795">
        <v>2853</v>
      </c>
      <c r="W7" s="795"/>
      <c r="X7" s="795"/>
      <c r="Y7" s="795"/>
      <c r="Z7" s="795"/>
      <c r="AA7" s="795">
        <v>102</v>
      </c>
      <c r="AB7" s="795"/>
      <c r="AC7" s="795"/>
      <c r="AD7" s="795"/>
      <c r="AE7" s="796"/>
      <c r="AF7" s="797">
        <v>89</v>
      </c>
      <c r="AG7" s="798"/>
      <c r="AH7" s="798"/>
      <c r="AI7" s="798"/>
      <c r="AJ7" s="799"/>
      <c r="AK7" s="834">
        <v>715</v>
      </c>
      <c r="AL7" s="835"/>
      <c r="AM7" s="835"/>
      <c r="AN7" s="835"/>
      <c r="AO7" s="835"/>
      <c r="AP7" s="835">
        <v>2066</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t="s">
        <v>590</v>
      </c>
      <c r="BS7" s="838" t="s">
        <v>589</v>
      </c>
      <c r="BT7" s="839"/>
      <c r="BU7" s="839"/>
      <c r="BV7" s="839"/>
      <c r="BW7" s="839"/>
      <c r="BX7" s="839"/>
      <c r="BY7" s="839"/>
      <c r="BZ7" s="839"/>
      <c r="CA7" s="839"/>
      <c r="CB7" s="839"/>
      <c r="CC7" s="839"/>
      <c r="CD7" s="839"/>
      <c r="CE7" s="839"/>
      <c r="CF7" s="839"/>
      <c r="CG7" s="840"/>
      <c r="CH7" s="831">
        <v>-2</v>
      </c>
      <c r="CI7" s="832"/>
      <c r="CJ7" s="832"/>
      <c r="CK7" s="832"/>
      <c r="CL7" s="833"/>
      <c r="CM7" s="831">
        <v>6</v>
      </c>
      <c r="CN7" s="832"/>
      <c r="CO7" s="832"/>
      <c r="CP7" s="832"/>
      <c r="CQ7" s="833"/>
      <c r="CR7" s="831">
        <v>10</v>
      </c>
      <c r="CS7" s="832"/>
      <c r="CT7" s="832"/>
      <c r="CU7" s="832"/>
      <c r="CV7" s="833"/>
      <c r="CW7" s="831">
        <v>19</v>
      </c>
      <c r="CX7" s="832"/>
      <c r="CY7" s="832"/>
      <c r="CZ7" s="832"/>
      <c r="DA7" s="833"/>
      <c r="DB7" s="831">
        <v>8</v>
      </c>
      <c r="DC7" s="832"/>
      <c r="DD7" s="832"/>
      <c r="DE7" s="832"/>
      <c r="DF7" s="833"/>
      <c r="DG7" s="831" t="s">
        <v>594</v>
      </c>
      <c r="DH7" s="832"/>
      <c r="DI7" s="832"/>
      <c r="DJ7" s="832"/>
      <c r="DK7" s="833"/>
      <c r="DL7" s="831" t="s">
        <v>594</v>
      </c>
      <c r="DM7" s="832"/>
      <c r="DN7" s="832"/>
      <c r="DO7" s="832"/>
      <c r="DP7" s="833"/>
      <c r="DQ7" s="831">
        <v>7</v>
      </c>
      <c r="DR7" s="832"/>
      <c r="DS7" s="832"/>
      <c r="DT7" s="832"/>
      <c r="DU7" s="833"/>
      <c r="DV7" s="812"/>
      <c r="DW7" s="813"/>
      <c r="DX7" s="813"/>
      <c r="DY7" s="813"/>
      <c r="DZ7" s="814"/>
      <c r="EA7" s="234"/>
    </row>
    <row r="8" spans="1:131" s="235" customFormat="1" ht="26.25" customHeight="1" x14ac:dyDescent="0.2">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t="s">
        <v>590</v>
      </c>
      <c r="BS8" s="828" t="s">
        <v>591</v>
      </c>
      <c r="BT8" s="829"/>
      <c r="BU8" s="829"/>
      <c r="BV8" s="829"/>
      <c r="BW8" s="829"/>
      <c r="BX8" s="829"/>
      <c r="BY8" s="829"/>
      <c r="BZ8" s="829"/>
      <c r="CA8" s="829"/>
      <c r="CB8" s="829"/>
      <c r="CC8" s="829"/>
      <c r="CD8" s="829"/>
      <c r="CE8" s="829"/>
      <c r="CF8" s="829"/>
      <c r="CG8" s="830"/>
      <c r="CH8" s="841">
        <v>-129</v>
      </c>
      <c r="CI8" s="842"/>
      <c r="CJ8" s="842"/>
      <c r="CK8" s="842"/>
      <c r="CL8" s="843"/>
      <c r="CM8" s="841">
        <v>308</v>
      </c>
      <c r="CN8" s="842"/>
      <c r="CO8" s="842"/>
      <c r="CP8" s="842"/>
      <c r="CQ8" s="843"/>
      <c r="CR8" s="841">
        <v>0</v>
      </c>
      <c r="CS8" s="842"/>
      <c r="CT8" s="842"/>
      <c r="CU8" s="842"/>
      <c r="CV8" s="843"/>
      <c r="CW8" s="841" t="s">
        <v>594</v>
      </c>
      <c r="CX8" s="842"/>
      <c r="CY8" s="842"/>
      <c r="CZ8" s="842"/>
      <c r="DA8" s="843"/>
      <c r="DB8" s="841">
        <v>0</v>
      </c>
      <c r="DC8" s="842"/>
      <c r="DD8" s="842"/>
      <c r="DE8" s="842"/>
      <c r="DF8" s="843"/>
      <c r="DG8" s="841" t="s">
        <v>594</v>
      </c>
      <c r="DH8" s="842"/>
      <c r="DI8" s="842"/>
      <c r="DJ8" s="842"/>
      <c r="DK8" s="843"/>
      <c r="DL8" s="841" t="s">
        <v>594</v>
      </c>
      <c r="DM8" s="842"/>
      <c r="DN8" s="842"/>
      <c r="DO8" s="842"/>
      <c r="DP8" s="843"/>
      <c r="DQ8" s="841">
        <v>0</v>
      </c>
      <c r="DR8" s="842"/>
      <c r="DS8" s="842"/>
      <c r="DT8" s="842"/>
      <c r="DU8" s="843"/>
      <c r="DV8" s="844"/>
      <c r="DW8" s="845"/>
      <c r="DX8" s="845"/>
      <c r="DY8" s="845"/>
      <c r="DZ8" s="846"/>
      <c r="EA8" s="234"/>
    </row>
    <row r="9" spans="1:131" s="235" customFormat="1" ht="26.25" customHeight="1" x14ac:dyDescent="0.2">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592</v>
      </c>
      <c r="BT9" s="829"/>
      <c r="BU9" s="829"/>
      <c r="BV9" s="829"/>
      <c r="BW9" s="829"/>
      <c r="BX9" s="829"/>
      <c r="BY9" s="829"/>
      <c r="BZ9" s="829"/>
      <c r="CA9" s="829"/>
      <c r="CB9" s="829"/>
      <c r="CC9" s="829"/>
      <c r="CD9" s="829"/>
      <c r="CE9" s="829"/>
      <c r="CF9" s="829"/>
      <c r="CG9" s="830"/>
      <c r="CH9" s="841">
        <v>3</v>
      </c>
      <c r="CI9" s="842"/>
      <c r="CJ9" s="842"/>
      <c r="CK9" s="842"/>
      <c r="CL9" s="843"/>
      <c r="CM9" s="841">
        <v>-8983</v>
      </c>
      <c r="CN9" s="842"/>
      <c r="CO9" s="842"/>
      <c r="CP9" s="842"/>
      <c r="CQ9" s="843"/>
      <c r="CR9" s="841">
        <v>0</v>
      </c>
      <c r="CS9" s="842"/>
      <c r="CT9" s="842"/>
      <c r="CU9" s="842"/>
      <c r="CV9" s="843"/>
      <c r="CW9" s="841" t="s">
        <v>594</v>
      </c>
      <c r="CX9" s="842"/>
      <c r="CY9" s="842"/>
      <c r="CZ9" s="842"/>
      <c r="DA9" s="843"/>
      <c r="DB9" s="841">
        <v>7</v>
      </c>
      <c r="DC9" s="842"/>
      <c r="DD9" s="842"/>
      <c r="DE9" s="842"/>
      <c r="DF9" s="843"/>
      <c r="DG9" s="841" t="s">
        <v>594</v>
      </c>
      <c r="DH9" s="842"/>
      <c r="DI9" s="842"/>
      <c r="DJ9" s="842"/>
      <c r="DK9" s="843"/>
      <c r="DL9" s="841" t="s">
        <v>594</v>
      </c>
      <c r="DM9" s="842"/>
      <c r="DN9" s="842"/>
      <c r="DO9" s="842"/>
      <c r="DP9" s="843"/>
      <c r="DQ9" s="841" t="s">
        <v>594</v>
      </c>
      <c r="DR9" s="842"/>
      <c r="DS9" s="842"/>
      <c r="DT9" s="842"/>
      <c r="DU9" s="843"/>
      <c r="DV9" s="844"/>
      <c r="DW9" s="845"/>
      <c r="DX9" s="845"/>
      <c r="DY9" s="845"/>
      <c r="DZ9" s="846"/>
      <c r="EA9" s="234"/>
    </row>
    <row r="10" spans="1:131" s="235" customFormat="1" ht="26.25" customHeight="1" x14ac:dyDescent="0.2">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2">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2">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2">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2">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2">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2">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2">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2">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2">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2">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5">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2">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380</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5">
      <c r="A23" s="244" t="s">
        <v>381</v>
      </c>
      <c r="B23" s="850" t="s">
        <v>382</v>
      </c>
      <c r="C23" s="851"/>
      <c r="D23" s="851"/>
      <c r="E23" s="851"/>
      <c r="F23" s="851"/>
      <c r="G23" s="851"/>
      <c r="H23" s="851"/>
      <c r="I23" s="851"/>
      <c r="J23" s="851"/>
      <c r="K23" s="851"/>
      <c r="L23" s="851"/>
      <c r="M23" s="851"/>
      <c r="N23" s="851"/>
      <c r="O23" s="851"/>
      <c r="P23" s="852"/>
      <c r="Q23" s="853">
        <v>2955</v>
      </c>
      <c r="R23" s="854"/>
      <c r="S23" s="854"/>
      <c r="T23" s="854"/>
      <c r="U23" s="854"/>
      <c r="V23" s="854">
        <v>2853</v>
      </c>
      <c r="W23" s="854"/>
      <c r="X23" s="854"/>
      <c r="Y23" s="854"/>
      <c r="Z23" s="854"/>
      <c r="AA23" s="854">
        <v>102</v>
      </c>
      <c r="AB23" s="854"/>
      <c r="AC23" s="854"/>
      <c r="AD23" s="854"/>
      <c r="AE23" s="855"/>
      <c r="AF23" s="856">
        <v>89</v>
      </c>
      <c r="AG23" s="854"/>
      <c r="AH23" s="854"/>
      <c r="AI23" s="854"/>
      <c r="AJ23" s="857"/>
      <c r="AK23" s="858"/>
      <c r="AL23" s="859"/>
      <c r="AM23" s="859"/>
      <c r="AN23" s="859"/>
      <c r="AO23" s="859"/>
      <c r="AP23" s="854">
        <v>2066</v>
      </c>
      <c r="AQ23" s="854"/>
      <c r="AR23" s="854"/>
      <c r="AS23" s="854"/>
      <c r="AT23" s="854"/>
      <c r="AU23" s="860"/>
      <c r="AV23" s="860"/>
      <c r="AW23" s="860"/>
      <c r="AX23" s="860"/>
      <c r="AY23" s="861"/>
      <c r="AZ23" s="869" t="s">
        <v>383</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2">
      <c r="A24" s="868" t="s">
        <v>384</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5">
      <c r="A25" s="809" t="s">
        <v>385</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2">
      <c r="A26" s="800" t="s">
        <v>362</v>
      </c>
      <c r="B26" s="801"/>
      <c r="C26" s="801"/>
      <c r="D26" s="801"/>
      <c r="E26" s="801"/>
      <c r="F26" s="801"/>
      <c r="G26" s="801"/>
      <c r="H26" s="801"/>
      <c r="I26" s="801"/>
      <c r="J26" s="801"/>
      <c r="K26" s="801"/>
      <c r="L26" s="801"/>
      <c r="M26" s="801"/>
      <c r="N26" s="801"/>
      <c r="O26" s="801"/>
      <c r="P26" s="802"/>
      <c r="Q26" s="777" t="s">
        <v>386</v>
      </c>
      <c r="R26" s="778"/>
      <c r="S26" s="778"/>
      <c r="T26" s="778"/>
      <c r="U26" s="779"/>
      <c r="V26" s="777" t="s">
        <v>387</v>
      </c>
      <c r="W26" s="778"/>
      <c r="X26" s="778"/>
      <c r="Y26" s="778"/>
      <c r="Z26" s="779"/>
      <c r="AA26" s="777" t="s">
        <v>388</v>
      </c>
      <c r="AB26" s="778"/>
      <c r="AC26" s="778"/>
      <c r="AD26" s="778"/>
      <c r="AE26" s="778"/>
      <c r="AF26" s="872" t="s">
        <v>389</v>
      </c>
      <c r="AG26" s="873"/>
      <c r="AH26" s="873"/>
      <c r="AI26" s="873"/>
      <c r="AJ26" s="874"/>
      <c r="AK26" s="778" t="s">
        <v>390</v>
      </c>
      <c r="AL26" s="778"/>
      <c r="AM26" s="778"/>
      <c r="AN26" s="778"/>
      <c r="AO26" s="779"/>
      <c r="AP26" s="777" t="s">
        <v>391</v>
      </c>
      <c r="AQ26" s="778"/>
      <c r="AR26" s="778"/>
      <c r="AS26" s="778"/>
      <c r="AT26" s="779"/>
      <c r="AU26" s="777" t="s">
        <v>392</v>
      </c>
      <c r="AV26" s="778"/>
      <c r="AW26" s="778"/>
      <c r="AX26" s="778"/>
      <c r="AY26" s="779"/>
      <c r="AZ26" s="777" t="s">
        <v>393</v>
      </c>
      <c r="BA26" s="778"/>
      <c r="BB26" s="778"/>
      <c r="BC26" s="778"/>
      <c r="BD26" s="779"/>
      <c r="BE26" s="777" t="s">
        <v>369</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5">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2">
      <c r="A28" s="246">
        <v>1</v>
      </c>
      <c r="B28" s="791" t="s">
        <v>394</v>
      </c>
      <c r="C28" s="792"/>
      <c r="D28" s="792"/>
      <c r="E28" s="792"/>
      <c r="F28" s="792"/>
      <c r="G28" s="792"/>
      <c r="H28" s="792"/>
      <c r="I28" s="792"/>
      <c r="J28" s="792"/>
      <c r="K28" s="792"/>
      <c r="L28" s="792"/>
      <c r="M28" s="792"/>
      <c r="N28" s="792"/>
      <c r="O28" s="792"/>
      <c r="P28" s="793"/>
      <c r="Q28" s="882">
        <v>336</v>
      </c>
      <c r="R28" s="883"/>
      <c r="S28" s="883"/>
      <c r="T28" s="883"/>
      <c r="U28" s="883"/>
      <c r="V28" s="883">
        <v>294</v>
      </c>
      <c r="W28" s="883"/>
      <c r="X28" s="883"/>
      <c r="Y28" s="883"/>
      <c r="Z28" s="883"/>
      <c r="AA28" s="883">
        <v>42</v>
      </c>
      <c r="AB28" s="883"/>
      <c r="AC28" s="883"/>
      <c r="AD28" s="883"/>
      <c r="AE28" s="884"/>
      <c r="AF28" s="885">
        <v>42</v>
      </c>
      <c r="AG28" s="883"/>
      <c r="AH28" s="883"/>
      <c r="AI28" s="883"/>
      <c r="AJ28" s="886"/>
      <c r="AK28" s="887">
        <v>50</v>
      </c>
      <c r="AL28" s="878"/>
      <c r="AM28" s="878"/>
      <c r="AN28" s="878"/>
      <c r="AO28" s="878"/>
      <c r="AP28" s="878" t="s">
        <v>515</v>
      </c>
      <c r="AQ28" s="878"/>
      <c r="AR28" s="878"/>
      <c r="AS28" s="878"/>
      <c r="AT28" s="878"/>
      <c r="AU28" s="878" t="s">
        <v>515</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2">
      <c r="A29" s="246">
        <v>2</v>
      </c>
      <c r="B29" s="815" t="s">
        <v>395</v>
      </c>
      <c r="C29" s="816"/>
      <c r="D29" s="816"/>
      <c r="E29" s="816"/>
      <c r="F29" s="816"/>
      <c r="G29" s="816"/>
      <c r="H29" s="816"/>
      <c r="I29" s="816"/>
      <c r="J29" s="816"/>
      <c r="K29" s="816"/>
      <c r="L29" s="816"/>
      <c r="M29" s="816"/>
      <c r="N29" s="816"/>
      <c r="O29" s="816"/>
      <c r="P29" s="817"/>
      <c r="Q29" s="818">
        <v>281</v>
      </c>
      <c r="R29" s="819"/>
      <c r="S29" s="819"/>
      <c r="T29" s="819"/>
      <c r="U29" s="819"/>
      <c r="V29" s="819">
        <v>271</v>
      </c>
      <c r="W29" s="819"/>
      <c r="X29" s="819"/>
      <c r="Y29" s="819"/>
      <c r="Z29" s="819"/>
      <c r="AA29" s="819">
        <v>10</v>
      </c>
      <c r="AB29" s="819"/>
      <c r="AC29" s="819"/>
      <c r="AD29" s="819"/>
      <c r="AE29" s="820"/>
      <c r="AF29" s="821">
        <v>10</v>
      </c>
      <c r="AG29" s="822"/>
      <c r="AH29" s="822"/>
      <c r="AI29" s="822"/>
      <c r="AJ29" s="823"/>
      <c r="AK29" s="890">
        <v>160</v>
      </c>
      <c r="AL29" s="891"/>
      <c r="AM29" s="891"/>
      <c r="AN29" s="891"/>
      <c r="AO29" s="891"/>
      <c r="AP29" s="891">
        <v>1</v>
      </c>
      <c r="AQ29" s="891"/>
      <c r="AR29" s="891"/>
      <c r="AS29" s="891"/>
      <c r="AT29" s="891"/>
      <c r="AU29" s="891" t="s">
        <v>515</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2">
      <c r="A30" s="246">
        <v>3</v>
      </c>
      <c r="B30" s="815" t="s">
        <v>396</v>
      </c>
      <c r="C30" s="816"/>
      <c r="D30" s="816"/>
      <c r="E30" s="816"/>
      <c r="F30" s="816"/>
      <c r="G30" s="816"/>
      <c r="H30" s="816"/>
      <c r="I30" s="816"/>
      <c r="J30" s="816"/>
      <c r="K30" s="816"/>
      <c r="L30" s="816"/>
      <c r="M30" s="816"/>
      <c r="N30" s="816"/>
      <c r="O30" s="816"/>
      <c r="P30" s="817"/>
      <c r="Q30" s="818">
        <v>236</v>
      </c>
      <c r="R30" s="819"/>
      <c r="S30" s="819"/>
      <c r="T30" s="819"/>
      <c r="U30" s="819"/>
      <c r="V30" s="819">
        <v>210</v>
      </c>
      <c r="W30" s="819"/>
      <c r="X30" s="819"/>
      <c r="Y30" s="819"/>
      <c r="Z30" s="819"/>
      <c r="AA30" s="819">
        <v>26</v>
      </c>
      <c r="AB30" s="819"/>
      <c r="AC30" s="819"/>
      <c r="AD30" s="819"/>
      <c r="AE30" s="820"/>
      <c r="AF30" s="821">
        <v>26</v>
      </c>
      <c r="AG30" s="822"/>
      <c r="AH30" s="822"/>
      <c r="AI30" s="822"/>
      <c r="AJ30" s="823"/>
      <c r="AK30" s="890">
        <v>53</v>
      </c>
      <c r="AL30" s="891"/>
      <c r="AM30" s="891"/>
      <c r="AN30" s="891"/>
      <c r="AO30" s="891"/>
      <c r="AP30" s="891" t="s">
        <v>515</v>
      </c>
      <c r="AQ30" s="891"/>
      <c r="AR30" s="891"/>
      <c r="AS30" s="891"/>
      <c r="AT30" s="891"/>
      <c r="AU30" s="891" t="s">
        <v>515</v>
      </c>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2">
      <c r="A31" s="246">
        <v>4</v>
      </c>
      <c r="B31" s="815" t="s">
        <v>397</v>
      </c>
      <c r="C31" s="816"/>
      <c r="D31" s="816"/>
      <c r="E31" s="816"/>
      <c r="F31" s="816"/>
      <c r="G31" s="816"/>
      <c r="H31" s="816"/>
      <c r="I31" s="816"/>
      <c r="J31" s="816"/>
      <c r="K31" s="816"/>
      <c r="L31" s="816"/>
      <c r="M31" s="816"/>
      <c r="N31" s="816"/>
      <c r="O31" s="816"/>
      <c r="P31" s="817"/>
      <c r="Q31" s="818">
        <v>25</v>
      </c>
      <c r="R31" s="819"/>
      <c r="S31" s="819"/>
      <c r="T31" s="819"/>
      <c r="U31" s="819"/>
      <c r="V31" s="819">
        <v>22</v>
      </c>
      <c r="W31" s="819"/>
      <c r="X31" s="819"/>
      <c r="Y31" s="819"/>
      <c r="Z31" s="819"/>
      <c r="AA31" s="819">
        <v>3</v>
      </c>
      <c r="AB31" s="819"/>
      <c r="AC31" s="819"/>
      <c r="AD31" s="819"/>
      <c r="AE31" s="820"/>
      <c r="AF31" s="821">
        <v>3</v>
      </c>
      <c r="AG31" s="822"/>
      <c r="AH31" s="822"/>
      <c r="AI31" s="822"/>
      <c r="AJ31" s="823"/>
      <c r="AK31" s="890">
        <v>10</v>
      </c>
      <c r="AL31" s="891"/>
      <c r="AM31" s="891"/>
      <c r="AN31" s="891"/>
      <c r="AO31" s="891"/>
      <c r="AP31" s="891" t="s">
        <v>515</v>
      </c>
      <c r="AQ31" s="891"/>
      <c r="AR31" s="891"/>
      <c r="AS31" s="891"/>
      <c r="AT31" s="891"/>
      <c r="AU31" s="891" t="s">
        <v>515</v>
      </c>
      <c r="AV31" s="891"/>
      <c r="AW31" s="891"/>
      <c r="AX31" s="891"/>
      <c r="AY31" s="891"/>
      <c r="AZ31" s="892"/>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2">
      <c r="A32" s="246">
        <v>5</v>
      </c>
      <c r="B32" s="815" t="s">
        <v>398</v>
      </c>
      <c r="C32" s="816"/>
      <c r="D32" s="816"/>
      <c r="E32" s="816"/>
      <c r="F32" s="816"/>
      <c r="G32" s="816"/>
      <c r="H32" s="816"/>
      <c r="I32" s="816"/>
      <c r="J32" s="816"/>
      <c r="K32" s="816"/>
      <c r="L32" s="816"/>
      <c r="M32" s="816"/>
      <c r="N32" s="816"/>
      <c r="O32" s="816"/>
      <c r="P32" s="817"/>
      <c r="Q32" s="818">
        <v>150</v>
      </c>
      <c r="R32" s="819"/>
      <c r="S32" s="819"/>
      <c r="T32" s="819"/>
      <c r="U32" s="819"/>
      <c r="V32" s="819">
        <v>147</v>
      </c>
      <c r="W32" s="819"/>
      <c r="X32" s="819"/>
      <c r="Y32" s="819"/>
      <c r="Z32" s="819"/>
      <c r="AA32" s="819">
        <v>3</v>
      </c>
      <c r="AB32" s="819"/>
      <c r="AC32" s="819"/>
      <c r="AD32" s="819"/>
      <c r="AE32" s="820"/>
      <c r="AF32" s="821">
        <v>3</v>
      </c>
      <c r="AG32" s="822"/>
      <c r="AH32" s="822"/>
      <c r="AI32" s="822"/>
      <c r="AJ32" s="823"/>
      <c r="AK32" s="890">
        <v>30</v>
      </c>
      <c r="AL32" s="891"/>
      <c r="AM32" s="891"/>
      <c r="AN32" s="891"/>
      <c r="AO32" s="891"/>
      <c r="AP32" s="891">
        <v>415</v>
      </c>
      <c r="AQ32" s="891"/>
      <c r="AR32" s="891"/>
      <c r="AS32" s="891"/>
      <c r="AT32" s="891"/>
      <c r="AU32" s="891">
        <v>21</v>
      </c>
      <c r="AV32" s="891"/>
      <c r="AW32" s="891"/>
      <c r="AX32" s="891"/>
      <c r="AY32" s="891"/>
      <c r="AZ32" s="892" t="s">
        <v>583</v>
      </c>
      <c r="BA32" s="892"/>
      <c r="BB32" s="892"/>
      <c r="BC32" s="892"/>
      <c r="BD32" s="892"/>
      <c r="BE32" s="888" t="s">
        <v>399</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2">
      <c r="A33" s="246">
        <v>6</v>
      </c>
      <c r="B33" s="815" t="s">
        <v>400</v>
      </c>
      <c r="C33" s="816"/>
      <c r="D33" s="816"/>
      <c r="E33" s="816"/>
      <c r="F33" s="816"/>
      <c r="G33" s="816"/>
      <c r="H33" s="816"/>
      <c r="I33" s="816"/>
      <c r="J33" s="816"/>
      <c r="K33" s="816"/>
      <c r="L33" s="816"/>
      <c r="M33" s="816"/>
      <c r="N33" s="816"/>
      <c r="O33" s="816"/>
      <c r="P33" s="817"/>
      <c r="Q33" s="818">
        <v>25</v>
      </c>
      <c r="R33" s="819"/>
      <c r="S33" s="819"/>
      <c r="T33" s="819"/>
      <c r="U33" s="819"/>
      <c r="V33" s="819">
        <v>23</v>
      </c>
      <c r="W33" s="819"/>
      <c r="X33" s="819"/>
      <c r="Y33" s="819"/>
      <c r="Z33" s="819"/>
      <c r="AA33" s="819">
        <v>2</v>
      </c>
      <c r="AB33" s="819"/>
      <c r="AC33" s="819"/>
      <c r="AD33" s="819"/>
      <c r="AE33" s="820"/>
      <c r="AF33" s="821">
        <v>2</v>
      </c>
      <c r="AG33" s="822"/>
      <c r="AH33" s="822"/>
      <c r="AI33" s="822"/>
      <c r="AJ33" s="823"/>
      <c r="AK33" s="890">
        <v>15</v>
      </c>
      <c r="AL33" s="891"/>
      <c r="AM33" s="891"/>
      <c r="AN33" s="891"/>
      <c r="AO33" s="891"/>
      <c r="AP33" s="891">
        <v>10</v>
      </c>
      <c r="AQ33" s="891"/>
      <c r="AR33" s="891"/>
      <c r="AS33" s="891"/>
      <c r="AT33" s="891"/>
      <c r="AU33" s="891" t="s">
        <v>515</v>
      </c>
      <c r="AV33" s="891"/>
      <c r="AW33" s="891"/>
      <c r="AX33" s="891"/>
      <c r="AY33" s="891"/>
      <c r="AZ33" s="892" t="s">
        <v>583</v>
      </c>
      <c r="BA33" s="892"/>
      <c r="BB33" s="892"/>
      <c r="BC33" s="892"/>
      <c r="BD33" s="892"/>
      <c r="BE33" s="888" t="s">
        <v>401</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2">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2">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2">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2">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2">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2">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2">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2">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2">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2">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2">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2">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2">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2">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2">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2">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2">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2">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2">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2">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2">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2">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2">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2">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2">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2">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2">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5">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2">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402</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5">
      <c r="A63" s="244" t="s">
        <v>381</v>
      </c>
      <c r="B63" s="850" t="s">
        <v>403</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85</v>
      </c>
      <c r="AG63" s="902"/>
      <c r="AH63" s="902"/>
      <c r="AI63" s="902"/>
      <c r="AJ63" s="903"/>
      <c r="AK63" s="904"/>
      <c r="AL63" s="899"/>
      <c r="AM63" s="899"/>
      <c r="AN63" s="899"/>
      <c r="AO63" s="899"/>
      <c r="AP63" s="902">
        <v>426</v>
      </c>
      <c r="AQ63" s="902"/>
      <c r="AR63" s="902"/>
      <c r="AS63" s="902"/>
      <c r="AT63" s="902"/>
      <c r="AU63" s="902">
        <v>21</v>
      </c>
      <c r="AV63" s="902"/>
      <c r="AW63" s="902"/>
      <c r="AX63" s="902"/>
      <c r="AY63" s="902"/>
      <c r="AZ63" s="906"/>
      <c r="BA63" s="906"/>
      <c r="BB63" s="906"/>
      <c r="BC63" s="906"/>
      <c r="BD63" s="906"/>
      <c r="BE63" s="907"/>
      <c r="BF63" s="907"/>
      <c r="BG63" s="907"/>
      <c r="BH63" s="907"/>
      <c r="BI63" s="908"/>
      <c r="BJ63" s="909" t="s">
        <v>122</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2">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5">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2">
      <c r="A66" s="800" t="s">
        <v>405</v>
      </c>
      <c r="B66" s="801"/>
      <c r="C66" s="801"/>
      <c r="D66" s="801"/>
      <c r="E66" s="801"/>
      <c r="F66" s="801"/>
      <c r="G66" s="801"/>
      <c r="H66" s="801"/>
      <c r="I66" s="801"/>
      <c r="J66" s="801"/>
      <c r="K66" s="801"/>
      <c r="L66" s="801"/>
      <c r="M66" s="801"/>
      <c r="N66" s="801"/>
      <c r="O66" s="801"/>
      <c r="P66" s="802"/>
      <c r="Q66" s="777" t="s">
        <v>406</v>
      </c>
      <c r="R66" s="778"/>
      <c r="S66" s="778"/>
      <c r="T66" s="778"/>
      <c r="U66" s="779"/>
      <c r="V66" s="777" t="s">
        <v>407</v>
      </c>
      <c r="W66" s="778"/>
      <c r="X66" s="778"/>
      <c r="Y66" s="778"/>
      <c r="Z66" s="779"/>
      <c r="AA66" s="777" t="s">
        <v>408</v>
      </c>
      <c r="AB66" s="778"/>
      <c r="AC66" s="778"/>
      <c r="AD66" s="778"/>
      <c r="AE66" s="779"/>
      <c r="AF66" s="912" t="s">
        <v>409</v>
      </c>
      <c r="AG66" s="873"/>
      <c r="AH66" s="873"/>
      <c r="AI66" s="873"/>
      <c r="AJ66" s="913"/>
      <c r="AK66" s="777" t="s">
        <v>410</v>
      </c>
      <c r="AL66" s="801"/>
      <c r="AM66" s="801"/>
      <c r="AN66" s="801"/>
      <c r="AO66" s="802"/>
      <c r="AP66" s="777" t="s">
        <v>411</v>
      </c>
      <c r="AQ66" s="778"/>
      <c r="AR66" s="778"/>
      <c r="AS66" s="778"/>
      <c r="AT66" s="779"/>
      <c r="AU66" s="777" t="s">
        <v>412</v>
      </c>
      <c r="AV66" s="778"/>
      <c r="AW66" s="778"/>
      <c r="AX66" s="778"/>
      <c r="AY66" s="779"/>
      <c r="AZ66" s="777" t="s">
        <v>369</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5">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2">
      <c r="A68" s="238">
        <v>1</v>
      </c>
      <c r="B68" s="929" t="s">
        <v>584</v>
      </c>
      <c r="C68" s="930"/>
      <c r="D68" s="930"/>
      <c r="E68" s="930"/>
      <c r="F68" s="930"/>
      <c r="G68" s="930"/>
      <c r="H68" s="930"/>
      <c r="I68" s="930"/>
      <c r="J68" s="930"/>
      <c r="K68" s="930"/>
      <c r="L68" s="930"/>
      <c r="M68" s="930"/>
      <c r="N68" s="930"/>
      <c r="O68" s="930"/>
      <c r="P68" s="931"/>
      <c r="Q68" s="932">
        <v>1404</v>
      </c>
      <c r="R68" s="926"/>
      <c r="S68" s="926"/>
      <c r="T68" s="926"/>
      <c r="U68" s="926"/>
      <c r="V68" s="926">
        <v>1352</v>
      </c>
      <c r="W68" s="926"/>
      <c r="X68" s="926"/>
      <c r="Y68" s="926"/>
      <c r="Z68" s="926"/>
      <c r="AA68" s="926">
        <v>51</v>
      </c>
      <c r="AB68" s="926"/>
      <c r="AC68" s="926"/>
      <c r="AD68" s="926"/>
      <c r="AE68" s="926"/>
      <c r="AF68" s="926">
        <v>51</v>
      </c>
      <c r="AG68" s="926"/>
      <c r="AH68" s="926"/>
      <c r="AI68" s="926"/>
      <c r="AJ68" s="926"/>
      <c r="AK68" s="926" t="s">
        <v>515</v>
      </c>
      <c r="AL68" s="926"/>
      <c r="AM68" s="926"/>
      <c r="AN68" s="926"/>
      <c r="AO68" s="926"/>
      <c r="AP68" s="926">
        <v>1279</v>
      </c>
      <c r="AQ68" s="926"/>
      <c r="AR68" s="926"/>
      <c r="AS68" s="926"/>
      <c r="AT68" s="926"/>
      <c r="AU68" s="926">
        <v>20</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2">
      <c r="A69" s="241">
        <v>2</v>
      </c>
      <c r="B69" s="933" t="s">
        <v>585</v>
      </c>
      <c r="C69" s="934"/>
      <c r="D69" s="934"/>
      <c r="E69" s="934"/>
      <c r="F69" s="934"/>
      <c r="G69" s="934"/>
      <c r="H69" s="934"/>
      <c r="I69" s="934"/>
      <c r="J69" s="934"/>
      <c r="K69" s="934"/>
      <c r="L69" s="934"/>
      <c r="M69" s="934"/>
      <c r="N69" s="934"/>
      <c r="O69" s="934"/>
      <c r="P69" s="935"/>
      <c r="Q69" s="936">
        <v>204</v>
      </c>
      <c r="R69" s="891"/>
      <c r="S69" s="891"/>
      <c r="T69" s="891"/>
      <c r="U69" s="891"/>
      <c r="V69" s="891">
        <v>199</v>
      </c>
      <c r="W69" s="891"/>
      <c r="X69" s="891"/>
      <c r="Y69" s="891"/>
      <c r="Z69" s="891"/>
      <c r="AA69" s="891">
        <v>5</v>
      </c>
      <c r="AB69" s="891"/>
      <c r="AC69" s="891"/>
      <c r="AD69" s="891"/>
      <c r="AE69" s="891"/>
      <c r="AF69" s="891">
        <v>5</v>
      </c>
      <c r="AG69" s="891"/>
      <c r="AH69" s="891"/>
      <c r="AI69" s="891"/>
      <c r="AJ69" s="891"/>
      <c r="AK69" s="891">
        <v>7</v>
      </c>
      <c r="AL69" s="891"/>
      <c r="AM69" s="891"/>
      <c r="AN69" s="891"/>
      <c r="AO69" s="891"/>
      <c r="AP69" s="891" t="s">
        <v>515</v>
      </c>
      <c r="AQ69" s="891"/>
      <c r="AR69" s="891"/>
      <c r="AS69" s="891"/>
      <c r="AT69" s="891"/>
      <c r="AU69" s="891" t="s">
        <v>515</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2">
      <c r="A70" s="241">
        <v>3</v>
      </c>
      <c r="B70" s="933" t="s">
        <v>586</v>
      </c>
      <c r="C70" s="934"/>
      <c r="D70" s="934"/>
      <c r="E70" s="934"/>
      <c r="F70" s="934"/>
      <c r="G70" s="934"/>
      <c r="H70" s="934"/>
      <c r="I70" s="934"/>
      <c r="J70" s="934"/>
      <c r="K70" s="934"/>
      <c r="L70" s="934"/>
      <c r="M70" s="934"/>
      <c r="N70" s="934"/>
      <c r="O70" s="934"/>
      <c r="P70" s="935"/>
      <c r="Q70" s="936">
        <v>159888</v>
      </c>
      <c r="R70" s="891"/>
      <c r="S70" s="891"/>
      <c r="T70" s="891"/>
      <c r="U70" s="891"/>
      <c r="V70" s="891">
        <v>154431</v>
      </c>
      <c r="W70" s="891"/>
      <c r="X70" s="891"/>
      <c r="Y70" s="891"/>
      <c r="Z70" s="891"/>
      <c r="AA70" s="891">
        <v>5457</v>
      </c>
      <c r="AB70" s="891"/>
      <c r="AC70" s="891"/>
      <c r="AD70" s="891"/>
      <c r="AE70" s="891"/>
      <c r="AF70" s="891">
        <v>5457</v>
      </c>
      <c r="AG70" s="891"/>
      <c r="AH70" s="891"/>
      <c r="AI70" s="891"/>
      <c r="AJ70" s="891"/>
      <c r="AK70" s="891">
        <v>766</v>
      </c>
      <c r="AL70" s="891"/>
      <c r="AM70" s="891"/>
      <c r="AN70" s="891"/>
      <c r="AO70" s="891"/>
      <c r="AP70" s="891" t="s">
        <v>515</v>
      </c>
      <c r="AQ70" s="891"/>
      <c r="AR70" s="891"/>
      <c r="AS70" s="891"/>
      <c r="AT70" s="891"/>
      <c r="AU70" s="891" t="s">
        <v>515</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2">
      <c r="A71" s="241">
        <v>4</v>
      </c>
      <c r="B71" s="933" t="s">
        <v>587</v>
      </c>
      <c r="C71" s="934"/>
      <c r="D71" s="934"/>
      <c r="E71" s="934"/>
      <c r="F71" s="934"/>
      <c r="G71" s="934"/>
      <c r="H71" s="934"/>
      <c r="I71" s="934"/>
      <c r="J71" s="934"/>
      <c r="K71" s="934"/>
      <c r="L71" s="934"/>
      <c r="M71" s="934"/>
      <c r="N71" s="934"/>
      <c r="O71" s="934"/>
      <c r="P71" s="935"/>
      <c r="Q71" s="936">
        <v>2139</v>
      </c>
      <c r="R71" s="891"/>
      <c r="S71" s="891"/>
      <c r="T71" s="891"/>
      <c r="U71" s="891"/>
      <c r="V71" s="891">
        <v>1906</v>
      </c>
      <c r="W71" s="891"/>
      <c r="X71" s="891"/>
      <c r="Y71" s="891"/>
      <c r="Z71" s="891"/>
      <c r="AA71" s="891">
        <v>233</v>
      </c>
      <c r="AB71" s="891"/>
      <c r="AC71" s="891"/>
      <c r="AD71" s="891"/>
      <c r="AE71" s="891"/>
      <c r="AF71" s="891">
        <v>233</v>
      </c>
      <c r="AG71" s="891"/>
      <c r="AH71" s="891"/>
      <c r="AI71" s="891"/>
      <c r="AJ71" s="891"/>
      <c r="AK71" s="891">
        <v>2</v>
      </c>
      <c r="AL71" s="891"/>
      <c r="AM71" s="891"/>
      <c r="AN71" s="891"/>
      <c r="AO71" s="891"/>
      <c r="AP71" s="891" t="s">
        <v>515</v>
      </c>
      <c r="AQ71" s="891"/>
      <c r="AR71" s="891"/>
      <c r="AS71" s="891"/>
      <c r="AT71" s="891"/>
      <c r="AU71" s="891" t="s">
        <v>515</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2">
      <c r="A72" s="241">
        <v>5</v>
      </c>
      <c r="B72" s="933" t="s">
        <v>588</v>
      </c>
      <c r="C72" s="934"/>
      <c r="D72" s="934"/>
      <c r="E72" s="934"/>
      <c r="F72" s="934"/>
      <c r="G72" s="934"/>
      <c r="H72" s="934"/>
      <c r="I72" s="934"/>
      <c r="J72" s="934"/>
      <c r="K72" s="934"/>
      <c r="L72" s="934"/>
      <c r="M72" s="934"/>
      <c r="N72" s="934"/>
      <c r="O72" s="934"/>
      <c r="P72" s="935"/>
      <c r="Q72" s="936">
        <v>20</v>
      </c>
      <c r="R72" s="891"/>
      <c r="S72" s="891"/>
      <c r="T72" s="891"/>
      <c r="U72" s="891"/>
      <c r="V72" s="891">
        <v>17</v>
      </c>
      <c r="W72" s="891"/>
      <c r="X72" s="891"/>
      <c r="Y72" s="891"/>
      <c r="Z72" s="891"/>
      <c r="AA72" s="891">
        <v>3</v>
      </c>
      <c r="AB72" s="891"/>
      <c r="AC72" s="891"/>
      <c r="AD72" s="891"/>
      <c r="AE72" s="891"/>
      <c r="AF72" s="891">
        <v>3</v>
      </c>
      <c r="AG72" s="891"/>
      <c r="AH72" s="891"/>
      <c r="AI72" s="891"/>
      <c r="AJ72" s="891"/>
      <c r="AK72" s="891" t="s">
        <v>515</v>
      </c>
      <c r="AL72" s="891"/>
      <c r="AM72" s="891"/>
      <c r="AN72" s="891"/>
      <c r="AO72" s="891"/>
      <c r="AP72" s="891" t="s">
        <v>515</v>
      </c>
      <c r="AQ72" s="891"/>
      <c r="AR72" s="891"/>
      <c r="AS72" s="891"/>
      <c r="AT72" s="891"/>
      <c r="AU72" s="891" t="s">
        <v>515</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2">
      <c r="A73" s="241">
        <v>6</v>
      </c>
      <c r="B73" s="933"/>
      <c r="C73" s="934"/>
      <c r="D73" s="934"/>
      <c r="E73" s="934"/>
      <c r="F73" s="934"/>
      <c r="G73" s="934"/>
      <c r="H73" s="934"/>
      <c r="I73" s="934"/>
      <c r="J73" s="934"/>
      <c r="K73" s="934"/>
      <c r="L73" s="934"/>
      <c r="M73" s="934"/>
      <c r="N73" s="934"/>
      <c r="O73" s="934"/>
      <c r="P73" s="935"/>
      <c r="Q73" s="936">
        <v>43</v>
      </c>
      <c r="R73" s="891"/>
      <c r="S73" s="891"/>
      <c r="T73" s="891"/>
      <c r="U73" s="891"/>
      <c r="V73" s="891">
        <v>42</v>
      </c>
      <c r="W73" s="891"/>
      <c r="X73" s="891"/>
      <c r="Y73" s="891"/>
      <c r="Z73" s="891"/>
      <c r="AA73" s="891">
        <v>2</v>
      </c>
      <c r="AB73" s="891"/>
      <c r="AC73" s="891"/>
      <c r="AD73" s="891"/>
      <c r="AE73" s="891"/>
      <c r="AF73" s="891">
        <v>2</v>
      </c>
      <c r="AG73" s="891"/>
      <c r="AH73" s="891"/>
      <c r="AI73" s="891"/>
      <c r="AJ73" s="891"/>
      <c r="AK73" s="891">
        <v>17</v>
      </c>
      <c r="AL73" s="891"/>
      <c r="AM73" s="891"/>
      <c r="AN73" s="891"/>
      <c r="AO73" s="891"/>
      <c r="AP73" s="891" t="s">
        <v>515</v>
      </c>
      <c r="AQ73" s="891"/>
      <c r="AR73" s="891"/>
      <c r="AS73" s="891"/>
      <c r="AT73" s="891"/>
      <c r="AU73" s="891" t="s">
        <v>515</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2">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2">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2">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2">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2">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2">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2">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2">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2">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2">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2">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2">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2">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2">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5">
      <c r="A88" s="244" t="s">
        <v>381</v>
      </c>
      <c r="B88" s="850" t="s">
        <v>413</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5751</v>
      </c>
      <c r="AG88" s="902"/>
      <c r="AH88" s="902"/>
      <c r="AI88" s="902"/>
      <c r="AJ88" s="902"/>
      <c r="AK88" s="899"/>
      <c r="AL88" s="899"/>
      <c r="AM88" s="899"/>
      <c r="AN88" s="899"/>
      <c r="AO88" s="899"/>
      <c r="AP88" s="902">
        <v>1279</v>
      </c>
      <c r="AQ88" s="902"/>
      <c r="AR88" s="902"/>
      <c r="AS88" s="902"/>
      <c r="AT88" s="902"/>
      <c r="AU88" s="902">
        <v>20</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2">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2">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2">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2">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2">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2">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2">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2">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2">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2">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2">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2">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2">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5">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850" t="s">
        <v>414</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10</v>
      </c>
      <c r="CS102" s="910"/>
      <c r="CT102" s="910"/>
      <c r="CU102" s="910"/>
      <c r="CV102" s="953"/>
      <c r="CW102" s="952">
        <v>19</v>
      </c>
      <c r="CX102" s="910"/>
      <c r="CY102" s="910"/>
      <c r="CZ102" s="910"/>
      <c r="DA102" s="953"/>
      <c r="DB102" s="952">
        <v>15</v>
      </c>
      <c r="DC102" s="910"/>
      <c r="DD102" s="910"/>
      <c r="DE102" s="910"/>
      <c r="DF102" s="953"/>
      <c r="DG102" s="952"/>
      <c r="DH102" s="910"/>
      <c r="DI102" s="910"/>
      <c r="DJ102" s="910"/>
      <c r="DK102" s="953"/>
      <c r="DL102" s="952"/>
      <c r="DM102" s="910"/>
      <c r="DN102" s="910"/>
      <c r="DO102" s="910"/>
      <c r="DP102" s="953"/>
      <c r="DQ102" s="952">
        <v>7</v>
      </c>
      <c r="DR102" s="910"/>
      <c r="DS102" s="910"/>
      <c r="DT102" s="910"/>
      <c r="DU102" s="953"/>
      <c r="DV102" s="976"/>
      <c r="DW102" s="977"/>
      <c r="DX102" s="977"/>
      <c r="DY102" s="977"/>
      <c r="DZ102" s="978"/>
      <c r="EA102" s="226"/>
    </row>
    <row r="103" spans="1:131" s="227" customFormat="1" ht="26.25" customHeight="1" x14ac:dyDescent="0.2">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415</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2">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416</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2">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2">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5">
      <c r="A107" s="255" t="s">
        <v>417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2">
      <c r="A108" s="981" t="s">
        <v>419</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420</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2">
      <c r="A109" s="974" t="s">
        <v>421</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422</v>
      </c>
      <c r="AB109" s="955"/>
      <c r="AC109" s="955"/>
      <c r="AD109" s="955"/>
      <c r="AE109" s="956"/>
      <c r="AF109" s="954" t="s">
        <v>300</v>
      </c>
      <c r="AG109" s="955"/>
      <c r="AH109" s="955"/>
      <c r="AI109" s="955"/>
      <c r="AJ109" s="956"/>
      <c r="AK109" s="954" t="s">
        <v>299</v>
      </c>
      <c r="AL109" s="955"/>
      <c r="AM109" s="955"/>
      <c r="AN109" s="955"/>
      <c r="AO109" s="956"/>
      <c r="AP109" s="954" t="s">
        <v>423</v>
      </c>
      <c r="AQ109" s="955"/>
      <c r="AR109" s="955"/>
      <c r="AS109" s="955"/>
      <c r="AT109" s="957"/>
      <c r="AU109" s="974" t="s">
        <v>421</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422</v>
      </c>
      <c r="BR109" s="955"/>
      <c r="BS109" s="955"/>
      <c r="BT109" s="955"/>
      <c r="BU109" s="956"/>
      <c r="BV109" s="954" t="s">
        <v>300</v>
      </c>
      <c r="BW109" s="955"/>
      <c r="BX109" s="955"/>
      <c r="BY109" s="955"/>
      <c r="BZ109" s="956"/>
      <c r="CA109" s="954" t="s">
        <v>299</v>
      </c>
      <c r="CB109" s="955"/>
      <c r="CC109" s="955"/>
      <c r="CD109" s="955"/>
      <c r="CE109" s="956"/>
      <c r="CF109" s="975" t="s">
        <v>423</v>
      </c>
      <c r="CG109" s="975"/>
      <c r="CH109" s="975"/>
      <c r="CI109" s="975"/>
      <c r="CJ109" s="975"/>
      <c r="CK109" s="954" t="s">
        <v>424</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422</v>
      </c>
      <c r="DH109" s="955"/>
      <c r="DI109" s="955"/>
      <c r="DJ109" s="955"/>
      <c r="DK109" s="956"/>
      <c r="DL109" s="954" t="s">
        <v>300</v>
      </c>
      <c r="DM109" s="955"/>
      <c r="DN109" s="955"/>
      <c r="DO109" s="955"/>
      <c r="DP109" s="956"/>
      <c r="DQ109" s="954" t="s">
        <v>299</v>
      </c>
      <c r="DR109" s="955"/>
      <c r="DS109" s="955"/>
      <c r="DT109" s="955"/>
      <c r="DU109" s="956"/>
      <c r="DV109" s="954" t="s">
        <v>423</v>
      </c>
      <c r="DW109" s="955"/>
      <c r="DX109" s="955"/>
      <c r="DY109" s="955"/>
      <c r="DZ109" s="957"/>
    </row>
    <row r="110" spans="1:131" s="226" customFormat="1" ht="26.25" customHeight="1" x14ac:dyDescent="0.2">
      <c r="A110" s="958" t="s">
        <v>425</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207927</v>
      </c>
      <c r="AB110" s="962"/>
      <c r="AC110" s="962"/>
      <c r="AD110" s="962"/>
      <c r="AE110" s="963"/>
      <c r="AF110" s="964">
        <v>202934</v>
      </c>
      <c r="AG110" s="962"/>
      <c r="AH110" s="962"/>
      <c r="AI110" s="962"/>
      <c r="AJ110" s="963"/>
      <c r="AK110" s="964">
        <v>216643</v>
      </c>
      <c r="AL110" s="962"/>
      <c r="AM110" s="962"/>
      <c r="AN110" s="962"/>
      <c r="AO110" s="963"/>
      <c r="AP110" s="965">
        <v>20.6</v>
      </c>
      <c r="AQ110" s="966"/>
      <c r="AR110" s="966"/>
      <c r="AS110" s="966"/>
      <c r="AT110" s="967"/>
      <c r="AU110" s="968" t="s">
        <v>67</v>
      </c>
      <c r="AV110" s="969"/>
      <c r="AW110" s="969"/>
      <c r="AX110" s="969"/>
      <c r="AY110" s="969"/>
      <c r="AZ110" s="1010" t="s">
        <v>426</v>
      </c>
      <c r="BA110" s="959"/>
      <c r="BB110" s="959"/>
      <c r="BC110" s="959"/>
      <c r="BD110" s="959"/>
      <c r="BE110" s="959"/>
      <c r="BF110" s="959"/>
      <c r="BG110" s="959"/>
      <c r="BH110" s="959"/>
      <c r="BI110" s="959"/>
      <c r="BJ110" s="959"/>
      <c r="BK110" s="959"/>
      <c r="BL110" s="959"/>
      <c r="BM110" s="959"/>
      <c r="BN110" s="959"/>
      <c r="BO110" s="959"/>
      <c r="BP110" s="960"/>
      <c r="BQ110" s="996">
        <v>2154004</v>
      </c>
      <c r="BR110" s="997"/>
      <c r="BS110" s="997"/>
      <c r="BT110" s="997"/>
      <c r="BU110" s="997"/>
      <c r="BV110" s="997">
        <v>2100504</v>
      </c>
      <c r="BW110" s="997"/>
      <c r="BX110" s="997"/>
      <c r="BY110" s="997"/>
      <c r="BZ110" s="997"/>
      <c r="CA110" s="997">
        <v>2066211</v>
      </c>
      <c r="CB110" s="997"/>
      <c r="CC110" s="997"/>
      <c r="CD110" s="997"/>
      <c r="CE110" s="997"/>
      <c r="CF110" s="1011">
        <v>196.4</v>
      </c>
      <c r="CG110" s="1012"/>
      <c r="CH110" s="1012"/>
      <c r="CI110" s="1012"/>
      <c r="CJ110" s="1012"/>
      <c r="CK110" s="1013" t="s">
        <v>427</v>
      </c>
      <c r="CL110" s="1014"/>
      <c r="CM110" s="993" t="s">
        <v>428</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429</v>
      </c>
      <c r="DH110" s="997"/>
      <c r="DI110" s="997"/>
      <c r="DJ110" s="997"/>
      <c r="DK110" s="997"/>
      <c r="DL110" s="997" t="s">
        <v>383</v>
      </c>
      <c r="DM110" s="997"/>
      <c r="DN110" s="997"/>
      <c r="DO110" s="997"/>
      <c r="DP110" s="997"/>
      <c r="DQ110" s="997" t="s">
        <v>430</v>
      </c>
      <c r="DR110" s="997"/>
      <c r="DS110" s="997"/>
      <c r="DT110" s="997"/>
      <c r="DU110" s="997"/>
      <c r="DV110" s="998" t="s">
        <v>383</v>
      </c>
      <c r="DW110" s="998"/>
      <c r="DX110" s="998"/>
      <c r="DY110" s="998"/>
      <c r="DZ110" s="999"/>
    </row>
    <row r="111" spans="1:131" s="226" customFormat="1" ht="26.25" customHeight="1" x14ac:dyDescent="0.2">
      <c r="A111" s="1000" t="s">
        <v>431</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432</v>
      </c>
      <c r="AB111" s="1004"/>
      <c r="AC111" s="1004"/>
      <c r="AD111" s="1004"/>
      <c r="AE111" s="1005"/>
      <c r="AF111" s="1006" t="s">
        <v>432</v>
      </c>
      <c r="AG111" s="1004"/>
      <c r="AH111" s="1004"/>
      <c r="AI111" s="1004"/>
      <c r="AJ111" s="1005"/>
      <c r="AK111" s="1006" t="s">
        <v>433</v>
      </c>
      <c r="AL111" s="1004"/>
      <c r="AM111" s="1004"/>
      <c r="AN111" s="1004"/>
      <c r="AO111" s="1005"/>
      <c r="AP111" s="1007" t="s">
        <v>434</v>
      </c>
      <c r="AQ111" s="1008"/>
      <c r="AR111" s="1008"/>
      <c r="AS111" s="1008"/>
      <c r="AT111" s="1009"/>
      <c r="AU111" s="970"/>
      <c r="AV111" s="971"/>
      <c r="AW111" s="971"/>
      <c r="AX111" s="971"/>
      <c r="AY111" s="971"/>
      <c r="AZ111" s="1019" t="s">
        <v>435</v>
      </c>
      <c r="BA111" s="1020"/>
      <c r="BB111" s="1020"/>
      <c r="BC111" s="1020"/>
      <c r="BD111" s="1020"/>
      <c r="BE111" s="1020"/>
      <c r="BF111" s="1020"/>
      <c r="BG111" s="1020"/>
      <c r="BH111" s="1020"/>
      <c r="BI111" s="1020"/>
      <c r="BJ111" s="1020"/>
      <c r="BK111" s="1020"/>
      <c r="BL111" s="1020"/>
      <c r="BM111" s="1020"/>
      <c r="BN111" s="1020"/>
      <c r="BO111" s="1020"/>
      <c r="BP111" s="1021"/>
      <c r="BQ111" s="989">
        <v>35163</v>
      </c>
      <c r="BR111" s="990"/>
      <c r="BS111" s="990"/>
      <c r="BT111" s="990"/>
      <c r="BU111" s="990"/>
      <c r="BV111" s="990">
        <v>32126</v>
      </c>
      <c r="BW111" s="990"/>
      <c r="BX111" s="990"/>
      <c r="BY111" s="990"/>
      <c r="BZ111" s="990"/>
      <c r="CA111" s="990">
        <v>29087</v>
      </c>
      <c r="CB111" s="990"/>
      <c r="CC111" s="990"/>
      <c r="CD111" s="990"/>
      <c r="CE111" s="990"/>
      <c r="CF111" s="984">
        <v>2.8</v>
      </c>
      <c r="CG111" s="985"/>
      <c r="CH111" s="985"/>
      <c r="CI111" s="985"/>
      <c r="CJ111" s="985"/>
      <c r="CK111" s="1015"/>
      <c r="CL111" s="1016"/>
      <c r="CM111" s="986" t="s">
        <v>436</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434</v>
      </c>
      <c r="DH111" s="990"/>
      <c r="DI111" s="990"/>
      <c r="DJ111" s="990"/>
      <c r="DK111" s="990"/>
      <c r="DL111" s="990" t="s">
        <v>430</v>
      </c>
      <c r="DM111" s="990"/>
      <c r="DN111" s="990"/>
      <c r="DO111" s="990"/>
      <c r="DP111" s="990"/>
      <c r="DQ111" s="990" t="s">
        <v>437</v>
      </c>
      <c r="DR111" s="990"/>
      <c r="DS111" s="990"/>
      <c r="DT111" s="990"/>
      <c r="DU111" s="990"/>
      <c r="DV111" s="991" t="s">
        <v>437</v>
      </c>
      <c r="DW111" s="991"/>
      <c r="DX111" s="991"/>
      <c r="DY111" s="991"/>
      <c r="DZ111" s="992"/>
    </row>
    <row r="112" spans="1:131" s="226" customFormat="1" ht="26.25" customHeight="1" x14ac:dyDescent="0.2">
      <c r="A112" s="1022" t="s">
        <v>438</v>
      </c>
      <c r="B112" s="1023"/>
      <c r="C112" s="1020" t="s">
        <v>439</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383</v>
      </c>
      <c r="AB112" s="1029"/>
      <c r="AC112" s="1029"/>
      <c r="AD112" s="1029"/>
      <c r="AE112" s="1030"/>
      <c r="AF112" s="1031" t="s">
        <v>440</v>
      </c>
      <c r="AG112" s="1029"/>
      <c r="AH112" s="1029"/>
      <c r="AI112" s="1029"/>
      <c r="AJ112" s="1030"/>
      <c r="AK112" s="1031" t="s">
        <v>430</v>
      </c>
      <c r="AL112" s="1029"/>
      <c r="AM112" s="1029"/>
      <c r="AN112" s="1029"/>
      <c r="AO112" s="1030"/>
      <c r="AP112" s="1032" t="s">
        <v>441</v>
      </c>
      <c r="AQ112" s="1033"/>
      <c r="AR112" s="1033"/>
      <c r="AS112" s="1033"/>
      <c r="AT112" s="1034"/>
      <c r="AU112" s="970"/>
      <c r="AV112" s="971"/>
      <c r="AW112" s="971"/>
      <c r="AX112" s="971"/>
      <c r="AY112" s="971"/>
      <c r="AZ112" s="1019" t="s">
        <v>442</v>
      </c>
      <c r="BA112" s="1020"/>
      <c r="BB112" s="1020"/>
      <c r="BC112" s="1020"/>
      <c r="BD112" s="1020"/>
      <c r="BE112" s="1020"/>
      <c r="BF112" s="1020"/>
      <c r="BG112" s="1020"/>
      <c r="BH112" s="1020"/>
      <c r="BI112" s="1020"/>
      <c r="BJ112" s="1020"/>
      <c r="BK112" s="1020"/>
      <c r="BL112" s="1020"/>
      <c r="BM112" s="1020"/>
      <c r="BN112" s="1020"/>
      <c r="BO112" s="1020"/>
      <c r="BP112" s="1021"/>
      <c r="BQ112" s="989">
        <v>390319</v>
      </c>
      <c r="BR112" s="990"/>
      <c r="BS112" s="990"/>
      <c r="BT112" s="990"/>
      <c r="BU112" s="990"/>
      <c r="BV112" s="990">
        <v>429095</v>
      </c>
      <c r="BW112" s="990"/>
      <c r="BX112" s="990"/>
      <c r="BY112" s="990"/>
      <c r="BZ112" s="990"/>
      <c r="CA112" s="990">
        <v>485256</v>
      </c>
      <c r="CB112" s="990"/>
      <c r="CC112" s="990"/>
      <c r="CD112" s="990"/>
      <c r="CE112" s="990"/>
      <c r="CF112" s="984">
        <v>46.1</v>
      </c>
      <c r="CG112" s="985"/>
      <c r="CH112" s="985"/>
      <c r="CI112" s="985"/>
      <c r="CJ112" s="985"/>
      <c r="CK112" s="1015"/>
      <c r="CL112" s="1016"/>
      <c r="CM112" s="986" t="s">
        <v>443</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433</v>
      </c>
      <c r="DH112" s="990"/>
      <c r="DI112" s="990"/>
      <c r="DJ112" s="990"/>
      <c r="DK112" s="990"/>
      <c r="DL112" s="990" t="s">
        <v>437</v>
      </c>
      <c r="DM112" s="990"/>
      <c r="DN112" s="990"/>
      <c r="DO112" s="990"/>
      <c r="DP112" s="990"/>
      <c r="DQ112" s="990" t="s">
        <v>444</v>
      </c>
      <c r="DR112" s="990"/>
      <c r="DS112" s="990"/>
      <c r="DT112" s="990"/>
      <c r="DU112" s="990"/>
      <c r="DV112" s="991" t="s">
        <v>383</v>
      </c>
      <c r="DW112" s="991"/>
      <c r="DX112" s="991"/>
      <c r="DY112" s="991"/>
      <c r="DZ112" s="992"/>
    </row>
    <row r="113" spans="1:130" s="226" customFormat="1" ht="26.25" customHeight="1" x14ac:dyDescent="0.2">
      <c r="A113" s="1024"/>
      <c r="B113" s="1025"/>
      <c r="C113" s="1020" t="s">
        <v>445</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38374</v>
      </c>
      <c r="AB113" s="1004"/>
      <c r="AC113" s="1004"/>
      <c r="AD113" s="1004"/>
      <c r="AE113" s="1005"/>
      <c r="AF113" s="1006">
        <v>37037</v>
      </c>
      <c r="AG113" s="1004"/>
      <c r="AH113" s="1004"/>
      <c r="AI113" s="1004"/>
      <c r="AJ113" s="1005"/>
      <c r="AK113" s="1006">
        <v>35535</v>
      </c>
      <c r="AL113" s="1004"/>
      <c r="AM113" s="1004"/>
      <c r="AN113" s="1004"/>
      <c r="AO113" s="1005"/>
      <c r="AP113" s="1007">
        <v>3.4</v>
      </c>
      <c r="AQ113" s="1008"/>
      <c r="AR113" s="1008"/>
      <c r="AS113" s="1008"/>
      <c r="AT113" s="1009"/>
      <c r="AU113" s="970"/>
      <c r="AV113" s="971"/>
      <c r="AW113" s="971"/>
      <c r="AX113" s="971"/>
      <c r="AY113" s="971"/>
      <c r="AZ113" s="1019" t="s">
        <v>446</v>
      </c>
      <c r="BA113" s="1020"/>
      <c r="BB113" s="1020"/>
      <c r="BC113" s="1020"/>
      <c r="BD113" s="1020"/>
      <c r="BE113" s="1020"/>
      <c r="BF113" s="1020"/>
      <c r="BG113" s="1020"/>
      <c r="BH113" s="1020"/>
      <c r="BI113" s="1020"/>
      <c r="BJ113" s="1020"/>
      <c r="BK113" s="1020"/>
      <c r="BL113" s="1020"/>
      <c r="BM113" s="1020"/>
      <c r="BN113" s="1020"/>
      <c r="BO113" s="1020"/>
      <c r="BP113" s="1021"/>
      <c r="BQ113" s="989">
        <v>40487</v>
      </c>
      <c r="BR113" s="990"/>
      <c r="BS113" s="990"/>
      <c r="BT113" s="990"/>
      <c r="BU113" s="990"/>
      <c r="BV113" s="990">
        <v>30339</v>
      </c>
      <c r="BW113" s="990"/>
      <c r="BX113" s="990"/>
      <c r="BY113" s="990"/>
      <c r="BZ113" s="990"/>
      <c r="CA113" s="990">
        <v>19774</v>
      </c>
      <c r="CB113" s="990"/>
      <c r="CC113" s="990"/>
      <c r="CD113" s="990"/>
      <c r="CE113" s="990"/>
      <c r="CF113" s="984">
        <v>1.9</v>
      </c>
      <c r="CG113" s="985"/>
      <c r="CH113" s="985"/>
      <c r="CI113" s="985"/>
      <c r="CJ113" s="985"/>
      <c r="CK113" s="1015"/>
      <c r="CL113" s="1016"/>
      <c r="CM113" s="986" t="s">
        <v>447</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v>35163</v>
      </c>
      <c r="DH113" s="1029"/>
      <c r="DI113" s="1029"/>
      <c r="DJ113" s="1029"/>
      <c r="DK113" s="1030"/>
      <c r="DL113" s="1031">
        <v>32126</v>
      </c>
      <c r="DM113" s="1029"/>
      <c r="DN113" s="1029"/>
      <c r="DO113" s="1029"/>
      <c r="DP113" s="1030"/>
      <c r="DQ113" s="1031">
        <v>29087</v>
      </c>
      <c r="DR113" s="1029"/>
      <c r="DS113" s="1029"/>
      <c r="DT113" s="1029"/>
      <c r="DU113" s="1030"/>
      <c r="DV113" s="1032">
        <v>2.8</v>
      </c>
      <c r="DW113" s="1033"/>
      <c r="DX113" s="1033"/>
      <c r="DY113" s="1033"/>
      <c r="DZ113" s="1034"/>
    </row>
    <row r="114" spans="1:130" s="226" customFormat="1" ht="26.25" customHeight="1" x14ac:dyDescent="0.2">
      <c r="A114" s="1024"/>
      <c r="B114" s="1025"/>
      <c r="C114" s="1020" t="s">
        <v>448</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9548</v>
      </c>
      <c r="AB114" s="1029"/>
      <c r="AC114" s="1029"/>
      <c r="AD114" s="1029"/>
      <c r="AE114" s="1030"/>
      <c r="AF114" s="1031">
        <v>9569</v>
      </c>
      <c r="AG114" s="1029"/>
      <c r="AH114" s="1029"/>
      <c r="AI114" s="1029"/>
      <c r="AJ114" s="1030"/>
      <c r="AK114" s="1031">
        <v>8699</v>
      </c>
      <c r="AL114" s="1029"/>
      <c r="AM114" s="1029"/>
      <c r="AN114" s="1029"/>
      <c r="AO114" s="1030"/>
      <c r="AP114" s="1032">
        <v>0.8</v>
      </c>
      <c r="AQ114" s="1033"/>
      <c r="AR114" s="1033"/>
      <c r="AS114" s="1033"/>
      <c r="AT114" s="1034"/>
      <c r="AU114" s="970"/>
      <c r="AV114" s="971"/>
      <c r="AW114" s="971"/>
      <c r="AX114" s="971"/>
      <c r="AY114" s="971"/>
      <c r="AZ114" s="1019" t="s">
        <v>449</v>
      </c>
      <c r="BA114" s="1020"/>
      <c r="BB114" s="1020"/>
      <c r="BC114" s="1020"/>
      <c r="BD114" s="1020"/>
      <c r="BE114" s="1020"/>
      <c r="BF114" s="1020"/>
      <c r="BG114" s="1020"/>
      <c r="BH114" s="1020"/>
      <c r="BI114" s="1020"/>
      <c r="BJ114" s="1020"/>
      <c r="BK114" s="1020"/>
      <c r="BL114" s="1020"/>
      <c r="BM114" s="1020"/>
      <c r="BN114" s="1020"/>
      <c r="BO114" s="1020"/>
      <c r="BP114" s="1021"/>
      <c r="BQ114" s="989">
        <v>328389</v>
      </c>
      <c r="BR114" s="990"/>
      <c r="BS114" s="990"/>
      <c r="BT114" s="990"/>
      <c r="BU114" s="990"/>
      <c r="BV114" s="990">
        <v>337878</v>
      </c>
      <c r="BW114" s="990"/>
      <c r="BX114" s="990"/>
      <c r="BY114" s="990"/>
      <c r="BZ114" s="990"/>
      <c r="CA114" s="990">
        <v>311688</v>
      </c>
      <c r="CB114" s="990"/>
      <c r="CC114" s="990"/>
      <c r="CD114" s="990"/>
      <c r="CE114" s="990"/>
      <c r="CF114" s="984">
        <v>29.6</v>
      </c>
      <c r="CG114" s="985"/>
      <c r="CH114" s="985"/>
      <c r="CI114" s="985"/>
      <c r="CJ114" s="985"/>
      <c r="CK114" s="1015"/>
      <c r="CL114" s="1016"/>
      <c r="CM114" s="986" t="s">
        <v>450</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429</v>
      </c>
      <c r="DH114" s="1029"/>
      <c r="DI114" s="1029"/>
      <c r="DJ114" s="1029"/>
      <c r="DK114" s="1030"/>
      <c r="DL114" s="1031" t="s">
        <v>122</v>
      </c>
      <c r="DM114" s="1029"/>
      <c r="DN114" s="1029"/>
      <c r="DO114" s="1029"/>
      <c r="DP114" s="1030"/>
      <c r="DQ114" s="1031" t="s">
        <v>440</v>
      </c>
      <c r="DR114" s="1029"/>
      <c r="DS114" s="1029"/>
      <c r="DT114" s="1029"/>
      <c r="DU114" s="1030"/>
      <c r="DV114" s="1032" t="s">
        <v>434</v>
      </c>
      <c r="DW114" s="1033"/>
      <c r="DX114" s="1033"/>
      <c r="DY114" s="1033"/>
      <c r="DZ114" s="1034"/>
    </row>
    <row r="115" spans="1:130" s="226" customFormat="1" ht="26.25" customHeight="1" x14ac:dyDescent="0.2">
      <c r="A115" s="1024"/>
      <c r="B115" s="1025"/>
      <c r="C115" s="1020" t="s">
        <v>451</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3048</v>
      </c>
      <c r="AB115" s="1004"/>
      <c r="AC115" s="1004"/>
      <c r="AD115" s="1004"/>
      <c r="AE115" s="1005"/>
      <c r="AF115" s="1006">
        <v>3046</v>
      </c>
      <c r="AG115" s="1004"/>
      <c r="AH115" s="1004"/>
      <c r="AI115" s="1004"/>
      <c r="AJ115" s="1005"/>
      <c r="AK115" s="1006">
        <v>3045</v>
      </c>
      <c r="AL115" s="1004"/>
      <c r="AM115" s="1004"/>
      <c r="AN115" s="1004"/>
      <c r="AO115" s="1005"/>
      <c r="AP115" s="1007">
        <v>0.3</v>
      </c>
      <c r="AQ115" s="1008"/>
      <c r="AR115" s="1008"/>
      <c r="AS115" s="1008"/>
      <c r="AT115" s="1009"/>
      <c r="AU115" s="970"/>
      <c r="AV115" s="971"/>
      <c r="AW115" s="971"/>
      <c r="AX115" s="971"/>
      <c r="AY115" s="971"/>
      <c r="AZ115" s="1019" t="s">
        <v>452</v>
      </c>
      <c r="BA115" s="1020"/>
      <c r="BB115" s="1020"/>
      <c r="BC115" s="1020"/>
      <c r="BD115" s="1020"/>
      <c r="BE115" s="1020"/>
      <c r="BF115" s="1020"/>
      <c r="BG115" s="1020"/>
      <c r="BH115" s="1020"/>
      <c r="BI115" s="1020"/>
      <c r="BJ115" s="1020"/>
      <c r="BK115" s="1020"/>
      <c r="BL115" s="1020"/>
      <c r="BM115" s="1020"/>
      <c r="BN115" s="1020"/>
      <c r="BO115" s="1020"/>
      <c r="BP115" s="1021"/>
      <c r="BQ115" s="989" t="s">
        <v>433</v>
      </c>
      <c r="BR115" s="990"/>
      <c r="BS115" s="990"/>
      <c r="BT115" s="990"/>
      <c r="BU115" s="990"/>
      <c r="BV115" s="990">
        <v>10301</v>
      </c>
      <c r="BW115" s="990"/>
      <c r="BX115" s="990"/>
      <c r="BY115" s="990"/>
      <c r="BZ115" s="990"/>
      <c r="CA115" s="990">
        <v>7151</v>
      </c>
      <c r="CB115" s="990"/>
      <c r="CC115" s="990"/>
      <c r="CD115" s="990"/>
      <c r="CE115" s="990"/>
      <c r="CF115" s="984">
        <v>0.7</v>
      </c>
      <c r="CG115" s="985"/>
      <c r="CH115" s="985"/>
      <c r="CI115" s="985"/>
      <c r="CJ115" s="985"/>
      <c r="CK115" s="1015"/>
      <c r="CL115" s="1016"/>
      <c r="CM115" s="1019" t="s">
        <v>453</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383</v>
      </c>
      <c r="DH115" s="1029"/>
      <c r="DI115" s="1029"/>
      <c r="DJ115" s="1029"/>
      <c r="DK115" s="1030"/>
      <c r="DL115" s="1031" t="s">
        <v>440</v>
      </c>
      <c r="DM115" s="1029"/>
      <c r="DN115" s="1029"/>
      <c r="DO115" s="1029"/>
      <c r="DP115" s="1030"/>
      <c r="DQ115" s="1031" t="s">
        <v>383</v>
      </c>
      <c r="DR115" s="1029"/>
      <c r="DS115" s="1029"/>
      <c r="DT115" s="1029"/>
      <c r="DU115" s="1030"/>
      <c r="DV115" s="1032" t="s">
        <v>454</v>
      </c>
      <c r="DW115" s="1033"/>
      <c r="DX115" s="1033"/>
      <c r="DY115" s="1033"/>
      <c r="DZ115" s="1034"/>
    </row>
    <row r="116" spans="1:130" s="226" customFormat="1" ht="26.25" customHeight="1" x14ac:dyDescent="0.2">
      <c r="A116" s="1026"/>
      <c r="B116" s="1027"/>
      <c r="C116" s="1035" t="s">
        <v>455</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429</v>
      </c>
      <c r="AB116" s="1029"/>
      <c r="AC116" s="1029"/>
      <c r="AD116" s="1029"/>
      <c r="AE116" s="1030"/>
      <c r="AF116" s="1031" t="s">
        <v>430</v>
      </c>
      <c r="AG116" s="1029"/>
      <c r="AH116" s="1029"/>
      <c r="AI116" s="1029"/>
      <c r="AJ116" s="1030"/>
      <c r="AK116" s="1031" t="s">
        <v>122</v>
      </c>
      <c r="AL116" s="1029"/>
      <c r="AM116" s="1029"/>
      <c r="AN116" s="1029"/>
      <c r="AO116" s="1030"/>
      <c r="AP116" s="1032" t="s">
        <v>430</v>
      </c>
      <c r="AQ116" s="1033"/>
      <c r="AR116" s="1033"/>
      <c r="AS116" s="1033"/>
      <c r="AT116" s="1034"/>
      <c r="AU116" s="970"/>
      <c r="AV116" s="971"/>
      <c r="AW116" s="971"/>
      <c r="AX116" s="971"/>
      <c r="AY116" s="971"/>
      <c r="AZ116" s="1037" t="s">
        <v>456</v>
      </c>
      <c r="BA116" s="1038"/>
      <c r="BB116" s="1038"/>
      <c r="BC116" s="1038"/>
      <c r="BD116" s="1038"/>
      <c r="BE116" s="1038"/>
      <c r="BF116" s="1038"/>
      <c r="BG116" s="1038"/>
      <c r="BH116" s="1038"/>
      <c r="BI116" s="1038"/>
      <c r="BJ116" s="1038"/>
      <c r="BK116" s="1038"/>
      <c r="BL116" s="1038"/>
      <c r="BM116" s="1038"/>
      <c r="BN116" s="1038"/>
      <c r="BO116" s="1038"/>
      <c r="BP116" s="1039"/>
      <c r="BQ116" s="989" t="s">
        <v>122</v>
      </c>
      <c r="BR116" s="990"/>
      <c r="BS116" s="990"/>
      <c r="BT116" s="990"/>
      <c r="BU116" s="990"/>
      <c r="BV116" s="990" t="s">
        <v>444</v>
      </c>
      <c r="BW116" s="990"/>
      <c r="BX116" s="990"/>
      <c r="BY116" s="990"/>
      <c r="BZ116" s="990"/>
      <c r="CA116" s="990" t="s">
        <v>383</v>
      </c>
      <c r="CB116" s="990"/>
      <c r="CC116" s="990"/>
      <c r="CD116" s="990"/>
      <c r="CE116" s="990"/>
      <c r="CF116" s="984" t="s">
        <v>440</v>
      </c>
      <c r="CG116" s="985"/>
      <c r="CH116" s="985"/>
      <c r="CI116" s="985"/>
      <c r="CJ116" s="985"/>
      <c r="CK116" s="1015"/>
      <c r="CL116" s="1016"/>
      <c r="CM116" s="986" t="s">
        <v>457</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433</v>
      </c>
      <c r="DH116" s="1029"/>
      <c r="DI116" s="1029"/>
      <c r="DJ116" s="1029"/>
      <c r="DK116" s="1030"/>
      <c r="DL116" s="1031" t="s">
        <v>434</v>
      </c>
      <c r="DM116" s="1029"/>
      <c r="DN116" s="1029"/>
      <c r="DO116" s="1029"/>
      <c r="DP116" s="1030"/>
      <c r="DQ116" s="1031" t="s">
        <v>433</v>
      </c>
      <c r="DR116" s="1029"/>
      <c r="DS116" s="1029"/>
      <c r="DT116" s="1029"/>
      <c r="DU116" s="1030"/>
      <c r="DV116" s="1032" t="s">
        <v>437</v>
      </c>
      <c r="DW116" s="1033"/>
      <c r="DX116" s="1033"/>
      <c r="DY116" s="1033"/>
      <c r="DZ116" s="1034"/>
    </row>
    <row r="117" spans="1:130" s="226" customFormat="1" ht="26.25" customHeight="1" x14ac:dyDescent="0.2">
      <c r="A117" s="974" t="s">
        <v>181</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458</v>
      </c>
      <c r="Z117" s="956"/>
      <c r="AA117" s="1046">
        <v>258897</v>
      </c>
      <c r="AB117" s="1047"/>
      <c r="AC117" s="1047"/>
      <c r="AD117" s="1047"/>
      <c r="AE117" s="1048"/>
      <c r="AF117" s="1049">
        <v>252586</v>
      </c>
      <c r="AG117" s="1047"/>
      <c r="AH117" s="1047"/>
      <c r="AI117" s="1047"/>
      <c r="AJ117" s="1048"/>
      <c r="AK117" s="1049">
        <v>263922</v>
      </c>
      <c r="AL117" s="1047"/>
      <c r="AM117" s="1047"/>
      <c r="AN117" s="1047"/>
      <c r="AO117" s="1048"/>
      <c r="AP117" s="1050"/>
      <c r="AQ117" s="1051"/>
      <c r="AR117" s="1051"/>
      <c r="AS117" s="1051"/>
      <c r="AT117" s="1052"/>
      <c r="AU117" s="970"/>
      <c r="AV117" s="971"/>
      <c r="AW117" s="971"/>
      <c r="AX117" s="971"/>
      <c r="AY117" s="971"/>
      <c r="AZ117" s="1037" t="s">
        <v>459</v>
      </c>
      <c r="BA117" s="1038"/>
      <c r="BB117" s="1038"/>
      <c r="BC117" s="1038"/>
      <c r="BD117" s="1038"/>
      <c r="BE117" s="1038"/>
      <c r="BF117" s="1038"/>
      <c r="BG117" s="1038"/>
      <c r="BH117" s="1038"/>
      <c r="BI117" s="1038"/>
      <c r="BJ117" s="1038"/>
      <c r="BK117" s="1038"/>
      <c r="BL117" s="1038"/>
      <c r="BM117" s="1038"/>
      <c r="BN117" s="1038"/>
      <c r="BO117" s="1038"/>
      <c r="BP117" s="1039"/>
      <c r="BQ117" s="989" t="s">
        <v>460</v>
      </c>
      <c r="BR117" s="990"/>
      <c r="BS117" s="990"/>
      <c r="BT117" s="990"/>
      <c r="BU117" s="990"/>
      <c r="BV117" s="990" t="s">
        <v>454</v>
      </c>
      <c r="BW117" s="990"/>
      <c r="BX117" s="990"/>
      <c r="BY117" s="990"/>
      <c r="BZ117" s="990"/>
      <c r="CA117" s="990" t="s">
        <v>433</v>
      </c>
      <c r="CB117" s="990"/>
      <c r="CC117" s="990"/>
      <c r="CD117" s="990"/>
      <c r="CE117" s="990"/>
      <c r="CF117" s="984" t="s">
        <v>429</v>
      </c>
      <c r="CG117" s="985"/>
      <c r="CH117" s="985"/>
      <c r="CI117" s="985"/>
      <c r="CJ117" s="985"/>
      <c r="CK117" s="1015"/>
      <c r="CL117" s="1016"/>
      <c r="CM117" s="986" t="s">
        <v>461</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429</v>
      </c>
      <c r="DH117" s="1029"/>
      <c r="DI117" s="1029"/>
      <c r="DJ117" s="1029"/>
      <c r="DK117" s="1030"/>
      <c r="DL117" s="1031" t="s">
        <v>122</v>
      </c>
      <c r="DM117" s="1029"/>
      <c r="DN117" s="1029"/>
      <c r="DO117" s="1029"/>
      <c r="DP117" s="1030"/>
      <c r="DQ117" s="1031" t="s">
        <v>462</v>
      </c>
      <c r="DR117" s="1029"/>
      <c r="DS117" s="1029"/>
      <c r="DT117" s="1029"/>
      <c r="DU117" s="1030"/>
      <c r="DV117" s="1032" t="s">
        <v>440</v>
      </c>
      <c r="DW117" s="1033"/>
      <c r="DX117" s="1033"/>
      <c r="DY117" s="1033"/>
      <c r="DZ117" s="1034"/>
    </row>
    <row r="118" spans="1:130" s="226" customFormat="1" ht="26.25" customHeight="1" x14ac:dyDescent="0.2">
      <c r="A118" s="974" t="s">
        <v>424</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422</v>
      </c>
      <c r="AB118" s="955"/>
      <c r="AC118" s="955"/>
      <c r="AD118" s="955"/>
      <c r="AE118" s="956"/>
      <c r="AF118" s="954" t="s">
        <v>300</v>
      </c>
      <c r="AG118" s="955"/>
      <c r="AH118" s="955"/>
      <c r="AI118" s="955"/>
      <c r="AJ118" s="956"/>
      <c r="AK118" s="954" t="s">
        <v>299</v>
      </c>
      <c r="AL118" s="955"/>
      <c r="AM118" s="955"/>
      <c r="AN118" s="955"/>
      <c r="AO118" s="956"/>
      <c r="AP118" s="1041" t="s">
        <v>423</v>
      </c>
      <c r="AQ118" s="1042"/>
      <c r="AR118" s="1042"/>
      <c r="AS118" s="1042"/>
      <c r="AT118" s="1043"/>
      <c r="AU118" s="970"/>
      <c r="AV118" s="971"/>
      <c r="AW118" s="971"/>
      <c r="AX118" s="971"/>
      <c r="AY118" s="971"/>
      <c r="AZ118" s="1044" t="s">
        <v>463</v>
      </c>
      <c r="BA118" s="1035"/>
      <c r="BB118" s="1035"/>
      <c r="BC118" s="1035"/>
      <c r="BD118" s="1035"/>
      <c r="BE118" s="1035"/>
      <c r="BF118" s="1035"/>
      <c r="BG118" s="1035"/>
      <c r="BH118" s="1035"/>
      <c r="BI118" s="1035"/>
      <c r="BJ118" s="1035"/>
      <c r="BK118" s="1035"/>
      <c r="BL118" s="1035"/>
      <c r="BM118" s="1035"/>
      <c r="BN118" s="1035"/>
      <c r="BO118" s="1035"/>
      <c r="BP118" s="1036"/>
      <c r="BQ118" s="1067" t="s">
        <v>433</v>
      </c>
      <c r="BR118" s="1068"/>
      <c r="BS118" s="1068"/>
      <c r="BT118" s="1068"/>
      <c r="BU118" s="1068"/>
      <c r="BV118" s="1068" t="s">
        <v>429</v>
      </c>
      <c r="BW118" s="1068"/>
      <c r="BX118" s="1068"/>
      <c r="BY118" s="1068"/>
      <c r="BZ118" s="1068"/>
      <c r="CA118" s="1068" t="s">
        <v>460</v>
      </c>
      <c r="CB118" s="1068"/>
      <c r="CC118" s="1068"/>
      <c r="CD118" s="1068"/>
      <c r="CE118" s="1068"/>
      <c r="CF118" s="984" t="s">
        <v>429</v>
      </c>
      <c r="CG118" s="985"/>
      <c r="CH118" s="985"/>
      <c r="CI118" s="985"/>
      <c r="CJ118" s="985"/>
      <c r="CK118" s="1015"/>
      <c r="CL118" s="1016"/>
      <c r="CM118" s="986" t="s">
        <v>464</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429</v>
      </c>
      <c r="DH118" s="1029"/>
      <c r="DI118" s="1029"/>
      <c r="DJ118" s="1029"/>
      <c r="DK118" s="1030"/>
      <c r="DL118" s="1031" t="s">
        <v>437</v>
      </c>
      <c r="DM118" s="1029"/>
      <c r="DN118" s="1029"/>
      <c r="DO118" s="1029"/>
      <c r="DP118" s="1030"/>
      <c r="DQ118" s="1031" t="s">
        <v>433</v>
      </c>
      <c r="DR118" s="1029"/>
      <c r="DS118" s="1029"/>
      <c r="DT118" s="1029"/>
      <c r="DU118" s="1030"/>
      <c r="DV118" s="1032" t="s">
        <v>440</v>
      </c>
      <c r="DW118" s="1033"/>
      <c r="DX118" s="1033"/>
      <c r="DY118" s="1033"/>
      <c r="DZ118" s="1034"/>
    </row>
    <row r="119" spans="1:130" s="226" customFormat="1" ht="26.25" customHeight="1" x14ac:dyDescent="0.2">
      <c r="A119" s="1128" t="s">
        <v>427</v>
      </c>
      <c r="B119" s="1014"/>
      <c r="C119" s="993" t="s">
        <v>428</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433</v>
      </c>
      <c r="AB119" s="962"/>
      <c r="AC119" s="962"/>
      <c r="AD119" s="962"/>
      <c r="AE119" s="963"/>
      <c r="AF119" s="964" t="s">
        <v>440</v>
      </c>
      <c r="AG119" s="962"/>
      <c r="AH119" s="962"/>
      <c r="AI119" s="962"/>
      <c r="AJ119" s="963"/>
      <c r="AK119" s="964" t="s">
        <v>429</v>
      </c>
      <c r="AL119" s="962"/>
      <c r="AM119" s="962"/>
      <c r="AN119" s="962"/>
      <c r="AO119" s="963"/>
      <c r="AP119" s="965" t="s">
        <v>433</v>
      </c>
      <c r="AQ119" s="966"/>
      <c r="AR119" s="966"/>
      <c r="AS119" s="966"/>
      <c r="AT119" s="967"/>
      <c r="AU119" s="972"/>
      <c r="AV119" s="973"/>
      <c r="AW119" s="973"/>
      <c r="AX119" s="973"/>
      <c r="AY119" s="973"/>
      <c r="AZ119" s="257" t="s">
        <v>181</v>
      </c>
      <c r="BA119" s="257"/>
      <c r="BB119" s="257"/>
      <c r="BC119" s="257"/>
      <c r="BD119" s="257"/>
      <c r="BE119" s="257"/>
      <c r="BF119" s="257"/>
      <c r="BG119" s="257"/>
      <c r="BH119" s="257"/>
      <c r="BI119" s="257"/>
      <c r="BJ119" s="257"/>
      <c r="BK119" s="257"/>
      <c r="BL119" s="257"/>
      <c r="BM119" s="257"/>
      <c r="BN119" s="257"/>
      <c r="BO119" s="1045" t="s">
        <v>465</v>
      </c>
      <c r="BP119" s="1076"/>
      <c r="BQ119" s="1067">
        <v>2948362</v>
      </c>
      <c r="BR119" s="1068"/>
      <c r="BS119" s="1068"/>
      <c r="BT119" s="1068"/>
      <c r="BU119" s="1068"/>
      <c r="BV119" s="1068">
        <v>2940243</v>
      </c>
      <c r="BW119" s="1068"/>
      <c r="BX119" s="1068"/>
      <c r="BY119" s="1068"/>
      <c r="BZ119" s="1068"/>
      <c r="CA119" s="1068">
        <v>2919167</v>
      </c>
      <c r="CB119" s="1068"/>
      <c r="CC119" s="1068"/>
      <c r="CD119" s="1068"/>
      <c r="CE119" s="1068"/>
      <c r="CF119" s="1069"/>
      <c r="CG119" s="1070"/>
      <c r="CH119" s="1070"/>
      <c r="CI119" s="1070"/>
      <c r="CJ119" s="1071"/>
      <c r="CK119" s="1017"/>
      <c r="CL119" s="1018"/>
      <c r="CM119" s="1072" t="s">
        <v>466</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429</v>
      </c>
      <c r="DH119" s="1054"/>
      <c r="DI119" s="1054"/>
      <c r="DJ119" s="1054"/>
      <c r="DK119" s="1055"/>
      <c r="DL119" s="1053" t="s">
        <v>440</v>
      </c>
      <c r="DM119" s="1054"/>
      <c r="DN119" s="1054"/>
      <c r="DO119" s="1054"/>
      <c r="DP119" s="1055"/>
      <c r="DQ119" s="1053" t="s">
        <v>462</v>
      </c>
      <c r="DR119" s="1054"/>
      <c r="DS119" s="1054"/>
      <c r="DT119" s="1054"/>
      <c r="DU119" s="1055"/>
      <c r="DV119" s="1056" t="s">
        <v>429</v>
      </c>
      <c r="DW119" s="1057"/>
      <c r="DX119" s="1057"/>
      <c r="DY119" s="1057"/>
      <c r="DZ119" s="1058"/>
    </row>
    <row r="120" spans="1:130" s="226" customFormat="1" ht="26.25" customHeight="1" x14ac:dyDescent="0.2">
      <c r="A120" s="1129"/>
      <c r="B120" s="1016"/>
      <c r="C120" s="986" t="s">
        <v>436</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440</v>
      </c>
      <c r="AB120" s="1029"/>
      <c r="AC120" s="1029"/>
      <c r="AD120" s="1029"/>
      <c r="AE120" s="1030"/>
      <c r="AF120" s="1031" t="s">
        <v>454</v>
      </c>
      <c r="AG120" s="1029"/>
      <c r="AH120" s="1029"/>
      <c r="AI120" s="1029"/>
      <c r="AJ120" s="1030"/>
      <c r="AK120" s="1031" t="s">
        <v>462</v>
      </c>
      <c r="AL120" s="1029"/>
      <c r="AM120" s="1029"/>
      <c r="AN120" s="1029"/>
      <c r="AO120" s="1030"/>
      <c r="AP120" s="1032" t="s">
        <v>429</v>
      </c>
      <c r="AQ120" s="1033"/>
      <c r="AR120" s="1033"/>
      <c r="AS120" s="1033"/>
      <c r="AT120" s="1034"/>
      <c r="AU120" s="1059" t="s">
        <v>467</v>
      </c>
      <c r="AV120" s="1060"/>
      <c r="AW120" s="1060"/>
      <c r="AX120" s="1060"/>
      <c r="AY120" s="1061"/>
      <c r="AZ120" s="1010" t="s">
        <v>468</v>
      </c>
      <c r="BA120" s="959"/>
      <c r="BB120" s="959"/>
      <c r="BC120" s="959"/>
      <c r="BD120" s="959"/>
      <c r="BE120" s="959"/>
      <c r="BF120" s="959"/>
      <c r="BG120" s="959"/>
      <c r="BH120" s="959"/>
      <c r="BI120" s="959"/>
      <c r="BJ120" s="959"/>
      <c r="BK120" s="959"/>
      <c r="BL120" s="959"/>
      <c r="BM120" s="959"/>
      <c r="BN120" s="959"/>
      <c r="BO120" s="959"/>
      <c r="BP120" s="960"/>
      <c r="BQ120" s="996">
        <v>3698355</v>
      </c>
      <c r="BR120" s="997"/>
      <c r="BS120" s="997"/>
      <c r="BT120" s="997"/>
      <c r="BU120" s="997"/>
      <c r="BV120" s="997">
        <v>3682494</v>
      </c>
      <c r="BW120" s="997"/>
      <c r="BX120" s="997"/>
      <c r="BY120" s="997"/>
      <c r="BZ120" s="997"/>
      <c r="CA120" s="997">
        <v>3374224</v>
      </c>
      <c r="CB120" s="997"/>
      <c r="CC120" s="997"/>
      <c r="CD120" s="997"/>
      <c r="CE120" s="997"/>
      <c r="CF120" s="1011">
        <v>320.7</v>
      </c>
      <c r="CG120" s="1012"/>
      <c r="CH120" s="1012"/>
      <c r="CI120" s="1012"/>
      <c r="CJ120" s="1012"/>
      <c r="CK120" s="1077" t="s">
        <v>469</v>
      </c>
      <c r="CL120" s="1078"/>
      <c r="CM120" s="1078"/>
      <c r="CN120" s="1078"/>
      <c r="CO120" s="1079"/>
      <c r="CP120" s="1085" t="s">
        <v>470</v>
      </c>
      <c r="CQ120" s="1086"/>
      <c r="CR120" s="1086"/>
      <c r="CS120" s="1086"/>
      <c r="CT120" s="1086"/>
      <c r="CU120" s="1086"/>
      <c r="CV120" s="1086"/>
      <c r="CW120" s="1086"/>
      <c r="CX120" s="1086"/>
      <c r="CY120" s="1086"/>
      <c r="CZ120" s="1086"/>
      <c r="DA120" s="1086"/>
      <c r="DB120" s="1086"/>
      <c r="DC120" s="1086"/>
      <c r="DD120" s="1086"/>
      <c r="DE120" s="1086"/>
      <c r="DF120" s="1087"/>
      <c r="DG120" s="996">
        <v>263037</v>
      </c>
      <c r="DH120" s="997"/>
      <c r="DI120" s="997"/>
      <c r="DJ120" s="997"/>
      <c r="DK120" s="997"/>
      <c r="DL120" s="997">
        <v>314095</v>
      </c>
      <c r="DM120" s="997"/>
      <c r="DN120" s="997"/>
      <c r="DO120" s="997"/>
      <c r="DP120" s="997"/>
      <c r="DQ120" s="997">
        <v>393823</v>
      </c>
      <c r="DR120" s="997"/>
      <c r="DS120" s="997"/>
      <c r="DT120" s="997"/>
      <c r="DU120" s="997"/>
      <c r="DV120" s="998">
        <v>37.4</v>
      </c>
      <c r="DW120" s="998"/>
      <c r="DX120" s="998"/>
      <c r="DY120" s="998"/>
      <c r="DZ120" s="999"/>
    </row>
    <row r="121" spans="1:130" s="226" customFormat="1" ht="26.25" customHeight="1" x14ac:dyDescent="0.2">
      <c r="A121" s="1129"/>
      <c r="B121" s="1016"/>
      <c r="C121" s="1037" t="s">
        <v>471</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v>3038</v>
      </c>
      <c r="AB121" s="1029"/>
      <c r="AC121" s="1029"/>
      <c r="AD121" s="1029"/>
      <c r="AE121" s="1030"/>
      <c r="AF121" s="1031">
        <v>3038</v>
      </c>
      <c r="AG121" s="1029"/>
      <c r="AH121" s="1029"/>
      <c r="AI121" s="1029"/>
      <c r="AJ121" s="1030"/>
      <c r="AK121" s="1031">
        <v>3038</v>
      </c>
      <c r="AL121" s="1029"/>
      <c r="AM121" s="1029"/>
      <c r="AN121" s="1029"/>
      <c r="AO121" s="1030"/>
      <c r="AP121" s="1032">
        <v>0.3</v>
      </c>
      <c r="AQ121" s="1033"/>
      <c r="AR121" s="1033"/>
      <c r="AS121" s="1033"/>
      <c r="AT121" s="1034"/>
      <c r="AU121" s="1062"/>
      <c r="AV121" s="1063"/>
      <c r="AW121" s="1063"/>
      <c r="AX121" s="1063"/>
      <c r="AY121" s="1064"/>
      <c r="AZ121" s="1019" t="s">
        <v>472</v>
      </c>
      <c r="BA121" s="1020"/>
      <c r="BB121" s="1020"/>
      <c r="BC121" s="1020"/>
      <c r="BD121" s="1020"/>
      <c r="BE121" s="1020"/>
      <c r="BF121" s="1020"/>
      <c r="BG121" s="1020"/>
      <c r="BH121" s="1020"/>
      <c r="BI121" s="1020"/>
      <c r="BJ121" s="1020"/>
      <c r="BK121" s="1020"/>
      <c r="BL121" s="1020"/>
      <c r="BM121" s="1020"/>
      <c r="BN121" s="1020"/>
      <c r="BO121" s="1020"/>
      <c r="BP121" s="1021"/>
      <c r="BQ121" s="989" t="s">
        <v>440</v>
      </c>
      <c r="BR121" s="990"/>
      <c r="BS121" s="990"/>
      <c r="BT121" s="990"/>
      <c r="BU121" s="990"/>
      <c r="BV121" s="990" t="s">
        <v>433</v>
      </c>
      <c r="BW121" s="990"/>
      <c r="BX121" s="990"/>
      <c r="BY121" s="990"/>
      <c r="BZ121" s="990"/>
      <c r="CA121" s="990" t="s">
        <v>454</v>
      </c>
      <c r="CB121" s="990"/>
      <c r="CC121" s="990"/>
      <c r="CD121" s="990"/>
      <c r="CE121" s="990"/>
      <c r="CF121" s="984" t="s">
        <v>462</v>
      </c>
      <c r="CG121" s="985"/>
      <c r="CH121" s="985"/>
      <c r="CI121" s="985"/>
      <c r="CJ121" s="985"/>
      <c r="CK121" s="1080"/>
      <c r="CL121" s="1081"/>
      <c r="CM121" s="1081"/>
      <c r="CN121" s="1081"/>
      <c r="CO121" s="1082"/>
      <c r="CP121" s="1090" t="s">
        <v>473</v>
      </c>
      <c r="CQ121" s="1091"/>
      <c r="CR121" s="1091"/>
      <c r="CS121" s="1091"/>
      <c r="CT121" s="1091"/>
      <c r="CU121" s="1091"/>
      <c r="CV121" s="1091"/>
      <c r="CW121" s="1091"/>
      <c r="CX121" s="1091"/>
      <c r="CY121" s="1091"/>
      <c r="CZ121" s="1091"/>
      <c r="DA121" s="1091"/>
      <c r="DB121" s="1091"/>
      <c r="DC121" s="1091"/>
      <c r="DD121" s="1091"/>
      <c r="DE121" s="1091"/>
      <c r="DF121" s="1092"/>
      <c r="DG121" s="989">
        <v>98103</v>
      </c>
      <c r="DH121" s="990"/>
      <c r="DI121" s="990"/>
      <c r="DJ121" s="990"/>
      <c r="DK121" s="990"/>
      <c r="DL121" s="990">
        <v>99516</v>
      </c>
      <c r="DM121" s="990"/>
      <c r="DN121" s="990"/>
      <c r="DO121" s="990"/>
      <c r="DP121" s="990"/>
      <c r="DQ121" s="990">
        <v>90964</v>
      </c>
      <c r="DR121" s="990"/>
      <c r="DS121" s="990"/>
      <c r="DT121" s="990"/>
      <c r="DU121" s="990"/>
      <c r="DV121" s="991">
        <v>8.6</v>
      </c>
      <c r="DW121" s="991"/>
      <c r="DX121" s="991"/>
      <c r="DY121" s="991"/>
      <c r="DZ121" s="992"/>
    </row>
    <row r="122" spans="1:130" s="226" customFormat="1" ht="26.25" customHeight="1" x14ac:dyDescent="0.2">
      <c r="A122" s="1129"/>
      <c r="B122" s="1016"/>
      <c r="C122" s="986" t="s">
        <v>450</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462</v>
      </c>
      <c r="AB122" s="1029"/>
      <c r="AC122" s="1029"/>
      <c r="AD122" s="1029"/>
      <c r="AE122" s="1030"/>
      <c r="AF122" s="1031" t="s">
        <v>462</v>
      </c>
      <c r="AG122" s="1029"/>
      <c r="AH122" s="1029"/>
      <c r="AI122" s="1029"/>
      <c r="AJ122" s="1030"/>
      <c r="AK122" s="1031" t="s">
        <v>383</v>
      </c>
      <c r="AL122" s="1029"/>
      <c r="AM122" s="1029"/>
      <c r="AN122" s="1029"/>
      <c r="AO122" s="1030"/>
      <c r="AP122" s="1032" t="s">
        <v>454</v>
      </c>
      <c r="AQ122" s="1033"/>
      <c r="AR122" s="1033"/>
      <c r="AS122" s="1033"/>
      <c r="AT122" s="1034"/>
      <c r="AU122" s="1062"/>
      <c r="AV122" s="1063"/>
      <c r="AW122" s="1063"/>
      <c r="AX122" s="1063"/>
      <c r="AY122" s="1064"/>
      <c r="AZ122" s="1044" t="s">
        <v>474</v>
      </c>
      <c r="BA122" s="1035"/>
      <c r="BB122" s="1035"/>
      <c r="BC122" s="1035"/>
      <c r="BD122" s="1035"/>
      <c r="BE122" s="1035"/>
      <c r="BF122" s="1035"/>
      <c r="BG122" s="1035"/>
      <c r="BH122" s="1035"/>
      <c r="BI122" s="1035"/>
      <c r="BJ122" s="1035"/>
      <c r="BK122" s="1035"/>
      <c r="BL122" s="1035"/>
      <c r="BM122" s="1035"/>
      <c r="BN122" s="1035"/>
      <c r="BO122" s="1035"/>
      <c r="BP122" s="1036"/>
      <c r="BQ122" s="1067">
        <v>2004901</v>
      </c>
      <c r="BR122" s="1068"/>
      <c r="BS122" s="1068"/>
      <c r="BT122" s="1068"/>
      <c r="BU122" s="1068"/>
      <c r="BV122" s="1068">
        <v>1797591</v>
      </c>
      <c r="BW122" s="1068"/>
      <c r="BX122" s="1068"/>
      <c r="BY122" s="1068"/>
      <c r="BZ122" s="1068"/>
      <c r="CA122" s="1068">
        <v>1755992</v>
      </c>
      <c r="CB122" s="1068"/>
      <c r="CC122" s="1068"/>
      <c r="CD122" s="1068"/>
      <c r="CE122" s="1068"/>
      <c r="CF122" s="1088">
        <v>166.9</v>
      </c>
      <c r="CG122" s="1089"/>
      <c r="CH122" s="1089"/>
      <c r="CI122" s="1089"/>
      <c r="CJ122" s="1089"/>
      <c r="CK122" s="1080"/>
      <c r="CL122" s="1081"/>
      <c r="CM122" s="1081"/>
      <c r="CN122" s="1081"/>
      <c r="CO122" s="1082"/>
      <c r="CP122" s="1090" t="s">
        <v>475</v>
      </c>
      <c r="CQ122" s="1091"/>
      <c r="CR122" s="1091"/>
      <c r="CS122" s="1091"/>
      <c r="CT122" s="1091"/>
      <c r="CU122" s="1091"/>
      <c r="CV122" s="1091"/>
      <c r="CW122" s="1091"/>
      <c r="CX122" s="1091"/>
      <c r="CY122" s="1091"/>
      <c r="CZ122" s="1091"/>
      <c r="DA122" s="1091"/>
      <c r="DB122" s="1091"/>
      <c r="DC122" s="1091"/>
      <c r="DD122" s="1091"/>
      <c r="DE122" s="1091"/>
      <c r="DF122" s="1092"/>
      <c r="DG122" s="989">
        <v>29179</v>
      </c>
      <c r="DH122" s="990"/>
      <c r="DI122" s="990"/>
      <c r="DJ122" s="990"/>
      <c r="DK122" s="990"/>
      <c r="DL122" s="990">
        <v>15484</v>
      </c>
      <c r="DM122" s="990"/>
      <c r="DN122" s="990"/>
      <c r="DO122" s="990"/>
      <c r="DP122" s="990"/>
      <c r="DQ122" s="990">
        <v>469</v>
      </c>
      <c r="DR122" s="990"/>
      <c r="DS122" s="990"/>
      <c r="DT122" s="990"/>
      <c r="DU122" s="990"/>
      <c r="DV122" s="991">
        <v>0</v>
      </c>
      <c r="DW122" s="991"/>
      <c r="DX122" s="991"/>
      <c r="DY122" s="991"/>
      <c r="DZ122" s="992"/>
    </row>
    <row r="123" spans="1:130" s="226" customFormat="1" ht="26.25" customHeight="1" x14ac:dyDescent="0.2">
      <c r="A123" s="1129"/>
      <c r="B123" s="1016"/>
      <c r="C123" s="986" t="s">
        <v>457</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429</v>
      </c>
      <c r="AB123" s="1029"/>
      <c r="AC123" s="1029"/>
      <c r="AD123" s="1029"/>
      <c r="AE123" s="1030"/>
      <c r="AF123" s="1031" t="s">
        <v>383</v>
      </c>
      <c r="AG123" s="1029"/>
      <c r="AH123" s="1029"/>
      <c r="AI123" s="1029"/>
      <c r="AJ123" s="1030"/>
      <c r="AK123" s="1031" t="s">
        <v>429</v>
      </c>
      <c r="AL123" s="1029"/>
      <c r="AM123" s="1029"/>
      <c r="AN123" s="1029"/>
      <c r="AO123" s="1030"/>
      <c r="AP123" s="1032" t="s">
        <v>429</v>
      </c>
      <c r="AQ123" s="1033"/>
      <c r="AR123" s="1033"/>
      <c r="AS123" s="1033"/>
      <c r="AT123" s="1034"/>
      <c r="AU123" s="1065"/>
      <c r="AV123" s="1066"/>
      <c r="AW123" s="1066"/>
      <c r="AX123" s="1066"/>
      <c r="AY123" s="1066"/>
      <c r="AZ123" s="257" t="s">
        <v>181</v>
      </c>
      <c r="BA123" s="257"/>
      <c r="BB123" s="257"/>
      <c r="BC123" s="257"/>
      <c r="BD123" s="257"/>
      <c r="BE123" s="257"/>
      <c r="BF123" s="257"/>
      <c r="BG123" s="257"/>
      <c r="BH123" s="257"/>
      <c r="BI123" s="257"/>
      <c r="BJ123" s="257"/>
      <c r="BK123" s="257"/>
      <c r="BL123" s="257"/>
      <c r="BM123" s="257"/>
      <c r="BN123" s="257"/>
      <c r="BO123" s="1045" t="s">
        <v>476</v>
      </c>
      <c r="BP123" s="1076"/>
      <c r="BQ123" s="1135">
        <v>5703256</v>
      </c>
      <c r="BR123" s="1136"/>
      <c r="BS123" s="1136"/>
      <c r="BT123" s="1136"/>
      <c r="BU123" s="1136"/>
      <c r="BV123" s="1136">
        <v>5480085</v>
      </c>
      <c r="BW123" s="1136"/>
      <c r="BX123" s="1136"/>
      <c r="BY123" s="1136"/>
      <c r="BZ123" s="1136"/>
      <c r="CA123" s="1136">
        <v>5130216</v>
      </c>
      <c r="CB123" s="1136"/>
      <c r="CC123" s="1136"/>
      <c r="CD123" s="1136"/>
      <c r="CE123" s="1136"/>
      <c r="CF123" s="1069"/>
      <c r="CG123" s="1070"/>
      <c r="CH123" s="1070"/>
      <c r="CI123" s="1070"/>
      <c r="CJ123" s="1071"/>
      <c r="CK123" s="1080"/>
      <c r="CL123" s="1081"/>
      <c r="CM123" s="1081"/>
      <c r="CN123" s="1081"/>
      <c r="CO123" s="1082"/>
      <c r="CP123" s="1090" t="s">
        <v>477</v>
      </c>
      <c r="CQ123" s="1091"/>
      <c r="CR123" s="1091"/>
      <c r="CS123" s="1091"/>
      <c r="CT123" s="1091"/>
      <c r="CU123" s="1091"/>
      <c r="CV123" s="1091"/>
      <c r="CW123" s="1091"/>
      <c r="CX123" s="1091"/>
      <c r="CY123" s="1091"/>
      <c r="CZ123" s="1091"/>
      <c r="DA123" s="1091"/>
      <c r="DB123" s="1091"/>
      <c r="DC123" s="1091"/>
      <c r="DD123" s="1091"/>
      <c r="DE123" s="1091"/>
      <c r="DF123" s="1092"/>
      <c r="DG123" s="1028" t="s">
        <v>383</v>
      </c>
      <c r="DH123" s="1029"/>
      <c r="DI123" s="1029"/>
      <c r="DJ123" s="1029"/>
      <c r="DK123" s="1030"/>
      <c r="DL123" s="1031" t="s">
        <v>433</v>
      </c>
      <c r="DM123" s="1029"/>
      <c r="DN123" s="1029"/>
      <c r="DO123" s="1029"/>
      <c r="DP123" s="1030"/>
      <c r="DQ123" s="1031" t="s">
        <v>433</v>
      </c>
      <c r="DR123" s="1029"/>
      <c r="DS123" s="1029"/>
      <c r="DT123" s="1029"/>
      <c r="DU123" s="1030"/>
      <c r="DV123" s="1032" t="s">
        <v>433</v>
      </c>
      <c r="DW123" s="1033"/>
      <c r="DX123" s="1033"/>
      <c r="DY123" s="1033"/>
      <c r="DZ123" s="1034"/>
    </row>
    <row r="124" spans="1:130" s="226" customFormat="1" ht="26.25" customHeight="1" thickBot="1" x14ac:dyDescent="0.25">
      <c r="A124" s="1129"/>
      <c r="B124" s="1016"/>
      <c r="C124" s="986" t="s">
        <v>461</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440</v>
      </c>
      <c r="AB124" s="1029"/>
      <c r="AC124" s="1029"/>
      <c r="AD124" s="1029"/>
      <c r="AE124" s="1030"/>
      <c r="AF124" s="1031" t="s">
        <v>429</v>
      </c>
      <c r="AG124" s="1029"/>
      <c r="AH124" s="1029"/>
      <c r="AI124" s="1029"/>
      <c r="AJ124" s="1030"/>
      <c r="AK124" s="1031" t="s">
        <v>433</v>
      </c>
      <c r="AL124" s="1029"/>
      <c r="AM124" s="1029"/>
      <c r="AN124" s="1029"/>
      <c r="AO124" s="1030"/>
      <c r="AP124" s="1032" t="s">
        <v>437</v>
      </c>
      <c r="AQ124" s="1033"/>
      <c r="AR124" s="1033"/>
      <c r="AS124" s="1033"/>
      <c r="AT124" s="1034"/>
      <c r="AU124" s="1131" t="s">
        <v>478</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433</v>
      </c>
      <c r="BR124" s="1098"/>
      <c r="BS124" s="1098"/>
      <c r="BT124" s="1098"/>
      <c r="BU124" s="1098"/>
      <c r="BV124" s="1098" t="s">
        <v>433</v>
      </c>
      <c r="BW124" s="1098"/>
      <c r="BX124" s="1098"/>
      <c r="BY124" s="1098"/>
      <c r="BZ124" s="1098"/>
      <c r="CA124" s="1098" t="s">
        <v>433</v>
      </c>
      <c r="CB124" s="1098"/>
      <c r="CC124" s="1098"/>
      <c r="CD124" s="1098"/>
      <c r="CE124" s="1098"/>
      <c r="CF124" s="1099"/>
      <c r="CG124" s="1100"/>
      <c r="CH124" s="1100"/>
      <c r="CI124" s="1100"/>
      <c r="CJ124" s="1101"/>
      <c r="CK124" s="1083"/>
      <c r="CL124" s="1083"/>
      <c r="CM124" s="1083"/>
      <c r="CN124" s="1083"/>
      <c r="CO124" s="1084"/>
      <c r="CP124" s="1090" t="s">
        <v>479</v>
      </c>
      <c r="CQ124" s="1091"/>
      <c r="CR124" s="1091"/>
      <c r="CS124" s="1091"/>
      <c r="CT124" s="1091"/>
      <c r="CU124" s="1091"/>
      <c r="CV124" s="1091"/>
      <c r="CW124" s="1091"/>
      <c r="CX124" s="1091"/>
      <c r="CY124" s="1091"/>
      <c r="CZ124" s="1091"/>
      <c r="DA124" s="1091"/>
      <c r="DB124" s="1091"/>
      <c r="DC124" s="1091"/>
      <c r="DD124" s="1091"/>
      <c r="DE124" s="1091"/>
      <c r="DF124" s="1092"/>
      <c r="DG124" s="1075" t="s">
        <v>441</v>
      </c>
      <c r="DH124" s="1054"/>
      <c r="DI124" s="1054"/>
      <c r="DJ124" s="1054"/>
      <c r="DK124" s="1055"/>
      <c r="DL124" s="1053" t="s">
        <v>437</v>
      </c>
      <c r="DM124" s="1054"/>
      <c r="DN124" s="1054"/>
      <c r="DO124" s="1054"/>
      <c r="DP124" s="1055"/>
      <c r="DQ124" s="1053" t="s">
        <v>441</v>
      </c>
      <c r="DR124" s="1054"/>
      <c r="DS124" s="1054"/>
      <c r="DT124" s="1054"/>
      <c r="DU124" s="1055"/>
      <c r="DV124" s="1056" t="s">
        <v>437</v>
      </c>
      <c r="DW124" s="1057"/>
      <c r="DX124" s="1057"/>
      <c r="DY124" s="1057"/>
      <c r="DZ124" s="1058"/>
    </row>
    <row r="125" spans="1:130" s="226" customFormat="1" ht="26.25" customHeight="1" x14ac:dyDescent="0.2">
      <c r="A125" s="1129"/>
      <c r="B125" s="1016"/>
      <c r="C125" s="986" t="s">
        <v>464</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433</v>
      </c>
      <c r="AB125" s="1029"/>
      <c r="AC125" s="1029"/>
      <c r="AD125" s="1029"/>
      <c r="AE125" s="1030"/>
      <c r="AF125" s="1031" t="s">
        <v>429</v>
      </c>
      <c r="AG125" s="1029"/>
      <c r="AH125" s="1029"/>
      <c r="AI125" s="1029"/>
      <c r="AJ125" s="1030"/>
      <c r="AK125" s="1031" t="s">
        <v>437</v>
      </c>
      <c r="AL125" s="1029"/>
      <c r="AM125" s="1029"/>
      <c r="AN125" s="1029"/>
      <c r="AO125" s="1030"/>
      <c r="AP125" s="1032" t="s">
        <v>441</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480</v>
      </c>
      <c r="CL125" s="1078"/>
      <c r="CM125" s="1078"/>
      <c r="CN125" s="1078"/>
      <c r="CO125" s="1079"/>
      <c r="CP125" s="1010" t="s">
        <v>481</v>
      </c>
      <c r="CQ125" s="959"/>
      <c r="CR125" s="959"/>
      <c r="CS125" s="959"/>
      <c r="CT125" s="959"/>
      <c r="CU125" s="959"/>
      <c r="CV125" s="959"/>
      <c r="CW125" s="959"/>
      <c r="CX125" s="959"/>
      <c r="CY125" s="959"/>
      <c r="CZ125" s="959"/>
      <c r="DA125" s="959"/>
      <c r="DB125" s="959"/>
      <c r="DC125" s="959"/>
      <c r="DD125" s="959"/>
      <c r="DE125" s="959"/>
      <c r="DF125" s="960"/>
      <c r="DG125" s="996" t="s">
        <v>437</v>
      </c>
      <c r="DH125" s="997"/>
      <c r="DI125" s="997"/>
      <c r="DJ125" s="997"/>
      <c r="DK125" s="997"/>
      <c r="DL125" s="997" t="s">
        <v>441</v>
      </c>
      <c r="DM125" s="997"/>
      <c r="DN125" s="997"/>
      <c r="DO125" s="997"/>
      <c r="DP125" s="997"/>
      <c r="DQ125" s="997" t="s">
        <v>433</v>
      </c>
      <c r="DR125" s="997"/>
      <c r="DS125" s="997"/>
      <c r="DT125" s="997"/>
      <c r="DU125" s="997"/>
      <c r="DV125" s="998" t="s">
        <v>433</v>
      </c>
      <c r="DW125" s="998"/>
      <c r="DX125" s="998"/>
      <c r="DY125" s="998"/>
      <c r="DZ125" s="999"/>
    </row>
    <row r="126" spans="1:130" s="226" customFormat="1" ht="26.25" customHeight="1" thickBot="1" x14ac:dyDescent="0.25">
      <c r="A126" s="1129"/>
      <c r="B126" s="1016"/>
      <c r="C126" s="986" t="s">
        <v>466</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437</v>
      </c>
      <c r="AB126" s="1029"/>
      <c r="AC126" s="1029"/>
      <c r="AD126" s="1029"/>
      <c r="AE126" s="1030"/>
      <c r="AF126" s="1031" t="s">
        <v>433</v>
      </c>
      <c r="AG126" s="1029"/>
      <c r="AH126" s="1029"/>
      <c r="AI126" s="1029"/>
      <c r="AJ126" s="1030"/>
      <c r="AK126" s="1031" t="s">
        <v>433</v>
      </c>
      <c r="AL126" s="1029"/>
      <c r="AM126" s="1029"/>
      <c r="AN126" s="1029"/>
      <c r="AO126" s="1030"/>
      <c r="AP126" s="1032" t="s">
        <v>441</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482</v>
      </c>
      <c r="CQ126" s="1020"/>
      <c r="CR126" s="1020"/>
      <c r="CS126" s="1020"/>
      <c r="CT126" s="1020"/>
      <c r="CU126" s="1020"/>
      <c r="CV126" s="1020"/>
      <c r="CW126" s="1020"/>
      <c r="CX126" s="1020"/>
      <c r="CY126" s="1020"/>
      <c r="CZ126" s="1020"/>
      <c r="DA126" s="1020"/>
      <c r="DB126" s="1020"/>
      <c r="DC126" s="1020"/>
      <c r="DD126" s="1020"/>
      <c r="DE126" s="1020"/>
      <c r="DF126" s="1021"/>
      <c r="DG126" s="989" t="s">
        <v>437</v>
      </c>
      <c r="DH126" s="990"/>
      <c r="DI126" s="990"/>
      <c r="DJ126" s="990"/>
      <c r="DK126" s="990"/>
      <c r="DL126" s="990" t="s">
        <v>433</v>
      </c>
      <c r="DM126" s="990"/>
      <c r="DN126" s="990"/>
      <c r="DO126" s="990"/>
      <c r="DP126" s="990"/>
      <c r="DQ126" s="990" t="s">
        <v>441</v>
      </c>
      <c r="DR126" s="990"/>
      <c r="DS126" s="990"/>
      <c r="DT126" s="990"/>
      <c r="DU126" s="990"/>
      <c r="DV126" s="991" t="s">
        <v>433</v>
      </c>
      <c r="DW126" s="991"/>
      <c r="DX126" s="991"/>
      <c r="DY126" s="991"/>
      <c r="DZ126" s="992"/>
    </row>
    <row r="127" spans="1:130" s="226" customFormat="1" ht="26.25" customHeight="1" x14ac:dyDescent="0.2">
      <c r="A127" s="1130"/>
      <c r="B127" s="1018"/>
      <c r="C127" s="1072" t="s">
        <v>483</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10</v>
      </c>
      <c r="AB127" s="1029"/>
      <c r="AC127" s="1029"/>
      <c r="AD127" s="1029"/>
      <c r="AE127" s="1030"/>
      <c r="AF127" s="1031">
        <v>8</v>
      </c>
      <c r="AG127" s="1029"/>
      <c r="AH127" s="1029"/>
      <c r="AI127" s="1029"/>
      <c r="AJ127" s="1030"/>
      <c r="AK127" s="1031">
        <v>7</v>
      </c>
      <c r="AL127" s="1029"/>
      <c r="AM127" s="1029"/>
      <c r="AN127" s="1029"/>
      <c r="AO127" s="1030"/>
      <c r="AP127" s="1032">
        <v>0</v>
      </c>
      <c r="AQ127" s="1033"/>
      <c r="AR127" s="1033"/>
      <c r="AS127" s="1033"/>
      <c r="AT127" s="1034"/>
      <c r="AU127" s="262"/>
      <c r="AV127" s="262"/>
      <c r="AW127" s="262"/>
      <c r="AX127" s="1102" t="s">
        <v>484</v>
      </c>
      <c r="AY127" s="1103"/>
      <c r="AZ127" s="1103"/>
      <c r="BA127" s="1103"/>
      <c r="BB127" s="1103"/>
      <c r="BC127" s="1103"/>
      <c r="BD127" s="1103"/>
      <c r="BE127" s="1104"/>
      <c r="BF127" s="1105" t="s">
        <v>485</v>
      </c>
      <c r="BG127" s="1103"/>
      <c r="BH127" s="1103"/>
      <c r="BI127" s="1103"/>
      <c r="BJ127" s="1103"/>
      <c r="BK127" s="1103"/>
      <c r="BL127" s="1104"/>
      <c r="BM127" s="1105" t="s">
        <v>486</v>
      </c>
      <c r="BN127" s="1103"/>
      <c r="BO127" s="1103"/>
      <c r="BP127" s="1103"/>
      <c r="BQ127" s="1103"/>
      <c r="BR127" s="1103"/>
      <c r="BS127" s="1104"/>
      <c r="BT127" s="1105" t="s">
        <v>487</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488</v>
      </c>
      <c r="CQ127" s="1020"/>
      <c r="CR127" s="1020"/>
      <c r="CS127" s="1020"/>
      <c r="CT127" s="1020"/>
      <c r="CU127" s="1020"/>
      <c r="CV127" s="1020"/>
      <c r="CW127" s="1020"/>
      <c r="CX127" s="1020"/>
      <c r="CY127" s="1020"/>
      <c r="CZ127" s="1020"/>
      <c r="DA127" s="1020"/>
      <c r="DB127" s="1020"/>
      <c r="DC127" s="1020"/>
      <c r="DD127" s="1020"/>
      <c r="DE127" s="1020"/>
      <c r="DF127" s="1021"/>
      <c r="DG127" s="989" t="s">
        <v>383</v>
      </c>
      <c r="DH127" s="990"/>
      <c r="DI127" s="990"/>
      <c r="DJ127" s="990"/>
      <c r="DK127" s="990"/>
      <c r="DL127" s="990" t="s">
        <v>437</v>
      </c>
      <c r="DM127" s="990"/>
      <c r="DN127" s="990"/>
      <c r="DO127" s="990"/>
      <c r="DP127" s="990"/>
      <c r="DQ127" s="990" t="s">
        <v>441</v>
      </c>
      <c r="DR127" s="990"/>
      <c r="DS127" s="990"/>
      <c r="DT127" s="990"/>
      <c r="DU127" s="990"/>
      <c r="DV127" s="991" t="s">
        <v>437</v>
      </c>
      <c r="DW127" s="991"/>
      <c r="DX127" s="991"/>
      <c r="DY127" s="991"/>
      <c r="DZ127" s="992"/>
    </row>
    <row r="128" spans="1:130" s="226" customFormat="1" ht="26.25" customHeight="1" thickBot="1" x14ac:dyDescent="0.25">
      <c r="A128" s="1113" t="s">
        <v>489</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490</v>
      </c>
      <c r="X128" s="1115"/>
      <c r="Y128" s="1115"/>
      <c r="Z128" s="1116"/>
      <c r="AA128" s="1117" t="s">
        <v>441</v>
      </c>
      <c r="AB128" s="1118"/>
      <c r="AC128" s="1118"/>
      <c r="AD128" s="1118"/>
      <c r="AE128" s="1119"/>
      <c r="AF128" s="1120" t="s">
        <v>383</v>
      </c>
      <c r="AG128" s="1118"/>
      <c r="AH128" s="1118"/>
      <c r="AI128" s="1118"/>
      <c r="AJ128" s="1119"/>
      <c r="AK128" s="1120" t="s">
        <v>433</v>
      </c>
      <c r="AL128" s="1118"/>
      <c r="AM128" s="1118"/>
      <c r="AN128" s="1118"/>
      <c r="AO128" s="1119"/>
      <c r="AP128" s="1121"/>
      <c r="AQ128" s="1122"/>
      <c r="AR128" s="1122"/>
      <c r="AS128" s="1122"/>
      <c r="AT128" s="1123"/>
      <c r="AU128" s="262"/>
      <c r="AV128" s="262"/>
      <c r="AW128" s="262"/>
      <c r="AX128" s="958" t="s">
        <v>491</v>
      </c>
      <c r="AY128" s="959"/>
      <c r="AZ128" s="959"/>
      <c r="BA128" s="959"/>
      <c r="BB128" s="959"/>
      <c r="BC128" s="959"/>
      <c r="BD128" s="959"/>
      <c r="BE128" s="960"/>
      <c r="BF128" s="1124" t="s">
        <v>441</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492</v>
      </c>
      <c r="CQ128" s="1107"/>
      <c r="CR128" s="1107"/>
      <c r="CS128" s="1107"/>
      <c r="CT128" s="1107"/>
      <c r="CU128" s="1107"/>
      <c r="CV128" s="1107"/>
      <c r="CW128" s="1107"/>
      <c r="CX128" s="1107"/>
      <c r="CY128" s="1107"/>
      <c r="CZ128" s="1107"/>
      <c r="DA128" s="1107"/>
      <c r="DB128" s="1107"/>
      <c r="DC128" s="1107"/>
      <c r="DD128" s="1107"/>
      <c r="DE128" s="1107"/>
      <c r="DF128" s="1108"/>
      <c r="DG128" s="1109" t="s">
        <v>441</v>
      </c>
      <c r="DH128" s="1110"/>
      <c r="DI128" s="1110"/>
      <c r="DJ128" s="1110"/>
      <c r="DK128" s="1110"/>
      <c r="DL128" s="1110">
        <v>10301</v>
      </c>
      <c r="DM128" s="1110"/>
      <c r="DN128" s="1110"/>
      <c r="DO128" s="1110"/>
      <c r="DP128" s="1110"/>
      <c r="DQ128" s="1110">
        <v>7151</v>
      </c>
      <c r="DR128" s="1110"/>
      <c r="DS128" s="1110"/>
      <c r="DT128" s="1110"/>
      <c r="DU128" s="1110"/>
      <c r="DV128" s="1111">
        <v>0.7</v>
      </c>
      <c r="DW128" s="1111"/>
      <c r="DX128" s="1111"/>
      <c r="DY128" s="1111"/>
      <c r="DZ128" s="1112"/>
    </row>
    <row r="129" spans="1:131" s="226" customFormat="1" ht="26.25" customHeight="1" x14ac:dyDescent="0.2">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493</v>
      </c>
      <c r="X129" s="1144"/>
      <c r="Y129" s="1144"/>
      <c r="Z129" s="1145"/>
      <c r="AA129" s="1028">
        <v>1412240</v>
      </c>
      <c r="AB129" s="1029"/>
      <c r="AC129" s="1029"/>
      <c r="AD129" s="1029"/>
      <c r="AE129" s="1030"/>
      <c r="AF129" s="1031">
        <v>1347101</v>
      </c>
      <c r="AG129" s="1029"/>
      <c r="AH129" s="1029"/>
      <c r="AI129" s="1029"/>
      <c r="AJ129" s="1030"/>
      <c r="AK129" s="1031">
        <v>1258538</v>
      </c>
      <c r="AL129" s="1029"/>
      <c r="AM129" s="1029"/>
      <c r="AN129" s="1029"/>
      <c r="AO129" s="1030"/>
      <c r="AP129" s="1146"/>
      <c r="AQ129" s="1147"/>
      <c r="AR129" s="1147"/>
      <c r="AS129" s="1147"/>
      <c r="AT129" s="1148"/>
      <c r="AU129" s="264"/>
      <c r="AV129" s="264"/>
      <c r="AW129" s="264"/>
      <c r="AX129" s="1137" t="s">
        <v>494</v>
      </c>
      <c r="AY129" s="1020"/>
      <c r="AZ129" s="1020"/>
      <c r="BA129" s="1020"/>
      <c r="BB129" s="1020"/>
      <c r="BC129" s="1020"/>
      <c r="BD129" s="1020"/>
      <c r="BE129" s="1021"/>
      <c r="BF129" s="1138" t="s">
        <v>383</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2">
      <c r="A130" s="1000" t="s">
        <v>495</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496</v>
      </c>
      <c r="X130" s="1144"/>
      <c r="Y130" s="1144"/>
      <c r="Z130" s="1145"/>
      <c r="AA130" s="1028">
        <v>222090</v>
      </c>
      <c r="AB130" s="1029"/>
      <c r="AC130" s="1029"/>
      <c r="AD130" s="1029"/>
      <c r="AE130" s="1030"/>
      <c r="AF130" s="1031">
        <v>213900</v>
      </c>
      <c r="AG130" s="1029"/>
      <c r="AH130" s="1029"/>
      <c r="AI130" s="1029"/>
      <c r="AJ130" s="1030"/>
      <c r="AK130" s="1031">
        <v>206489</v>
      </c>
      <c r="AL130" s="1029"/>
      <c r="AM130" s="1029"/>
      <c r="AN130" s="1029"/>
      <c r="AO130" s="1030"/>
      <c r="AP130" s="1146"/>
      <c r="AQ130" s="1147"/>
      <c r="AR130" s="1147"/>
      <c r="AS130" s="1147"/>
      <c r="AT130" s="1148"/>
      <c r="AU130" s="264"/>
      <c r="AV130" s="264"/>
      <c r="AW130" s="264"/>
      <c r="AX130" s="1137" t="s">
        <v>497</v>
      </c>
      <c r="AY130" s="1020"/>
      <c r="AZ130" s="1020"/>
      <c r="BA130" s="1020"/>
      <c r="BB130" s="1020"/>
      <c r="BC130" s="1020"/>
      <c r="BD130" s="1020"/>
      <c r="BE130" s="1021"/>
      <c r="BF130" s="1174">
        <v>3.9</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5">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498</v>
      </c>
      <c r="X131" s="1182"/>
      <c r="Y131" s="1182"/>
      <c r="Z131" s="1183"/>
      <c r="AA131" s="1075">
        <v>1190150</v>
      </c>
      <c r="AB131" s="1054"/>
      <c r="AC131" s="1054"/>
      <c r="AD131" s="1054"/>
      <c r="AE131" s="1055"/>
      <c r="AF131" s="1053">
        <v>1133201</v>
      </c>
      <c r="AG131" s="1054"/>
      <c r="AH131" s="1054"/>
      <c r="AI131" s="1054"/>
      <c r="AJ131" s="1055"/>
      <c r="AK131" s="1053">
        <v>1052049</v>
      </c>
      <c r="AL131" s="1054"/>
      <c r="AM131" s="1054"/>
      <c r="AN131" s="1054"/>
      <c r="AO131" s="1055"/>
      <c r="AP131" s="1184"/>
      <c r="AQ131" s="1185"/>
      <c r="AR131" s="1185"/>
      <c r="AS131" s="1185"/>
      <c r="AT131" s="1186"/>
      <c r="AU131" s="264"/>
      <c r="AV131" s="264"/>
      <c r="AW131" s="264"/>
      <c r="AX131" s="1156" t="s">
        <v>499</v>
      </c>
      <c r="AY131" s="1107"/>
      <c r="AZ131" s="1107"/>
      <c r="BA131" s="1107"/>
      <c r="BB131" s="1107"/>
      <c r="BC131" s="1107"/>
      <c r="BD131" s="1107"/>
      <c r="BE131" s="1108"/>
      <c r="BF131" s="1157" t="s">
        <v>433</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2">
      <c r="A132" s="1163" t="s">
        <v>500</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501</v>
      </c>
      <c r="W132" s="1167"/>
      <c r="X132" s="1167"/>
      <c r="Y132" s="1167"/>
      <c r="Z132" s="1168"/>
      <c r="AA132" s="1169">
        <v>3.0926353820000001</v>
      </c>
      <c r="AB132" s="1170"/>
      <c r="AC132" s="1170"/>
      <c r="AD132" s="1170"/>
      <c r="AE132" s="1171"/>
      <c r="AF132" s="1172">
        <v>3.4138692079999999</v>
      </c>
      <c r="AG132" s="1170"/>
      <c r="AH132" s="1170"/>
      <c r="AI132" s="1170"/>
      <c r="AJ132" s="1171"/>
      <c r="AK132" s="1172">
        <v>5.4591563699999996</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5">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502</v>
      </c>
      <c r="W133" s="1150"/>
      <c r="X133" s="1150"/>
      <c r="Y133" s="1150"/>
      <c r="Z133" s="1151"/>
      <c r="AA133" s="1152">
        <v>3.7</v>
      </c>
      <c r="AB133" s="1153"/>
      <c r="AC133" s="1153"/>
      <c r="AD133" s="1153"/>
      <c r="AE133" s="1154"/>
      <c r="AF133" s="1152">
        <v>3.4</v>
      </c>
      <c r="AG133" s="1153"/>
      <c r="AH133" s="1153"/>
      <c r="AI133" s="1153"/>
      <c r="AJ133" s="1154"/>
      <c r="AK133" s="1152">
        <v>3.9</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2">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4" hidden="1" x14ac:dyDescent="0.2">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2"/>
  </sheetData>
  <sheetProtection algorithmName="SHA-512" hashValue="6RDZxWtk1SO9huZjJJh6UlCyM5rlqqYVm2KegL6G15vTFJAnUcUzpemhLdd2dIcJGQ0FYtK5amy1Tt2rQeWSIA==" saltValue="/q9MbefkSp4iLPqU5XkDs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2"/>
  <cols>
    <col min="1" max="120" width="2.77734375" style="271" customWidth="1"/>
    <col min="121" max="121" width="0" style="270" hidden="1" customWidth="1"/>
    <col min="122" max="16384" width="9" style="270" hidden="1"/>
  </cols>
  <sheetData>
    <row r="1" spans="1:120" ht="13.2"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70"/>
    </row>
    <row r="17" spans="119:120" ht="13.2" x14ac:dyDescent="0.2">
      <c r="DP17" s="270"/>
    </row>
    <row r="18" spans="119:120" ht="13.2" x14ac:dyDescent="0.2"/>
    <row r="19" spans="119:120" ht="13.2" x14ac:dyDescent="0.2"/>
    <row r="20" spans="119:120" ht="13.2" x14ac:dyDescent="0.2">
      <c r="DO20" s="270"/>
      <c r="DP20" s="270"/>
    </row>
    <row r="21" spans="119:120" ht="13.2" x14ac:dyDescent="0.2">
      <c r="DP21" s="270"/>
    </row>
    <row r="22" spans="119:120" ht="13.2" x14ac:dyDescent="0.2"/>
    <row r="23" spans="119:120" ht="13.2" x14ac:dyDescent="0.2">
      <c r="DO23" s="270"/>
      <c r="DP23" s="270"/>
    </row>
    <row r="24" spans="119:120" ht="13.2" x14ac:dyDescent="0.2">
      <c r="DP24" s="270"/>
    </row>
    <row r="25" spans="119:120" ht="13.2" x14ac:dyDescent="0.2">
      <c r="DP25" s="270"/>
    </row>
    <row r="26" spans="119:120" ht="13.2" x14ac:dyDescent="0.2">
      <c r="DO26" s="270"/>
      <c r="DP26" s="270"/>
    </row>
    <row r="27" spans="119:120" ht="13.2" x14ac:dyDescent="0.2"/>
    <row r="28" spans="119:120" ht="13.2" x14ac:dyDescent="0.2">
      <c r="DO28" s="270"/>
      <c r="DP28" s="270"/>
    </row>
    <row r="29" spans="119:120" ht="13.2" x14ac:dyDescent="0.2">
      <c r="DP29" s="270"/>
    </row>
    <row r="30" spans="119:120" ht="13.2" x14ac:dyDescent="0.2"/>
    <row r="31" spans="119:120" ht="13.2" x14ac:dyDescent="0.2">
      <c r="DO31" s="270"/>
      <c r="DP31" s="270"/>
    </row>
    <row r="32" spans="119:120" ht="13.2" x14ac:dyDescent="0.2"/>
    <row r="33" spans="98:120" ht="13.2" x14ac:dyDescent="0.2">
      <c r="DO33" s="270"/>
      <c r="DP33" s="270"/>
    </row>
    <row r="34" spans="98:120" ht="13.2" x14ac:dyDescent="0.2">
      <c r="DM34" s="270"/>
    </row>
    <row r="35" spans="98:120" ht="13.2" x14ac:dyDescent="0.2">
      <c r="CT35" s="270"/>
      <c r="CU35" s="270"/>
      <c r="CV35" s="270"/>
      <c r="CY35" s="270"/>
      <c r="CZ35" s="270"/>
      <c r="DA35" s="270"/>
      <c r="DD35" s="270"/>
      <c r="DE35" s="270"/>
      <c r="DF35" s="270"/>
      <c r="DI35" s="270"/>
      <c r="DJ35" s="270"/>
      <c r="DK35" s="270"/>
      <c r="DM35" s="270"/>
      <c r="DN35" s="270"/>
      <c r="DO35" s="270"/>
      <c r="DP35" s="270"/>
    </row>
    <row r="36" spans="98:120" ht="13.2" x14ac:dyDescent="0.2"/>
    <row r="37" spans="98:120" ht="13.2" x14ac:dyDescent="0.2">
      <c r="CW37" s="270"/>
      <c r="DB37" s="270"/>
      <c r="DG37" s="270"/>
      <c r="DL37" s="270"/>
      <c r="DP37" s="270"/>
    </row>
    <row r="38" spans="98:120" ht="13.2" x14ac:dyDescent="0.2">
      <c r="CT38" s="270"/>
      <c r="CU38" s="270"/>
      <c r="CV38" s="270"/>
      <c r="CW38" s="270"/>
      <c r="CY38" s="270"/>
      <c r="CZ38" s="270"/>
      <c r="DA38" s="270"/>
      <c r="DB38" s="270"/>
      <c r="DD38" s="270"/>
      <c r="DE38" s="270"/>
      <c r="DF38" s="270"/>
      <c r="DG38" s="270"/>
      <c r="DI38" s="270"/>
      <c r="DJ38" s="270"/>
      <c r="DK38" s="270"/>
      <c r="DL38" s="270"/>
      <c r="DN38" s="270"/>
      <c r="DO38" s="270"/>
      <c r="DP38" s="27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70"/>
      <c r="DO49" s="270"/>
      <c r="DP49" s="27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70"/>
      <c r="CS63" s="270"/>
      <c r="CX63" s="270"/>
      <c r="DC63" s="270"/>
      <c r="DH63" s="270"/>
    </row>
    <row r="64" spans="22:120" ht="13.2" x14ac:dyDescent="0.2">
      <c r="V64" s="270"/>
    </row>
    <row r="65" spans="15:120" ht="13.2" x14ac:dyDescent="0.2">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ht="13.2" x14ac:dyDescent="0.2">
      <c r="Q66" s="270"/>
      <c r="S66" s="270"/>
      <c r="U66" s="270"/>
      <c r="DM66" s="270"/>
    </row>
    <row r="67" spans="15:120" ht="13.2" x14ac:dyDescent="0.2">
      <c r="O67" s="270"/>
      <c r="P67" s="270"/>
      <c r="R67" s="270"/>
      <c r="T67" s="270"/>
      <c r="Y67" s="270"/>
      <c r="CT67" s="270"/>
      <c r="CV67" s="270"/>
      <c r="CW67" s="270"/>
      <c r="CY67" s="270"/>
      <c r="DA67" s="270"/>
      <c r="DB67" s="270"/>
      <c r="DD67" s="270"/>
      <c r="DF67" s="270"/>
      <c r="DG67" s="270"/>
      <c r="DI67" s="270"/>
      <c r="DK67" s="270"/>
      <c r="DL67" s="270"/>
      <c r="DN67" s="270"/>
      <c r="DO67" s="270"/>
      <c r="DP67" s="270"/>
    </row>
    <row r="68" spans="15:120" ht="13.2" x14ac:dyDescent="0.2"/>
    <row r="69" spans="15:120" ht="13.2" x14ac:dyDescent="0.2"/>
    <row r="70" spans="15:120" ht="13.2" x14ac:dyDescent="0.2"/>
    <row r="71" spans="15:120" ht="13.2" x14ac:dyDescent="0.2"/>
    <row r="72" spans="15:120" ht="13.2" x14ac:dyDescent="0.2">
      <c r="DP72" s="270"/>
    </row>
    <row r="73" spans="15:120" ht="13.2" x14ac:dyDescent="0.2">
      <c r="DP73" s="27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70"/>
      <c r="CX96" s="270"/>
      <c r="DC96" s="270"/>
      <c r="DH96" s="270"/>
    </row>
    <row r="97" spans="24:120" ht="13.2" x14ac:dyDescent="0.2">
      <c r="CS97" s="270"/>
      <c r="CX97" s="270"/>
      <c r="DC97" s="270"/>
      <c r="DH97" s="270"/>
      <c r="DP97" s="271" t="s">
        <v>503</v>
      </c>
    </row>
    <row r="98" spans="24:120" ht="13.2" hidden="1" x14ac:dyDescent="0.2">
      <c r="CS98" s="270"/>
      <c r="CX98" s="270"/>
      <c r="DC98" s="270"/>
      <c r="DH98" s="270"/>
    </row>
    <row r="99" spans="24:120" ht="13.2" hidden="1" x14ac:dyDescent="0.2">
      <c r="CS99" s="270"/>
      <c r="CX99" s="270"/>
      <c r="DC99" s="270"/>
      <c r="DH99" s="270"/>
    </row>
    <row r="100" spans="24:120" ht="13.2" hidden="1" x14ac:dyDescent="0.2"/>
    <row r="101" spans="24:120" ht="12" hidden="1" customHeight="1" x14ac:dyDescent="0.2">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2">
      <c r="CU102" s="270"/>
      <c r="CZ102" s="270"/>
      <c r="DE102" s="270"/>
      <c r="DJ102" s="270"/>
      <c r="DM102" s="270"/>
    </row>
    <row r="103" spans="24:120" ht="13.2" hidden="1" x14ac:dyDescent="0.2">
      <c r="CT103" s="270"/>
      <c r="CV103" s="270"/>
      <c r="CW103" s="270"/>
      <c r="CY103" s="270"/>
      <c r="DA103" s="270"/>
      <c r="DB103" s="270"/>
      <c r="DD103" s="270"/>
      <c r="DF103" s="270"/>
      <c r="DG103" s="270"/>
      <c r="DI103" s="270"/>
      <c r="DK103" s="270"/>
      <c r="DL103" s="270"/>
      <c r="DM103" s="270"/>
      <c r="DN103" s="270"/>
      <c r="DO103" s="270"/>
      <c r="DP103" s="270"/>
    </row>
    <row r="104" spans="24:120" ht="13.2" hidden="1" x14ac:dyDescent="0.2">
      <c r="CV104" s="270"/>
      <c r="CW104" s="270"/>
      <c r="DA104" s="270"/>
      <c r="DB104" s="270"/>
      <c r="DF104" s="270"/>
      <c r="DG104" s="270"/>
      <c r="DK104" s="270"/>
      <c r="DL104" s="270"/>
      <c r="DN104" s="270"/>
      <c r="DO104" s="270"/>
      <c r="DP104" s="27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hbwR+aVcO2oIweaAfMC1TQ2fVB8rdfXPHH9biH7XfaocaJ5qiRSsRZD9tyvYnapopuM8Jpn2dUTfftJ3gpy3KQ==" saltValue="Kc2Y9W6Pf7fbRMrDHwCBW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topLeftCell="A19" zoomScale="85" zoomScaleNormal="85" zoomScaleSheetLayoutView="55" workbookViewId="0"/>
  </sheetViews>
  <sheetFormatPr defaultColWidth="0" defaultRowHeight="13.5" customHeight="1" zeroHeight="1" x14ac:dyDescent="0.2"/>
  <cols>
    <col min="1" max="116" width="2.6640625" style="271" customWidth="1"/>
    <col min="117" max="16384" width="9" style="270" hidden="1"/>
  </cols>
  <sheetData>
    <row r="1" spans="2:116" ht="13.2"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ht="13.2" x14ac:dyDescent="0.2"/>
    <row r="3" spans="2:116" ht="13.2" x14ac:dyDescent="0.2"/>
    <row r="4" spans="2:116" ht="13.2" x14ac:dyDescent="0.2">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ht="13.2" x14ac:dyDescent="0.2">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ht="13.2" x14ac:dyDescent="0.2"/>
    <row r="20" spans="9:116" ht="13.2" x14ac:dyDescent="0.2"/>
    <row r="21" spans="9:116" ht="13.2" x14ac:dyDescent="0.2">
      <c r="DL21" s="270"/>
    </row>
    <row r="22" spans="9:116" ht="13.2" x14ac:dyDescent="0.2">
      <c r="DI22" s="270"/>
      <c r="DJ22" s="270"/>
      <c r="DK22" s="270"/>
      <c r="DL22" s="270"/>
    </row>
    <row r="23" spans="9:116" ht="13.2" x14ac:dyDescent="0.2">
      <c r="CY23" s="270"/>
      <c r="CZ23" s="270"/>
      <c r="DA23" s="270"/>
      <c r="DB23" s="270"/>
      <c r="DC23" s="270"/>
      <c r="DD23" s="270"/>
      <c r="DE23" s="270"/>
      <c r="DF23" s="270"/>
      <c r="DG23" s="270"/>
      <c r="DH23" s="270"/>
      <c r="DI23" s="270"/>
      <c r="DJ23" s="270"/>
      <c r="DK23" s="270"/>
      <c r="DL23" s="27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70"/>
      <c r="DA35" s="270"/>
      <c r="DB35" s="270"/>
      <c r="DC35" s="270"/>
      <c r="DD35" s="270"/>
      <c r="DE35" s="270"/>
      <c r="DF35" s="270"/>
      <c r="DG35" s="270"/>
      <c r="DH35" s="270"/>
      <c r="DI35" s="270"/>
      <c r="DJ35" s="270"/>
      <c r="DK35" s="270"/>
      <c r="DL35" s="270"/>
    </row>
    <row r="36" spans="15:116" ht="13.2" x14ac:dyDescent="0.2"/>
    <row r="37" spans="15:116" ht="13.2" x14ac:dyDescent="0.2">
      <c r="DL37" s="270"/>
    </row>
    <row r="38" spans="15:116" ht="13.2" x14ac:dyDescent="0.2">
      <c r="DI38" s="270"/>
      <c r="DJ38" s="270"/>
      <c r="DK38" s="270"/>
      <c r="DL38" s="270"/>
    </row>
    <row r="39" spans="15:116" ht="13.2" x14ac:dyDescent="0.2"/>
    <row r="40" spans="15:116" ht="13.2" x14ac:dyDescent="0.2"/>
    <row r="41" spans="15:116" ht="13.2" x14ac:dyDescent="0.2"/>
    <row r="42" spans="15:116" ht="13.2" x14ac:dyDescent="0.2"/>
    <row r="43" spans="15:116" ht="13.2" x14ac:dyDescent="0.2">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ht="13.2" x14ac:dyDescent="0.2">
      <c r="DL44" s="270"/>
    </row>
    <row r="45" spans="15:116" ht="13.2" x14ac:dyDescent="0.2"/>
    <row r="46" spans="15:116" ht="13.2" x14ac:dyDescent="0.2">
      <c r="DA46" s="270"/>
      <c r="DB46" s="270"/>
      <c r="DC46" s="270"/>
      <c r="DD46" s="270"/>
      <c r="DE46" s="270"/>
      <c r="DF46" s="270"/>
      <c r="DG46" s="270"/>
      <c r="DH46" s="270"/>
      <c r="DI46" s="270"/>
      <c r="DJ46" s="270"/>
      <c r="DK46" s="270"/>
      <c r="DL46" s="270"/>
    </row>
    <row r="47" spans="15:116" ht="13.2" x14ac:dyDescent="0.2"/>
    <row r="48" spans="15:116" ht="13.2" x14ac:dyDescent="0.2"/>
    <row r="49" spans="104:116" ht="13.2" x14ac:dyDescent="0.2"/>
    <row r="50" spans="104:116" ht="13.2" x14ac:dyDescent="0.2">
      <c r="CZ50" s="270"/>
      <c r="DA50" s="270"/>
      <c r="DB50" s="270"/>
      <c r="DC50" s="270"/>
      <c r="DD50" s="270"/>
      <c r="DE50" s="270"/>
      <c r="DF50" s="270"/>
      <c r="DG50" s="270"/>
      <c r="DH50" s="270"/>
      <c r="DI50" s="270"/>
      <c r="DJ50" s="270"/>
      <c r="DK50" s="270"/>
      <c r="DL50" s="270"/>
    </row>
    <row r="51" spans="104:116" ht="13.2" x14ac:dyDescent="0.2"/>
    <row r="52" spans="104:116" ht="13.2" x14ac:dyDescent="0.2"/>
    <row r="53" spans="104:116" ht="13.2" x14ac:dyDescent="0.2">
      <c r="DL53" s="27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70"/>
      <c r="DD67" s="270"/>
      <c r="DE67" s="270"/>
      <c r="DF67" s="270"/>
      <c r="DG67" s="270"/>
      <c r="DH67" s="270"/>
      <c r="DI67" s="270"/>
      <c r="DJ67" s="270"/>
      <c r="DK67" s="270"/>
      <c r="DL67" s="27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x7o7hjlGq+hj4O6KKe6ERsFz+7TIXoaj5qFVreHK0MukrH5yN6vQYWYe68iLw7mL9cBP2L4NeAEaZGHTa9kSbA==" saltValue="WHLGe6xIrwuZO2t1UJnRM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85" zoomScaleSheetLayoutView="85" workbookViewId="0"/>
  </sheetViews>
  <sheetFormatPr defaultColWidth="0" defaultRowHeight="13.5" customHeight="1" zeroHeight="1" x14ac:dyDescent="0.2"/>
  <cols>
    <col min="1" max="36" width="2.44140625" style="272" customWidth="1"/>
    <col min="37" max="44" width="17" style="272" customWidth="1"/>
    <col min="45" max="45" width="6.109375" style="279" customWidth="1"/>
    <col min="46" max="46" width="3" style="277" customWidth="1"/>
    <col min="47" max="47" width="19.109375" style="272" hidden="1" customWidth="1"/>
    <col min="48" max="52" width="12.6640625" style="272" hidden="1" customWidth="1"/>
    <col min="53" max="16384" width="8.6640625" style="272" hidden="1"/>
  </cols>
  <sheetData>
    <row r="1" spans="1:46" ht="13.2" x14ac:dyDescent="0.2">
      <c r="AS1" s="273"/>
      <c r="AT1" s="273"/>
    </row>
    <row r="2" spans="1:46" ht="13.2" x14ac:dyDescent="0.2">
      <c r="AS2" s="273"/>
      <c r="AT2" s="273"/>
    </row>
    <row r="3" spans="1:46" ht="13.2" x14ac:dyDescent="0.2">
      <c r="AS3" s="273"/>
      <c r="AT3" s="273"/>
    </row>
    <row r="4" spans="1:46" ht="13.2" x14ac:dyDescent="0.2">
      <c r="AS4" s="273"/>
      <c r="AT4" s="273"/>
    </row>
    <row r="5" spans="1:46" ht="16.2" x14ac:dyDescent="0.2">
      <c r="A5" s="274" t="s">
        <v>504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ht="13.2" x14ac:dyDescent="0.2">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505</v>
      </c>
      <c r="AL6" s="278"/>
      <c r="AM6" s="278"/>
      <c r="AN6" s="278"/>
      <c r="AO6" s="273"/>
      <c r="AP6" s="273"/>
      <c r="AQ6" s="273"/>
      <c r="AR6" s="273"/>
    </row>
    <row r="7" spans="1:46" ht="13.2" x14ac:dyDescent="0.2">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506</v>
      </c>
      <c r="AP7" s="283"/>
      <c r="AQ7" s="284" t="s">
        <v>507</v>
      </c>
      <c r="AR7" s="285"/>
    </row>
    <row r="8" spans="1:46" ht="13.2" x14ac:dyDescent="0.2">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508</v>
      </c>
      <c r="AQ8" s="290" t="s">
        <v>509</v>
      </c>
      <c r="AR8" s="291" t="s">
        <v>510</v>
      </c>
    </row>
    <row r="9" spans="1:46" ht="13.2" x14ac:dyDescent="0.2">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511</v>
      </c>
      <c r="AL9" s="1193"/>
      <c r="AM9" s="1193"/>
      <c r="AN9" s="1194"/>
      <c r="AO9" s="292">
        <v>427212</v>
      </c>
      <c r="AP9" s="292">
        <v>361738</v>
      </c>
      <c r="AQ9" s="293">
        <v>189734</v>
      </c>
      <c r="AR9" s="294">
        <v>90.7</v>
      </c>
    </row>
    <row r="10" spans="1:46" ht="13.2" x14ac:dyDescent="0.2">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512</v>
      </c>
      <c r="AL10" s="1193"/>
      <c r="AM10" s="1193"/>
      <c r="AN10" s="1194"/>
      <c r="AO10" s="295">
        <v>42270</v>
      </c>
      <c r="AP10" s="295">
        <v>35792</v>
      </c>
      <c r="AQ10" s="296">
        <v>22180</v>
      </c>
      <c r="AR10" s="297">
        <v>61.4</v>
      </c>
    </row>
    <row r="11" spans="1:46" ht="13.5" customHeight="1" x14ac:dyDescent="0.2">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513</v>
      </c>
      <c r="AL11" s="1193"/>
      <c r="AM11" s="1193"/>
      <c r="AN11" s="1194"/>
      <c r="AO11" s="295">
        <v>4376</v>
      </c>
      <c r="AP11" s="295">
        <v>3705</v>
      </c>
      <c r="AQ11" s="296">
        <v>28692</v>
      </c>
      <c r="AR11" s="297">
        <v>-87.1</v>
      </c>
    </row>
    <row r="12" spans="1:46" ht="13.5" customHeight="1" x14ac:dyDescent="0.2">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514</v>
      </c>
      <c r="AL12" s="1193"/>
      <c r="AM12" s="1193"/>
      <c r="AN12" s="1194"/>
      <c r="AO12" s="295" t="s">
        <v>515</v>
      </c>
      <c r="AP12" s="295" t="s">
        <v>515</v>
      </c>
      <c r="AQ12" s="296">
        <v>4806</v>
      </c>
      <c r="AR12" s="297" t="s">
        <v>515</v>
      </c>
    </row>
    <row r="13" spans="1:46" ht="13.5" customHeight="1" x14ac:dyDescent="0.2">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516</v>
      </c>
      <c r="AL13" s="1193"/>
      <c r="AM13" s="1193"/>
      <c r="AN13" s="1194"/>
      <c r="AO13" s="295" t="s">
        <v>515</v>
      </c>
      <c r="AP13" s="295" t="s">
        <v>515</v>
      </c>
      <c r="AQ13" s="296" t="s">
        <v>515</v>
      </c>
      <c r="AR13" s="297" t="s">
        <v>515</v>
      </c>
    </row>
    <row r="14" spans="1:46" ht="13.5" customHeight="1" x14ac:dyDescent="0.2">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517</v>
      </c>
      <c r="AL14" s="1193"/>
      <c r="AM14" s="1193"/>
      <c r="AN14" s="1194"/>
      <c r="AO14" s="295">
        <v>6963</v>
      </c>
      <c r="AP14" s="295">
        <v>5896</v>
      </c>
      <c r="AQ14" s="296">
        <v>8976</v>
      </c>
      <c r="AR14" s="297">
        <v>-34.299999999999997</v>
      </c>
    </row>
    <row r="15" spans="1:46" ht="13.5" customHeight="1" x14ac:dyDescent="0.2">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518</v>
      </c>
      <c r="AL15" s="1193"/>
      <c r="AM15" s="1193"/>
      <c r="AN15" s="1194"/>
      <c r="AO15" s="295">
        <v>16401</v>
      </c>
      <c r="AP15" s="295">
        <v>13887</v>
      </c>
      <c r="AQ15" s="296">
        <v>4161</v>
      </c>
      <c r="AR15" s="297">
        <v>233.7</v>
      </c>
    </row>
    <row r="16" spans="1:46" ht="13.2" x14ac:dyDescent="0.2">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519</v>
      </c>
      <c r="AL16" s="1196"/>
      <c r="AM16" s="1196"/>
      <c r="AN16" s="1197"/>
      <c r="AO16" s="295">
        <v>-32480</v>
      </c>
      <c r="AP16" s="295">
        <v>-27502</v>
      </c>
      <c r="AQ16" s="296">
        <v>-17989</v>
      </c>
      <c r="AR16" s="297">
        <v>52.9</v>
      </c>
    </row>
    <row r="17" spans="1:46" ht="13.2" x14ac:dyDescent="0.2">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181</v>
      </c>
      <c r="AL17" s="1196"/>
      <c r="AM17" s="1196"/>
      <c r="AN17" s="1197"/>
      <c r="AO17" s="295">
        <v>464742</v>
      </c>
      <c r="AP17" s="295">
        <v>393516</v>
      </c>
      <c r="AQ17" s="296">
        <v>240560</v>
      </c>
      <c r="AR17" s="297">
        <v>63.6</v>
      </c>
    </row>
    <row r="18" spans="1:46" ht="13.2" x14ac:dyDescent="0.2">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ht="13.2" x14ac:dyDescent="0.2">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520</v>
      </c>
      <c r="AL19" s="273"/>
      <c r="AM19" s="273"/>
      <c r="AN19" s="273"/>
      <c r="AO19" s="273"/>
      <c r="AP19" s="273"/>
      <c r="AQ19" s="273"/>
      <c r="AR19" s="273"/>
    </row>
    <row r="20" spans="1:46" ht="13.2" x14ac:dyDescent="0.2">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521</v>
      </c>
      <c r="AP20" s="303" t="s">
        <v>522</v>
      </c>
      <c r="AQ20" s="304" t="s">
        <v>523</v>
      </c>
      <c r="AR20" s="305"/>
    </row>
    <row r="21" spans="1:46" s="311" customFormat="1" ht="13.2" x14ac:dyDescent="0.2">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524</v>
      </c>
      <c r="AL21" s="1188"/>
      <c r="AM21" s="1188"/>
      <c r="AN21" s="1189"/>
      <c r="AO21" s="307">
        <v>46.57</v>
      </c>
      <c r="AP21" s="308">
        <v>21.65</v>
      </c>
      <c r="AQ21" s="309">
        <v>24.92</v>
      </c>
      <c r="AR21" s="278"/>
      <c r="AS21" s="310"/>
      <c r="AT21" s="306"/>
    </row>
    <row r="22" spans="1:46" s="311" customFormat="1" ht="13.2" x14ac:dyDescent="0.2">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525</v>
      </c>
      <c r="AL22" s="1188"/>
      <c r="AM22" s="1188"/>
      <c r="AN22" s="1189"/>
      <c r="AO22" s="312">
        <v>92.5</v>
      </c>
      <c r="AP22" s="313">
        <v>95.4</v>
      </c>
      <c r="AQ22" s="314">
        <v>-2.9</v>
      </c>
      <c r="AR22" s="298"/>
      <c r="AS22" s="310"/>
      <c r="AT22" s="306"/>
    </row>
    <row r="23" spans="1:46" s="311" customFormat="1" ht="13.2" x14ac:dyDescent="0.2">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ht="13.2" x14ac:dyDescent="0.2">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ht="13.2" x14ac:dyDescent="0.2">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ht="13.2" x14ac:dyDescent="0.2">
      <c r="A26" s="278" t="s">
        <v>526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ht="13.2" x14ac:dyDescent="0.2">
      <c r="A27" s="319" t="s">
        <v>527</v>
      </c>
      <c r="AO27" s="273"/>
      <c r="AP27" s="273"/>
      <c r="AQ27" s="273"/>
      <c r="AR27" s="273"/>
      <c r="AS27" s="273"/>
      <c r="AT27" s="273"/>
    </row>
    <row r="28" spans="1:46" ht="16.2" x14ac:dyDescent="0.2">
      <c r="A28" s="274" t="s">
        <v>528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ht="13.2" x14ac:dyDescent="0.2">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529</v>
      </c>
      <c r="AL29" s="278"/>
      <c r="AM29" s="278"/>
      <c r="AN29" s="278"/>
      <c r="AO29" s="273"/>
      <c r="AP29" s="273"/>
      <c r="AQ29" s="273"/>
      <c r="AR29" s="273"/>
      <c r="AS29" s="321"/>
    </row>
    <row r="30" spans="1:46" ht="13.2" x14ac:dyDescent="0.2">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506</v>
      </c>
      <c r="AP30" s="283"/>
      <c r="AQ30" s="284" t="s">
        <v>507</v>
      </c>
      <c r="AR30" s="285"/>
    </row>
    <row r="31" spans="1:46" ht="13.2" x14ac:dyDescent="0.2">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508</v>
      </c>
      <c r="AQ31" s="290" t="s">
        <v>509</v>
      </c>
      <c r="AR31" s="291" t="s">
        <v>510</v>
      </c>
    </row>
    <row r="32" spans="1:46" ht="27" customHeight="1" x14ac:dyDescent="0.2">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530</v>
      </c>
      <c r="AL32" s="1204"/>
      <c r="AM32" s="1204"/>
      <c r="AN32" s="1205"/>
      <c r="AO32" s="322">
        <v>216643</v>
      </c>
      <c r="AP32" s="322">
        <v>183440</v>
      </c>
      <c r="AQ32" s="323">
        <v>139228</v>
      </c>
      <c r="AR32" s="324">
        <v>31.8</v>
      </c>
    </row>
    <row r="33" spans="1:46" ht="13.5" customHeight="1" x14ac:dyDescent="0.2">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531</v>
      </c>
      <c r="AL33" s="1204"/>
      <c r="AM33" s="1204"/>
      <c r="AN33" s="1205"/>
      <c r="AO33" s="322" t="s">
        <v>515</v>
      </c>
      <c r="AP33" s="322" t="s">
        <v>515</v>
      </c>
      <c r="AQ33" s="323" t="s">
        <v>515</v>
      </c>
      <c r="AR33" s="324" t="s">
        <v>515</v>
      </c>
    </row>
    <row r="34" spans="1:46" ht="27" customHeight="1" x14ac:dyDescent="0.2">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532</v>
      </c>
      <c r="AL34" s="1204"/>
      <c r="AM34" s="1204"/>
      <c r="AN34" s="1205"/>
      <c r="AO34" s="322" t="s">
        <v>515</v>
      </c>
      <c r="AP34" s="322" t="s">
        <v>515</v>
      </c>
      <c r="AQ34" s="323">
        <v>5</v>
      </c>
      <c r="AR34" s="324" t="s">
        <v>515</v>
      </c>
    </row>
    <row r="35" spans="1:46" ht="27" customHeight="1" x14ac:dyDescent="0.2">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533</v>
      </c>
      <c r="AL35" s="1204"/>
      <c r="AM35" s="1204"/>
      <c r="AN35" s="1205"/>
      <c r="AO35" s="322">
        <v>35535</v>
      </c>
      <c r="AP35" s="322">
        <v>30089</v>
      </c>
      <c r="AQ35" s="323">
        <v>32095</v>
      </c>
      <c r="AR35" s="324">
        <v>-6.3</v>
      </c>
    </row>
    <row r="36" spans="1:46" ht="27" customHeight="1" x14ac:dyDescent="0.2">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534</v>
      </c>
      <c r="AL36" s="1204"/>
      <c r="AM36" s="1204"/>
      <c r="AN36" s="1205"/>
      <c r="AO36" s="322">
        <v>8699</v>
      </c>
      <c r="AP36" s="322">
        <v>7366</v>
      </c>
      <c r="AQ36" s="323">
        <v>5254</v>
      </c>
      <c r="AR36" s="324">
        <v>40.200000000000003</v>
      </c>
    </row>
    <row r="37" spans="1:46" ht="13.5" customHeight="1" x14ac:dyDescent="0.2">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535</v>
      </c>
      <c r="AL37" s="1204"/>
      <c r="AM37" s="1204"/>
      <c r="AN37" s="1205"/>
      <c r="AO37" s="322">
        <v>3045</v>
      </c>
      <c r="AP37" s="322">
        <v>2578</v>
      </c>
      <c r="AQ37" s="323">
        <v>1384</v>
      </c>
      <c r="AR37" s="324">
        <v>86.3</v>
      </c>
    </row>
    <row r="38" spans="1:46" ht="27" customHeight="1" x14ac:dyDescent="0.2">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536</v>
      </c>
      <c r="AL38" s="1207"/>
      <c r="AM38" s="1207"/>
      <c r="AN38" s="1208"/>
      <c r="AO38" s="325" t="s">
        <v>515</v>
      </c>
      <c r="AP38" s="325" t="s">
        <v>515</v>
      </c>
      <c r="AQ38" s="326">
        <v>32</v>
      </c>
      <c r="AR38" s="314" t="s">
        <v>515</v>
      </c>
      <c r="AS38" s="321"/>
    </row>
    <row r="39" spans="1:46" ht="13.2" x14ac:dyDescent="0.2">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537</v>
      </c>
      <c r="AL39" s="1207"/>
      <c r="AM39" s="1207"/>
      <c r="AN39" s="1208"/>
      <c r="AO39" s="322" t="s">
        <v>515</v>
      </c>
      <c r="AP39" s="322" t="s">
        <v>515</v>
      </c>
      <c r="AQ39" s="323">
        <v>-8131</v>
      </c>
      <c r="AR39" s="324" t="s">
        <v>515</v>
      </c>
      <c r="AS39" s="321"/>
    </row>
    <row r="40" spans="1:46" ht="27" customHeight="1" x14ac:dyDescent="0.2">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538</v>
      </c>
      <c r="AL40" s="1204"/>
      <c r="AM40" s="1204"/>
      <c r="AN40" s="1205"/>
      <c r="AO40" s="322">
        <v>-206489</v>
      </c>
      <c r="AP40" s="322">
        <v>-174843</v>
      </c>
      <c r="AQ40" s="323">
        <v>-126394</v>
      </c>
      <c r="AR40" s="324">
        <v>38.299999999999997</v>
      </c>
      <c r="AS40" s="321"/>
    </row>
    <row r="41" spans="1:46" ht="13.2" x14ac:dyDescent="0.2">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294</v>
      </c>
      <c r="AL41" s="1210"/>
      <c r="AM41" s="1210"/>
      <c r="AN41" s="1211"/>
      <c r="AO41" s="322">
        <v>57433</v>
      </c>
      <c r="AP41" s="322">
        <v>48631</v>
      </c>
      <c r="AQ41" s="323">
        <v>43473</v>
      </c>
      <c r="AR41" s="324">
        <v>11.9</v>
      </c>
      <c r="AS41" s="321"/>
    </row>
    <row r="42" spans="1:46" ht="13.2" x14ac:dyDescent="0.2">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539</v>
      </c>
      <c r="AL42" s="273"/>
      <c r="AM42" s="273"/>
      <c r="AN42" s="273"/>
      <c r="AO42" s="273"/>
      <c r="AP42" s="273"/>
      <c r="AQ42" s="298"/>
      <c r="AR42" s="298"/>
      <c r="AS42" s="321"/>
    </row>
    <row r="43" spans="1:46" ht="13.2" x14ac:dyDescent="0.2">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ht="13.2" x14ac:dyDescent="0.2">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ht="13.2" x14ac:dyDescent="0.2">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ht="13.2" x14ac:dyDescent="0.2">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2">
      <c r="A47" s="331" t="s">
        <v>540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ht="13.2" x14ac:dyDescent="0.2">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541</v>
      </c>
      <c r="AL48" s="332"/>
      <c r="AM48" s="332"/>
      <c r="AN48" s="332"/>
      <c r="AO48" s="332"/>
      <c r="AP48" s="332"/>
      <c r="AQ48" s="333"/>
      <c r="AR48" s="332"/>
    </row>
    <row r="49" spans="1:44" ht="13.5" customHeight="1" x14ac:dyDescent="0.2">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506</v>
      </c>
      <c r="AN49" s="1200" t="s">
        <v>542</v>
      </c>
      <c r="AO49" s="1201"/>
      <c r="AP49" s="1201"/>
      <c r="AQ49" s="1201"/>
      <c r="AR49" s="1202"/>
    </row>
    <row r="50" spans="1:44" ht="13.2" x14ac:dyDescent="0.2">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543</v>
      </c>
      <c r="AO50" s="339" t="s">
        <v>544</v>
      </c>
      <c r="AP50" s="340" t="s">
        <v>545</v>
      </c>
      <c r="AQ50" s="341" t="s">
        <v>546</v>
      </c>
      <c r="AR50" s="342" t="s">
        <v>547</v>
      </c>
    </row>
    <row r="51" spans="1:44" ht="13.2" x14ac:dyDescent="0.2">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548</v>
      </c>
      <c r="AL51" s="335"/>
      <c r="AM51" s="343">
        <v>757652</v>
      </c>
      <c r="AN51" s="344">
        <v>605153</v>
      </c>
      <c r="AO51" s="345">
        <v>-8.1</v>
      </c>
      <c r="AP51" s="346">
        <v>316331</v>
      </c>
      <c r="AQ51" s="347">
        <v>38.6</v>
      </c>
      <c r="AR51" s="348">
        <v>-46.7</v>
      </c>
    </row>
    <row r="52" spans="1:44" ht="13.2" x14ac:dyDescent="0.2">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549</v>
      </c>
      <c r="AM52" s="351">
        <v>405015</v>
      </c>
      <c r="AN52" s="352">
        <v>323494</v>
      </c>
      <c r="AO52" s="353">
        <v>-32.299999999999997</v>
      </c>
      <c r="AP52" s="354">
        <v>106387</v>
      </c>
      <c r="AQ52" s="355">
        <v>22.8</v>
      </c>
      <c r="AR52" s="356">
        <v>-55.1</v>
      </c>
    </row>
    <row r="53" spans="1:44" ht="13.2" x14ac:dyDescent="0.2">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550</v>
      </c>
      <c r="AL53" s="335"/>
      <c r="AM53" s="343">
        <v>523320</v>
      </c>
      <c r="AN53" s="344">
        <v>424428</v>
      </c>
      <c r="AO53" s="345">
        <v>-29.9</v>
      </c>
      <c r="AP53" s="346">
        <v>333013</v>
      </c>
      <c r="AQ53" s="347">
        <v>5.3</v>
      </c>
      <c r="AR53" s="348">
        <v>-35.200000000000003</v>
      </c>
    </row>
    <row r="54" spans="1:44" ht="13.2" x14ac:dyDescent="0.2">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549</v>
      </c>
      <c r="AM54" s="351">
        <v>390330</v>
      </c>
      <c r="AN54" s="352">
        <v>316569</v>
      </c>
      <c r="AO54" s="353">
        <v>-2.1</v>
      </c>
      <c r="AP54" s="354">
        <v>126732</v>
      </c>
      <c r="AQ54" s="355">
        <v>19.100000000000001</v>
      </c>
      <c r="AR54" s="356">
        <v>-21.2</v>
      </c>
    </row>
    <row r="55" spans="1:44" ht="13.2" x14ac:dyDescent="0.2">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551</v>
      </c>
      <c r="AL55" s="335"/>
      <c r="AM55" s="343">
        <v>581452</v>
      </c>
      <c r="AN55" s="344">
        <v>481334</v>
      </c>
      <c r="AO55" s="345">
        <v>13.4</v>
      </c>
      <c r="AP55" s="346">
        <v>280458</v>
      </c>
      <c r="AQ55" s="347">
        <v>-15.8</v>
      </c>
      <c r="AR55" s="348">
        <v>29.2</v>
      </c>
    </row>
    <row r="56" spans="1:44" ht="13.2" x14ac:dyDescent="0.2">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549</v>
      </c>
      <c r="AM56" s="351">
        <v>466232</v>
      </c>
      <c r="AN56" s="352">
        <v>385954</v>
      </c>
      <c r="AO56" s="353">
        <v>21.9</v>
      </c>
      <c r="AP56" s="354">
        <v>127286</v>
      </c>
      <c r="AQ56" s="355">
        <v>0.4</v>
      </c>
      <c r="AR56" s="356">
        <v>21.5</v>
      </c>
    </row>
    <row r="57" spans="1:44" ht="13.2" x14ac:dyDescent="0.2">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552</v>
      </c>
      <c r="AL57" s="335"/>
      <c r="AM57" s="343">
        <v>525691</v>
      </c>
      <c r="AN57" s="344">
        <v>434815</v>
      </c>
      <c r="AO57" s="345">
        <v>-9.6999999999999993</v>
      </c>
      <c r="AP57" s="346">
        <v>291945</v>
      </c>
      <c r="AQ57" s="347">
        <v>4.0999999999999996</v>
      </c>
      <c r="AR57" s="348">
        <v>-13.8</v>
      </c>
    </row>
    <row r="58" spans="1:44" ht="13.2" x14ac:dyDescent="0.2">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549</v>
      </c>
      <c r="AM58" s="351">
        <v>306035</v>
      </c>
      <c r="AN58" s="352">
        <v>253131</v>
      </c>
      <c r="AO58" s="353">
        <v>-34.4</v>
      </c>
      <c r="AP58" s="354">
        <v>127651</v>
      </c>
      <c r="AQ58" s="355">
        <v>0.3</v>
      </c>
      <c r="AR58" s="356">
        <v>-34.700000000000003</v>
      </c>
    </row>
    <row r="59" spans="1:44" ht="13.2" x14ac:dyDescent="0.2">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553</v>
      </c>
      <c r="AL59" s="335"/>
      <c r="AM59" s="343">
        <v>720096</v>
      </c>
      <c r="AN59" s="344">
        <v>609734</v>
      </c>
      <c r="AO59" s="345">
        <v>40.200000000000003</v>
      </c>
      <c r="AP59" s="346">
        <v>291173</v>
      </c>
      <c r="AQ59" s="347">
        <v>-0.3</v>
      </c>
      <c r="AR59" s="348">
        <v>40.5</v>
      </c>
    </row>
    <row r="60" spans="1:44" ht="13.2" x14ac:dyDescent="0.2">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549</v>
      </c>
      <c r="AM60" s="351">
        <v>497054</v>
      </c>
      <c r="AN60" s="352">
        <v>420876</v>
      </c>
      <c r="AO60" s="353">
        <v>66.3</v>
      </c>
      <c r="AP60" s="354">
        <v>119071</v>
      </c>
      <c r="AQ60" s="355">
        <v>-6.7</v>
      </c>
      <c r="AR60" s="356">
        <v>73</v>
      </c>
    </row>
    <row r="61" spans="1:44" ht="13.2" x14ac:dyDescent="0.2">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554</v>
      </c>
      <c r="AL61" s="357"/>
      <c r="AM61" s="358">
        <v>621642</v>
      </c>
      <c r="AN61" s="359">
        <v>511093</v>
      </c>
      <c r="AO61" s="360">
        <v>1.2</v>
      </c>
      <c r="AP61" s="361">
        <v>302584</v>
      </c>
      <c r="AQ61" s="362">
        <v>6.4</v>
      </c>
      <c r="AR61" s="348">
        <v>-5.2</v>
      </c>
    </row>
    <row r="62" spans="1:44" ht="13.2" x14ac:dyDescent="0.2">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549</v>
      </c>
      <c r="AM62" s="351">
        <v>412933</v>
      </c>
      <c r="AN62" s="352">
        <v>340005</v>
      </c>
      <c r="AO62" s="353">
        <v>3.9</v>
      </c>
      <c r="AP62" s="354">
        <v>121425</v>
      </c>
      <c r="AQ62" s="355">
        <v>7.2</v>
      </c>
      <c r="AR62" s="356">
        <v>-3.3</v>
      </c>
    </row>
    <row r="63" spans="1:44" ht="13.2" x14ac:dyDescent="0.2">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ht="13.2" x14ac:dyDescent="0.2">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ht="13.2" x14ac:dyDescent="0.2">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ht="13.2" x14ac:dyDescent="0.2">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2">
      <c r="AK67" s="273"/>
      <c r="AL67" s="273"/>
      <c r="AM67" s="273"/>
      <c r="AN67" s="273"/>
      <c r="AO67" s="273"/>
      <c r="AP67" s="273"/>
      <c r="AQ67" s="273"/>
      <c r="AR67" s="273"/>
      <c r="AS67" s="273"/>
      <c r="AT67" s="273"/>
    </row>
    <row r="68" spans="1:46" ht="13.5" hidden="1" customHeight="1" x14ac:dyDescent="0.2">
      <c r="AK68" s="273"/>
      <c r="AL68" s="273"/>
      <c r="AM68" s="273"/>
      <c r="AN68" s="273"/>
      <c r="AO68" s="273"/>
      <c r="AP68" s="273"/>
      <c r="AQ68" s="273"/>
      <c r="AR68" s="273"/>
    </row>
    <row r="69" spans="1:46" ht="13.5" hidden="1" customHeight="1" x14ac:dyDescent="0.2">
      <c r="AK69" s="273"/>
      <c r="AL69" s="273"/>
      <c r="AM69" s="273"/>
      <c r="AN69" s="273"/>
      <c r="AO69" s="273"/>
      <c r="AP69" s="273"/>
      <c r="AQ69" s="273"/>
      <c r="AR69" s="273"/>
    </row>
    <row r="70" spans="1:46" ht="13.2" hidden="1" x14ac:dyDescent="0.2">
      <c r="AK70" s="273"/>
      <c r="AL70" s="273"/>
      <c r="AM70" s="273"/>
      <c r="AN70" s="273"/>
      <c r="AO70" s="273"/>
      <c r="AP70" s="273"/>
      <c r="AQ70" s="273"/>
      <c r="AR70" s="273"/>
    </row>
    <row r="71" spans="1:46" ht="13.2" hidden="1" x14ac:dyDescent="0.2">
      <c r="AK71" s="273"/>
      <c r="AL71" s="273"/>
      <c r="AM71" s="273"/>
      <c r="AN71" s="273"/>
      <c r="AO71" s="273"/>
      <c r="AP71" s="273"/>
      <c r="AQ71" s="273"/>
      <c r="AR71" s="273"/>
    </row>
    <row r="72" spans="1:46" ht="13.2" hidden="1" x14ac:dyDescent="0.2">
      <c r="AK72" s="273"/>
      <c r="AL72" s="273"/>
      <c r="AM72" s="273"/>
      <c r="AN72" s="273"/>
      <c r="AO72" s="273"/>
      <c r="AP72" s="273"/>
      <c r="AQ72" s="273"/>
      <c r="AR72" s="273"/>
    </row>
    <row r="73" spans="1:46" ht="13.2" hidden="1" x14ac:dyDescent="0.2">
      <c r="AK73" s="273"/>
      <c r="AL73" s="273"/>
      <c r="AM73" s="273"/>
      <c r="AN73" s="273"/>
      <c r="AO73" s="273"/>
      <c r="AP73" s="273"/>
      <c r="AQ73" s="273"/>
      <c r="AR73" s="273"/>
    </row>
    <row r="74" spans="1:46" ht="13.2" hidden="1" x14ac:dyDescent="0.2"/>
  </sheetData>
  <sheetProtection algorithmName="SHA-512" hashValue="aUlo+5A6bzdhVwg5cFGfi7TGJx56CCJlMK8lCLbkbrV/4Hn4E7Zwc6sJkk+anzk3PxChWCUoYLn6ALlq7fGUuQ==" saltValue="c0Xx6Kp2qgUi6Nx44pDrb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70" zoomScaleNormal="70" zoomScaleSheetLayoutView="55" workbookViewId="0"/>
  </sheetViews>
  <sheetFormatPr defaultColWidth="0" defaultRowHeight="13.5" customHeight="1" zeroHeight="1" x14ac:dyDescent="0.2"/>
  <cols>
    <col min="1" max="125" width="2.44140625" style="271" customWidth="1"/>
    <col min="126" max="16384" width="9" style="270" hidden="1"/>
  </cols>
  <sheetData>
    <row r="1" spans="2:125"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ht="13.2" x14ac:dyDescent="0.2">
      <c r="B2" s="270"/>
      <c r="DG2" s="270"/>
    </row>
    <row r="3" spans="2:125" ht="13.2" x14ac:dyDescent="0.2">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ht="13.2" x14ac:dyDescent="0.2"/>
    <row r="5" spans="2:125" ht="13.2" x14ac:dyDescent="0.2"/>
    <row r="6" spans="2:125" ht="13.2" x14ac:dyDescent="0.2"/>
    <row r="7" spans="2:125" ht="13.2" x14ac:dyDescent="0.2"/>
    <row r="8" spans="2:125" ht="13.2" x14ac:dyDescent="0.2"/>
    <row r="9" spans="2:125" ht="13.2" x14ac:dyDescent="0.2">
      <c r="DU9" s="27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70"/>
    </row>
    <row r="18" spans="125:125" ht="13.2" x14ac:dyDescent="0.2"/>
    <row r="19" spans="125:125" ht="13.2" x14ac:dyDescent="0.2"/>
    <row r="20" spans="125:125" ht="13.2" x14ac:dyDescent="0.2">
      <c r="DU20" s="270"/>
    </row>
    <row r="21" spans="125:125" ht="13.2" x14ac:dyDescent="0.2">
      <c r="DU21" s="27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70"/>
    </row>
    <row r="29" spans="125:125" ht="13.2" x14ac:dyDescent="0.2"/>
    <row r="30" spans="125:125" ht="13.2" x14ac:dyDescent="0.2"/>
    <row r="31" spans="125:125" ht="13.2" x14ac:dyDescent="0.2"/>
    <row r="32" spans="125:125" ht="13.2" x14ac:dyDescent="0.2"/>
    <row r="33" spans="2:125" ht="13.2" x14ac:dyDescent="0.2">
      <c r="B33" s="270"/>
      <c r="G33" s="270"/>
      <c r="I33" s="270"/>
    </row>
    <row r="34" spans="2:125" ht="13.2" x14ac:dyDescent="0.2">
      <c r="C34" s="270"/>
      <c r="P34" s="270"/>
      <c r="DE34" s="270"/>
      <c r="DH34" s="270"/>
    </row>
    <row r="35" spans="2:125" ht="13.2" x14ac:dyDescent="0.2">
      <c r="D35" s="270"/>
      <c r="E35" s="270"/>
      <c r="DG35" s="270"/>
      <c r="DJ35" s="270"/>
      <c r="DP35" s="270"/>
      <c r="DQ35" s="270"/>
      <c r="DR35" s="270"/>
      <c r="DS35" s="270"/>
      <c r="DT35" s="270"/>
      <c r="DU35" s="270"/>
    </row>
    <row r="36" spans="2:125" ht="13.2" x14ac:dyDescent="0.2">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ht="13.2" x14ac:dyDescent="0.2">
      <c r="DU37" s="270"/>
    </row>
    <row r="38" spans="2:125" ht="13.2" x14ac:dyDescent="0.2">
      <c r="DT38" s="270"/>
      <c r="DU38" s="270"/>
    </row>
    <row r="39" spans="2:125" ht="13.2" x14ac:dyDescent="0.2"/>
    <row r="40" spans="2:125" ht="13.2" x14ac:dyDescent="0.2">
      <c r="DH40" s="270"/>
    </row>
    <row r="41" spans="2:125" ht="13.2" x14ac:dyDescent="0.2">
      <c r="DE41" s="270"/>
    </row>
    <row r="42" spans="2:125" ht="13.2" x14ac:dyDescent="0.2">
      <c r="DG42" s="270"/>
      <c r="DJ42" s="270"/>
    </row>
    <row r="43" spans="2:125" ht="13.2" x14ac:dyDescent="0.2">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ht="13.2" x14ac:dyDescent="0.2">
      <c r="DU44" s="270"/>
    </row>
    <row r="45" spans="2:125" ht="13.2" x14ac:dyDescent="0.2"/>
    <row r="46" spans="2:125" ht="13.2" x14ac:dyDescent="0.2"/>
    <row r="47" spans="2:125" ht="13.2" x14ac:dyDescent="0.2"/>
    <row r="48" spans="2:125" ht="13.2" x14ac:dyDescent="0.2">
      <c r="DT48" s="270"/>
      <c r="DU48" s="270"/>
    </row>
    <row r="49" spans="120:125" ht="13.2" x14ac:dyDescent="0.2">
      <c r="DU49" s="270"/>
    </row>
    <row r="50" spans="120:125" ht="13.2" x14ac:dyDescent="0.2">
      <c r="DU50" s="270"/>
    </row>
    <row r="51" spans="120:125" ht="13.2" x14ac:dyDescent="0.2">
      <c r="DP51" s="270"/>
      <c r="DQ51" s="270"/>
      <c r="DR51" s="270"/>
      <c r="DS51" s="270"/>
      <c r="DT51" s="270"/>
      <c r="DU51" s="270"/>
    </row>
    <row r="52" spans="120:125" ht="13.2" x14ac:dyDescent="0.2"/>
    <row r="53" spans="120:125" ht="13.2" x14ac:dyDescent="0.2"/>
    <row r="54" spans="120:125" ht="13.2" x14ac:dyDescent="0.2">
      <c r="DU54" s="270"/>
    </row>
    <row r="55" spans="120:125" ht="13.2" x14ac:dyDescent="0.2"/>
    <row r="56" spans="120:125" ht="13.2" x14ac:dyDescent="0.2"/>
    <row r="57" spans="120:125" ht="13.2" x14ac:dyDescent="0.2"/>
    <row r="58" spans="120:125" ht="13.2" x14ac:dyDescent="0.2">
      <c r="DU58" s="270"/>
    </row>
    <row r="59" spans="120:125" ht="13.2" x14ac:dyDescent="0.2"/>
    <row r="60" spans="120:125" ht="13.2" x14ac:dyDescent="0.2"/>
    <row r="61" spans="120:125" ht="13.2" x14ac:dyDescent="0.2"/>
    <row r="62" spans="120:125" ht="13.2" x14ac:dyDescent="0.2"/>
    <row r="63" spans="120:125" ht="13.2" x14ac:dyDescent="0.2">
      <c r="DU63" s="270"/>
    </row>
    <row r="64" spans="120:125" ht="13.2" x14ac:dyDescent="0.2">
      <c r="DT64" s="270"/>
      <c r="DU64" s="270"/>
    </row>
    <row r="65" spans="123:125" ht="13.2" x14ac:dyDescent="0.2"/>
    <row r="66" spans="123:125" ht="13.2" x14ac:dyDescent="0.2"/>
    <row r="67" spans="123:125" ht="13.2" x14ac:dyDescent="0.2"/>
    <row r="68" spans="123:125" ht="13.2" x14ac:dyDescent="0.2"/>
    <row r="69" spans="123:125" ht="13.2" x14ac:dyDescent="0.2">
      <c r="DS69" s="270"/>
      <c r="DT69" s="270"/>
      <c r="DU69" s="27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70"/>
    </row>
    <row r="83" spans="116:125" ht="13.2" x14ac:dyDescent="0.2">
      <c r="DM83" s="270"/>
      <c r="DN83" s="270"/>
      <c r="DO83" s="270"/>
      <c r="DP83" s="270"/>
      <c r="DQ83" s="270"/>
      <c r="DR83" s="270"/>
      <c r="DS83" s="270"/>
      <c r="DT83" s="270"/>
      <c r="DU83" s="270"/>
    </row>
    <row r="84" spans="116:125" ht="13.2" x14ac:dyDescent="0.2"/>
    <row r="85" spans="116:125" ht="13.2" x14ac:dyDescent="0.2"/>
    <row r="86" spans="116:125" ht="13.2" x14ac:dyDescent="0.2"/>
    <row r="87" spans="116:125" ht="13.2" x14ac:dyDescent="0.2"/>
    <row r="88" spans="116:125" ht="13.2" x14ac:dyDescent="0.2">
      <c r="DU88" s="27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70"/>
      <c r="DT94" s="270"/>
      <c r="DU94" s="270"/>
    </row>
    <row r="95" spans="116:125" ht="13.5" customHeight="1" x14ac:dyDescent="0.2">
      <c r="DU95" s="27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0"/>
    </row>
    <row r="102" spans="124:125" ht="13.5" customHeight="1" x14ac:dyDescent="0.2"/>
    <row r="103" spans="124:125" ht="13.5" customHeight="1" x14ac:dyDescent="0.2"/>
    <row r="104" spans="124:125" ht="13.5" customHeight="1" x14ac:dyDescent="0.2">
      <c r="DT104" s="270"/>
      <c r="DU104" s="27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0" t="s">
        <v>556</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ZA3Xtg3t83hnfgQxkBOrdW4oEhvBtyD0/I5hcWnfAx6u6rMLca0dUhtPQfnsryiNrWdFgfJuoSB4u3tzHH9bYQ==" saltValue="1tmJQEBUjaJ4Ow0EjTxx8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55" zoomScaleNormal="55" zoomScaleSheetLayoutView="55" workbookViewId="0"/>
  </sheetViews>
  <sheetFormatPr defaultColWidth="0" defaultRowHeight="13.5" customHeight="1" zeroHeight="1" x14ac:dyDescent="0.2"/>
  <cols>
    <col min="1" max="125" width="2.44140625" style="271" customWidth="1"/>
    <col min="126" max="142" width="0" style="270" hidden="1" customWidth="1"/>
    <col min="143" max="16384" width="9" style="270" hidden="1"/>
  </cols>
  <sheetData>
    <row r="1" spans="1:125" ht="13.5" customHeight="1"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ht="13.2" x14ac:dyDescent="0.2">
      <c r="B2" s="270"/>
      <c r="T2" s="270"/>
    </row>
    <row r="3" spans="1:125"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70"/>
      <c r="G33" s="270"/>
      <c r="I33" s="270"/>
    </row>
    <row r="34" spans="2:125" ht="13.2" x14ac:dyDescent="0.2">
      <c r="C34" s="270"/>
      <c r="P34" s="270"/>
      <c r="R34" s="270"/>
      <c r="U34" s="270"/>
    </row>
    <row r="35" spans="2:125" ht="13.2" x14ac:dyDescent="0.2">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ht="13.2" x14ac:dyDescent="0.2">
      <c r="F36" s="270"/>
      <c r="H36" s="270"/>
      <c r="J36" s="270"/>
      <c r="K36" s="270"/>
      <c r="L36" s="270"/>
      <c r="M36" s="270"/>
      <c r="N36" s="270"/>
      <c r="O36" s="270"/>
      <c r="Q36" s="270"/>
      <c r="S36" s="270"/>
      <c r="V36" s="270"/>
    </row>
    <row r="37" spans="2:125" ht="13.2" x14ac:dyDescent="0.2"/>
    <row r="38" spans="2:125" ht="13.2" x14ac:dyDescent="0.2"/>
    <row r="39" spans="2:125" ht="13.2" x14ac:dyDescent="0.2"/>
    <row r="40" spans="2:125" ht="13.2" x14ac:dyDescent="0.2">
      <c r="U40" s="270"/>
    </row>
    <row r="41" spans="2:125" ht="13.2" x14ac:dyDescent="0.2">
      <c r="R41" s="270"/>
    </row>
    <row r="42" spans="2:125" ht="13.2" x14ac:dyDescent="0.2">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ht="13.2" x14ac:dyDescent="0.2">
      <c r="Q43" s="270"/>
      <c r="S43" s="270"/>
      <c r="V43" s="27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1" t="s">
        <v>557</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JqYvsQmWgpfPvaEx4zqIBl/snDXj2of1GPMqiBVXZa8/fYysP+xscJvN4M7u+Sr8GqfWIAm8RnSqtbRI69R7Zw==" saltValue="4DRv+u7/yhmFReRrCjKDM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2">
      <c r="B47" s="10"/>
      <c r="C47" s="1212" t="s">
        <v>3</v>
      </c>
      <c r="D47" s="1212"/>
      <c r="E47" s="1213"/>
      <c r="F47" s="11">
        <v>35.53</v>
      </c>
      <c r="G47" s="12">
        <v>43.96</v>
      </c>
      <c r="H47" s="12">
        <v>42.49</v>
      </c>
      <c r="I47" s="12">
        <v>48.25</v>
      </c>
      <c r="J47" s="13">
        <v>48.28</v>
      </c>
    </row>
    <row r="48" spans="2:10" ht="57.75" customHeight="1" x14ac:dyDescent="0.2">
      <c r="B48" s="14"/>
      <c r="C48" s="1214" t="s">
        <v>4</v>
      </c>
      <c r="D48" s="1214"/>
      <c r="E48" s="1215"/>
      <c r="F48" s="15">
        <v>5.74</v>
      </c>
      <c r="G48" s="16">
        <v>5.75</v>
      </c>
      <c r="H48" s="16">
        <v>7.19</v>
      </c>
      <c r="I48" s="16">
        <v>6.6</v>
      </c>
      <c r="J48" s="17">
        <v>7.07</v>
      </c>
    </row>
    <row r="49" spans="2:10" ht="57.75" customHeight="1" thickBot="1" x14ac:dyDescent="0.25">
      <c r="B49" s="18"/>
      <c r="C49" s="1216" t="s">
        <v>5</v>
      </c>
      <c r="D49" s="1216"/>
      <c r="E49" s="1217"/>
      <c r="F49" s="19">
        <v>4.97</v>
      </c>
      <c r="G49" s="20">
        <v>2.91</v>
      </c>
      <c r="H49" s="20">
        <v>1.63</v>
      </c>
      <c r="I49" s="20">
        <v>2.78</v>
      </c>
      <c r="J49" s="21" t="s">
        <v>563</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NOipMct29vqWUYWLHtS7rpEdPcWqhq9Aa0ZJ/ucvKDSgEtrWuYxzdfzrLhCxz2/hWm8XPw7B0xqp5z49f8JVJw==" saltValue="hA/qRkwQ+GTMfcilEGt35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竹田 元洋</cp:lastModifiedBy>
  <cp:lastPrinted>2019-10-31T08:17:33Z</cp:lastPrinted>
  <dcterms:created xsi:type="dcterms:W3CDTF">2019-06-06T08:36:53Z</dcterms:created>
  <dcterms:modified xsi:type="dcterms:W3CDTF">2019-11-01T04:00:13Z</dcterms:modified>
  <cp:category/>
</cp:coreProperties>
</file>