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CD335DDD-E063-4ED1-BB58-696233689B2B}" xr6:coauthVersionLast="45" xr6:coauthVersionMax="45" xr10:uidLastSave="{00000000-0000-0000-0000-000000000000}"/>
  <bookViews>
    <workbookView xWindow="-108" yWindow="-108" windowWidth="23256" windowHeight="12576" tabRatio="7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AM36" i="10"/>
  <c r="C36"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CO34" i="10" l="1"/>
  <c r="CO35" i="10" s="1"/>
  <c r="CO36" i="10" s="1"/>
</calcChain>
</file>

<file path=xl/sharedStrings.xml><?xml version="1.0" encoding="utf-8"?>
<sst xmlns="http://schemas.openxmlformats.org/spreadsheetml/2006/main" count="1112" uniqueCount="595">
  <si>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</si>
  <si>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</si>
  <si>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</si>
  <si>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</si>
  <si>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</si>
  <si>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</si>
  <si>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</si>
  <si>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</si>
  <si>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</si>
  <si>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</si>
  <si>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</si>
  <si>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</si>
  <si>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</si>
  <si>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</si>
  <si>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</si>
  <si>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</si>
  <si>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</si>
  <si>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</si>
  <si>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</si>
  <si>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</si>
  <si>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</si>
  <si>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</si>
  <si>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</si>
  <si>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</si>
  <si>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</si>
  <si>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</si>
  <si>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</si>
  <si>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</si>
  <si>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</si>
  <si>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</si>
  <si>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</si>
  <si>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</si>
  <si>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</si>
  <si>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</si>
  <si>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</si>
  <si>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</si>
  <si>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</si>
  <si>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</si>
  <si>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</si>
  <si>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</si>
  <si>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</si>
  <si>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</si>
  <si>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</si>
  <si>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</si>
  <si>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</si>
  <si>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</si>
  <si>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</si>
  <si>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</si>
  <si>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</si>
  <si>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</si>
  <si>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</si>
  <si>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</si>
  <si>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</si>
  <si>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</si>
  <si>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</si>
  <si>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</si>
  <si>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</si>
  <si>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</si>
  <si>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</si>
  <si>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</si>
  <si>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</si>
  <si>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</si>
  <si>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</si>
  <si>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</si>
  <si>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</si>
  <si>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</si>
  <si>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</si>
  <si>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</si>
  <si>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</si>
  <si>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</si>
  <si>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</si>
  <si>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</si>
  <si>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</si>
  <si>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</si>
  <si>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</si>
  <si>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</si>
  <si>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</si>
  <si>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</si>
  <si>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</si>
  <si>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</si>
  <si>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</si>
  <si>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</si>
  <si>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</si>
  <si>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</si>
  <si>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</si>
  <si>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</si>
  <si>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</si>
  <si>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</si>
  <si>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</si>
  <si>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</si>
  <si>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</si>
  <si>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</si>
  <si>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</si>
  <si>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</si>
  <si>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</si>
  <si>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</si>
  <si>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</si>
  <si>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</si>
  <si>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</si>
  <si>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</si>
  <si>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</si>
  <si>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</si>
  <si>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</si>
  <si>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</si>
  <si>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</si>
  <si>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</si>
  <si>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</si>
  <si>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</si>
  <si>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</si>
  <si>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</si>
  <si>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</si>
  <si>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</si>
  <si>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</si>
  <si>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</si>
  <si>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</si>
  <si>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</si>
  <si>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</si>
  <si>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</si>
  <si>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</si>
  <si>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</si>
  <si>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</si>
  <si>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</si>
  <si>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</si>
  <si>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</si>
  <si>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</si>
  <si>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</si>
  <si>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</si>
  <si>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</si>
  <si>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</si>
  <si>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</si>
  <si>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</si>
  <si>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</si>
  <si>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</si>
  <si>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</si>
  <si>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</si>
  <si>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</si>
  <si>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</si>
  <si>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</si>
  <si>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</si>
  <si>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</si>
  <si>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</si>
  <si>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</si>
  <si>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</si>
  <si>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</si>
  <si>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</si>
  <si>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</si>
  <si>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</si>
  <si>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</si>
  <si>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</si>
  <si>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</si>
  <si>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</si>
  <si>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</si>
  <si>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</si>
  <si>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</si>
  <si>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</si>
  <si>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</si>
  <si>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</si>
  <si>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</si>
  <si>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</si>
  <si>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</si>
  <si>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</si>
  <si>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</si>
  <si>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</si>
  <si>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</si>
  <si>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</si>
  <si>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</si>
  <si>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</si>
  <si>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</si>
  <si>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</si>
  <si>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</si>
  <si>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</si>
  <si>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</si>
  <si>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</si>
  <si>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</si>
  <si>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</si>
  <si>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</si>
  <si>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</si>
  <si>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</si>
  <si>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</si>
  <si>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</si>
  <si>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</si>
  <si>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</si>
  <si>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</si>
  <si>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</si>
  <si>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</si>
  <si>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</si>
  <si>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</si>
  <si>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</si>
  <si>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</si>
  <si>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</si>
  <si>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</si>
  <si>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</si>
  <si>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</si>
  <si>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</si>
  <si>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</si>
  <si>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</si>
  <si>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</si>
  <si>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</si>
  <si>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</si>
  <si>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</si>
  <si>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</si>
  <si>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</si>
  <si>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</si>
  <si>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</si>
  <si>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</si>
  <si>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</si>
  <si>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</si>
  <si>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</si>
  <si>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</si>
  <si>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宮崎県西米良村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</si>
  <si>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</si>
  <si>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</si>
  <si>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</si>
  <si>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</si>
  <si>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</si>
  <si>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</si>
  <si>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</si>
  <si>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</si>
  <si>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</si>
  <si>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</si>
  <si>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</si>
  <si>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</si>
  <si>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</si>
  <si>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</si>
  <si>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</si>
  <si>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</si>
  <si>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</si>
  <si>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</si>
  <si>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</si>
  <si>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</si>
  <si>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</si>
  <si>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</si>
  <si>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</si>
  <si>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</si>
  <si>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</si>
  <si>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</si>
  <si>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</si>
  <si>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</si>
  <si>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</si>
  <si>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</si>
  <si>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</si>
  <si>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</si>
  <si>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</si>
  <si>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</si>
  <si>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</si>
  <si>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</si>
  <si>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</si>
  <si>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</si>
  <si>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</si>
  <si>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</si>
  <si>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</si>
  <si>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</si>
  <si>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</si>
  <si>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</si>
  <si>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</si>
  <si>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</si>
  <si>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</si>
  <si>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</si>
  <si>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</si>
  <si>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</si>
  <si>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</si>
  <si>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</si>
  <si>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</si>
  <si>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</si>
  <si>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</si>
  <si>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</si>
  <si>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</si>
  <si>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</si>
  <si>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</si>
  <si>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</si>
  <si>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</si>
  <si>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</si>
  <si>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</si>
  <si>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</si>
  <si>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</si>
  <si>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</si>
  <si>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</si>
  <si>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</si>
  <si>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</si>
  <si>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</si>
  <si>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</si>
  <si>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</si>
  <si>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</si>
  <si>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</si>
  <si>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</si>
  <si>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</si>
  <si>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</si>
  <si>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</si>
  <si>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</si>
  <si>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</si>
  <si>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</si>
  <si>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</si>
  <si>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</si>
  <si>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</si>
  <si>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</si>
  <si>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</si>
  <si>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</si>
  <si>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</si>
  <si>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</si>
  <si>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</si>
  <si>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</si>
  <si>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</si>
  <si>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</si>
  <si>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</si>
  <si>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</si>
  <si>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</si>
  <si>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</si>
  <si>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</si>
  <si>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</si>
  <si>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</si>
  <si>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</si>
  <si>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</si>
  <si>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</si>
  <si>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</si>
  <si>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</si>
  <si>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</si>
  <si>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</si>
  <si>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</si>
  <si>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</si>
  <si>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</si>
  <si>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</si>
  <si>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</si>
  <si>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</si>
  <si>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</si>
  <si>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</si>
  <si>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</si>
  <si>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</si>
  <si>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</si>
  <si>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</si>
  <si>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</si>
  <si>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</si>
  <si>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</si>
  <si>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</si>
  <si>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</si>
  <si>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</si>
  <si>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</si>
  <si>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</si>
  <si>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</si>
  <si>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</si>
  <si>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</si>
  <si>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</si>
  <si>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</si>
  <si>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</si>
  <si>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</si>
  <si>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</si>
  <si>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</si>
  <si>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</si>
  <si>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</si>
  <si>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</si>
  <si>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</si>
  <si>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</si>
  <si>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</si>
  <si>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</si>
  <si>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</si>
  <si>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</si>
  <si>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</si>
  <si>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</si>
  <si>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</si>
  <si>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</si>
  <si>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宮崎県西米良村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</si>
  <si>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</si>
  <si>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</si>
  <si>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</si>
  <si>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</si>
  <si>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</si>
  <si>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</si>
  <si>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</si>
  <si>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</si>
  <si>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</si>
  <si>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</si>
  <si>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</si>
  <si>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</si>
  <si>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</si>
  <si>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</si>
  <si>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</si>
  <si>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</si>
  <si>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</si>
  <si>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</si>
  <si>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</si>
  <si>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</si>
  <si>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</si>
  <si>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</si>
  <si>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</si>
  <si>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</si>
  <si>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</si>
  <si>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</si>
  <si>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</si>
  <si>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</si>
  <si>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</si>
  <si>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</si>
  <si>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</si>
  <si>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</si>
  <si>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</si>
  <si>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</si>
  <si>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</si>
  <si>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</si>
  <si>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</si>
  <si>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</si>
  <si>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</si>
  <si>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</si>
  <si>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</si>
  <si>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</si>
  <si>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</si>
  <si>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</si>
  <si>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</si>
  <si>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</si>
  <si>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</si>
  <si>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</si>
  <si>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</si>
  <si>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</si>
  <si>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</si>
  <si>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</si>
  <si>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</si>
  <si>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</si>
  <si>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</si>
  <si>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</si>
  <si>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</si>
  <si>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</si>
  <si>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</si>
  <si>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</si>
  <si>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</si>
  <si>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</si>
  <si>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</si>
  <si>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</si>
  <si>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</si>
  <si>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</si>
  <si>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</si>
  <si>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</si>
  <si>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</si>
  <si>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</si>
  <si>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</si>
  <si>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</si>
  <si>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</si>
  <si>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</si>
  <si>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</si>
  <si>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</si>
  <si>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</si>
  <si>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</si>
  <si>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</si>
  <si>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</si>
  <si>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</si>
  <si>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</si>
  <si>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</si>
  <si>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</si>
  <si>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</si>
  <si>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</si>
  <si>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</si>
  <si>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</si>
  <si>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</si>
  <si>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</si>
  <si>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</si>
  <si>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</si>
  <si>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</si>
  <si>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</si>
  <si>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</si>
  <si>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</si>
  <si>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</si>
  <si>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</si>
  <si>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</si>
  <si>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</si>
  <si>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</si>
  <si>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</si>
  <si>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</si>
  <si>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</si>
  <si>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</si>
  <si>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</si>
  <si>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</si>
  <si>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</si>
  <si>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</si>
  <si>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</si>
  <si>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</si>
  <si>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</si>
  <si>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</si>
  <si>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</si>
  <si>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</si>
  <si>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国民健康保険診療施設勘定会計</t>
    <phoneticPr fontId="5"/>
  </si>
  <si>
    <t>(Ｆ)</t>
    <phoneticPr fontId="5"/>
  </si>
  <si>
    <t>介護保険事業勘定会計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</si>
  <si>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</si>
  <si>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</si>
  <si>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</si>
  <si>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</si>
  <si>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</si>
  <si>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</si>
  <si>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</si>
  <si>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</si>
  <si>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</si>
  <si>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</si>
  <si>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</si>
  <si>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</si>
  <si>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</si>
  <si>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</si>
  <si>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</si>
  <si>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</si>
  <si>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</si>
  <si>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</si>
  <si>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</si>
  <si>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</si>
  <si>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</si>
  <si>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</si>
  <si>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</si>
  <si>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</si>
  <si>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</si>
  <si>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</si>
  <si>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</si>
  <si>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</si>
  <si>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</si>
  <si>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</si>
  <si>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</si>
  <si>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</si>
  <si>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</si>
  <si>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</si>
  <si>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</si>
  <si>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</si>
  <si>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</si>
  <si>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</si>
  <si>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</si>
  <si>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</si>
  <si>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</si>
  <si>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</si>
  <si>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</si>
  <si>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</si>
  <si>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</si>
  <si>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</si>
  <si>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</si>
  <si>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</si>
  <si>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</si>
  <si>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</si>
  <si>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</si>
  <si>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</si>
  <si>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</si>
  <si>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</si>
  <si>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</si>
  <si>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</si>
  <si>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</si>
  <si>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</si>
  <si>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</si>
  <si>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</si>
  <si>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</si>
  <si>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</si>
  <si>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</si>
  <si>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</si>
  <si>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</si>
  <si>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</si>
  <si>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</si>
  <si>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</si>
  <si>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</si>
  <si>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</si>
  <si>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</si>
  <si>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</si>
  <si>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</si>
  <si>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</si>
  <si>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</si>
  <si>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</si>
  <si>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</si>
  <si>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</si>
  <si>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</si>
  <si>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</si>
  <si>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</si>
  <si>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</si>
  <si>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</si>
  <si>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</si>
  <si>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</si>
  <si>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3.36</t>
  </si>
  <si>
    <t>一般会計</t>
  </si>
  <si>
    <t>国民健康保険事業勘定会計</t>
  </si>
  <si>
    <t>介護保険事業勘定会計</t>
  </si>
  <si>
    <t>国民健康保険診療施設勘定会計</t>
  </si>
  <si>
    <t>簡易水道事業</t>
  </si>
  <si>
    <t>後期高齢者医療事業</t>
  </si>
  <si>
    <t>下水道事業</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</si>
  <si>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</si>
  <si>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</si>
  <si>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</si>
  <si>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</si>
  <si>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</si>
  <si>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</si>
  <si>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</si>
  <si>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</si>
  <si>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</si>
  <si>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</si>
  <si>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</si>
  <si>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</si>
  <si>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</si>
  <si>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</si>
  <si>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</si>
  <si>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</si>
  <si>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</si>
  <si>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宮崎県自治会館管理組合</t>
    <rPh sb="0" eb="3">
      <t>ミヤザキケン</t>
    </rPh>
    <rPh sb="3" eb="5">
      <t>ジチ</t>
    </rPh>
    <rPh sb="5" eb="7">
      <t>カイカン</t>
    </rPh>
    <rPh sb="7" eb="9">
      <t>カンリ</t>
    </rPh>
    <rPh sb="9" eb="11">
      <t>クミアイ</t>
    </rPh>
    <phoneticPr fontId="2"/>
  </si>
  <si>
    <t>米良の庄</t>
    <rPh sb="0" eb="2">
      <t>メラ</t>
    </rPh>
    <rPh sb="3" eb="4">
      <t>ショウ</t>
    </rPh>
    <phoneticPr fontId="2"/>
  </si>
  <si>
    <t>○</t>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</si>
  <si>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</si>
  <si>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</si>
  <si>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計画的な基金の積立による資金運用と起債抑制により、将来負担比率は発生していない。今後も地方債については、これまで同様に借入の抑制に努め、将来負担比率が発生していない財政運営を行っていく。</t>
    <rPh sb="0" eb="3">
      <t>ケイカクテキ</t>
    </rPh>
    <rPh sb="4" eb="6">
      <t>キキン</t>
    </rPh>
    <rPh sb="7" eb="9">
      <t>ツミタテ</t>
    </rPh>
    <rPh sb="12" eb="14">
      <t>シキン</t>
    </rPh>
    <rPh sb="14" eb="16">
      <t>ウンヨウ</t>
    </rPh>
    <rPh sb="17" eb="19">
      <t>キサイ</t>
    </rPh>
    <rPh sb="19" eb="21">
      <t>ヨクセイ</t>
    </rPh>
    <rPh sb="25" eb="27">
      <t>ショウライ</t>
    </rPh>
    <rPh sb="27" eb="29">
      <t>フタン</t>
    </rPh>
    <rPh sb="29" eb="31">
      <t>ヒリツ</t>
    </rPh>
    <rPh sb="32" eb="34">
      <t>ハッセイ</t>
    </rPh>
    <rPh sb="40" eb="42">
      <t>コンゴ</t>
    </rPh>
    <rPh sb="43" eb="46">
      <t>チホウサイ</t>
    </rPh>
    <rPh sb="56" eb="58">
      <t>ドウヨウ</t>
    </rPh>
    <rPh sb="59" eb="61">
      <t>カリイレ</t>
    </rPh>
    <rPh sb="62" eb="64">
      <t>ヨクセイ</t>
    </rPh>
    <rPh sb="65" eb="66">
      <t>ツト</t>
    </rPh>
    <rPh sb="68" eb="70">
      <t>ショウライ</t>
    </rPh>
    <rPh sb="70" eb="72">
      <t>フタン</t>
    </rPh>
    <rPh sb="72" eb="74">
      <t>ヒリツ</t>
    </rPh>
    <rPh sb="75" eb="77">
      <t>ハッセイ</t>
    </rPh>
    <rPh sb="82" eb="84">
      <t>ザイセイ</t>
    </rPh>
    <rPh sb="84" eb="86">
      <t>ウンエイ</t>
    </rPh>
    <rPh sb="87" eb="88">
      <t>オコナ</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</si>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</sst>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DB0-479C-82E4-C0B5A42B21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605153</c:v>
                </c:pt>
                <c:pt idx="1">
                  <c:v>424428</c:v>
                </c:pt>
                <c:pt idx="2">
                  <c:v>481334</c:v>
                </c:pt>
                <c:pt idx="3">
                  <c:v>434815</c:v>
                </c:pt>
                <c:pt idx="4">
                  <c:v>609734</c:v>
                </c:pt>
              </c:numCache>
            </c:numRef>
          </c:val>
          <c:smooth val="0"/>
          <c:extLst>
            <c:ext xmlns:c16="http://schemas.microsoft.com/office/drawing/2014/chart" uri="{C3380CC4-5D6E-409C-BE32-E72D297353CC}">
              <c16:uniqueId val="{00000001-CDB0-479C-82E4-C0B5A42B213F}"/>
            </c:ext>
          </c:extLst>
        </c:ser>
        <c:dLbls>
          <c:showLegendKey val="0"/>
          <c:showVal val="0"/>
          <c:showCatName val="0"/>
          <c:showSerName val="0"/>
          <c:showPercent val="0"/>
          <c:showBubbleSize val="0"/>
        </c:dLbls>
        <c:marker val="1"/>
        <c:smooth val="0"/>
        <c:axId val="210674480"/>
        <c:axId val="210676440"/>
      </c:lineChart>
      <c:catAx>
        <c:axId val="21067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676440"/>
        <c:crosses val="autoZero"/>
        <c:auto val="1"/>
        <c:lblAlgn val="ctr"/>
        <c:lblOffset val="100"/>
        <c:tickLblSkip val="1"/>
        <c:tickMarkSkip val="1"/>
        <c:noMultiLvlLbl val="0"/>
      </c:catAx>
      <c:valAx>
        <c:axId val="2106764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67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5.74</c:v>
                </c:pt>
                <c:pt idx="1">
                  <c:v>5.75</c:v>
                </c:pt>
                <c:pt idx="2">
                  <c:v>7.19</c:v>
                </c:pt>
                <c:pt idx="3">
                  <c:v>6.6</c:v>
                </c:pt>
                <c:pt idx="4">
                  <c:v>7.07</c:v>
                </c:pt>
              </c:numCache>
            </c:numRef>
          </c:val>
          <c:extLst>
            <c:ext xmlns:c16="http://schemas.microsoft.com/office/drawing/2014/chart" uri="{C3380CC4-5D6E-409C-BE32-E72D297353CC}">
              <c16:uniqueId val="{00000000-54CD-4DE8-AB15-8DC02518D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35.53</c:v>
                </c:pt>
                <c:pt idx="1">
                  <c:v>43.96</c:v>
                </c:pt>
                <c:pt idx="2">
                  <c:v>42.49</c:v>
                </c:pt>
                <c:pt idx="3">
                  <c:v>48.25</c:v>
                </c:pt>
                <c:pt idx="4">
                  <c:v>48.28</c:v>
                </c:pt>
              </c:numCache>
            </c:numRef>
          </c:val>
          <c:extLst>
            <c:ext xmlns:c16="http://schemas.microsoft.com/office/drawing/2014/chart" uri="{C3380CC4-5D6E-409C-BE32-E72D297353CC}">
              <c16:uniqueId val="{00000001-54CD-4DE8-AB15-8DC02518D627}"/>
            </c:ext>
          </c:extLst>
        </c:ser>
        <c:dLbls>
          <c:showLegendKey val="0"/>
          <c:showVal val="0"/>
          <c:showCatName val="0"/>
          <c:showSerName val="0"/>
          <c:showPercent val="0"/>
          <c:showBubbleSize val="0"/>
        </c:dLbls>
        <c:gapWidth val="250"/>
        <c:overlap val="100"/>
        <c:axId val="419921768"/>
        <c:axId val="41992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4.97</c:v>
                </c:pt>
                <c:pt idx="1">
                  <c:v>2.91</c:v>
                </c:pt>
                <c:pt idx="2">
                  <c:v>1.63</c:v>
                </c:pt>
                <c:pt idx="3">
                  <c:v>2.78</c:v>
                </c:pt>
                <c:pt idx="4">
                  <c:v>-3.36</c:v>
                </c:pt>
              </c:numCache>
            </c:numRef>
          </c:val>
          <c:smooth val="0"/>
          <c:extLst>
            <c:ext xmlns:c16="http://schemas.microsoft.com/office/drawing/2014/chart" uri="{C3380CC4-5D6E-409C-BE32-E72D297353CC}">
              <c16:uniqueId val="{00000002-54CD-4DE8-AB15-8DC02518D627}"/>
            </c:ext>
          </c:extLst>
        </c:ser>
        <c:dLbls>
          <c:showLegendKey val="0"/>
          <c:showVal val="0"/>
          <c:showCatName val="0"/>
          <c:showSerName val="0"/>
          <c:showPercent val="0"/>
          <c:showBubbleSize val="0"/>
        </c:dLbls>
        <c:marker val="1"/>
        <c:smooth val="0"/>
        <c:axId val="419921768"/>
        <c:axId val="419922160"/>
      </c:lineChart>
      <c:catAx>
        <c:axId val="41992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922160"/>
        <c:crosses val="autoZero"/>
        <c:auto val="1"/>
        <c:lblAlgn val="ctr"/>
        <c:lblOffset val="100"/>
        <c:tickLblSkip val="1"/>
        <c:tickMarkSkip val="1"/>
        <c:noMultiLvlLbl val="0"/>
      </c:catAx>
      <c:valAx>
        <c:axId val="41992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92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BA-4F24-95CD-BB2DD4078D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A-4F24-95CD-BB2DD4078D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BA-4F24-95CD-BB2DD4078D85}"/>
            </c:ext>
          </c:extLst>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0.24</c:v>
                </c:pt>
                <c:pt idx="4">
                  <c:v>#N/A</c:v>
                </c:pt>
                <c:pt idx="5">
                  <c:v>0.14000000000000001</c:v>
                </c:pt>
                <c:pt idx="6">
                  <c:v>#N/A</c:v>
                </c:pt>
                <c:pt idx="7">
                  <c:v>0.1</c:v>
                </c:pt>
                <c:pt idx="8">
                  <c:v>#N/A</c:v>
                </c:pt>
                <c:pt idx="9">
                  <c:v>0.16</c:v>
                </c:pt>
              </c:numCache>
            </c:numRef>
          </c:val>
          <c:extLst>
            <c:ext xmlns:c16="http://schemas.microsoft.com/office/drawing/2014/chart" uri="{C3380CC4-5D6E-409C-BE32-E72D297353CC}">
              <c16:uniqueId val="{00000003-58BA-4F24-95CD-BB2DD4078D85}"/>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7.0000000000000007E-2</c:v>
                </c:pt>
                <c:pt idx="6">
                  <c:v>#N/A</c:v>
                </c:pt>
                <c:pt idx="7">
                  <c:v>0.12</c:v>
                </c:pt>
                <c:pt idx="8">
                  <c:v>#N/A</c:v>
                </c:pt>
                <c:pt idx="9">
                  <c:v>0.2</c:v>
                </c:pt>
              </c:numCache>
            </c:numRef>
          </c:val>
          <c:extLst>
            <c:ext xmlns:c16="http://schemas.microsoft.com/office/drawing/2014/chart" uri="{C3380CC4-5D6E-409C-BE32-E72D297353CC}">
              <c16:uniqueId val="{00000004-58BA-4F24-95CD-BB2DD4078D85}"/>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0.26</c:v>
                </c:pt>
                <c:pt idx="4">
                  <c:v>#N/A</c:v>
                </c:pt>
                <c:pt idx="5">
                  <c:v>0.16</c:v>
                </c:pt>
                <c:pt idx="6">
                  <c:v>#N/A</c:v>
                </c:pt>
                <c:pt idx="7">
                  <c:v>0.28999999999999998</c:v>
                </c:pt>
                <c:pt idx="8">
                  <c:v>#N/A</c:v>
                </c:pt>
                <c:pt idx="9">
                  <c:v>0.22</c:v>
                </c:pt>
              </c:numCache>
            </c:numRef>
          </c:val>
          <c:extLst>
            <c:ext xmlns:c16="http://schemas.microsoft.com/office/drawing/2014/chart" uri="{C3380CC4-5D6E-409C-BE32-E72D297353CC}">
              <c16:uniqueId val="{00000005-58BA-4F24-95CD-BB2DD4078D85}"/>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1.54</c:v>
                </c:pt>
                <c:pt idx="2">
                  <c:v>#N/A</c:v>
                </c:pt>
                <c:pt idx="3">
                  <c:v>0.42</c:v>
                </c:pt>
                <c:pt idx="4">
                  <c:v>#N/A</c:v>
                </c:pt>
                <c:pt idx="5">
                  <c:v>1.07</c:v>
                </c:pt>
                <c:pt idx="6">
                  <c:v>#N/A</c:v>
                </c:pt>
                <c:pt idx="7">
                  <c:v>0.28999999999999998</c:v>
                </c:pt>
                <c:pt idx="8">
                  <c:v>#N/A</c:v>
                </c:pt>
                <c:pt idx="9">
                  <c:v>0.79</c:v>
                </c:pt>
              </c:numCache>
            </c:numRef>
          </c:val>
          <c:extLst>
            <c:ext xmlns:c16="http://schemas.microsoft.com/office/drawing/2014/chart" uri="{C3380CC4-5D6E-409C-BE32-E72D297353CC}">
              <c16:uniqueId val="{00000006-58BA-4F24-95CD-BB2DD4078D85}"/>
            </c:ext>
          </c:extLst>
        </c:ser>
        <c:ser>
          <c:idx val="7"/>
          <c:order val="7"/>
          <c:tx>
            <c:strRef>
              <c:f>データシート!$A$34</c:f>
              <c:strCache>
                <c:ptCount val="1"/>
                <c:pt idx="0">
                  <c:v>介護保険事業勘定会計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1.1000000000000001</c:v>
                </c:pt>
                <c:pt idx="4">
                  <c:v>#N/A</c:v>
                </c:pt>
                <c:pt idx="5">
                  <c:v>1.75</c:v>
                </c:pt>
                <c:pt idx="6">
                  <c:v>#N/A</c:v>
                </c:pt>
                <c:pt idx="7">
                  <c:v>1.48</c:v>
                </c:pt>
                <c:pt idx="8">
                  <c:v>#N/A</c:v>
                </c:pt>
                <c:pt idx="9">
                  <c:v>2.0299999999999998</c:v>
                </c:pt>
              </c:numCache>
            </c:numRef>
          </c:val>
          <c:extLst>
            <c:ext xmlns:c16="http://schemas.microsoft.com/office/drawing/2014/chart" uri="{C3380CC4-5D6E-409C-BE32-E72D297353CC}">
              <c16:uniqueId val="{00000007-58BA-4F24-95CD-BB2DD4078D85}"/>
            </c:ext>
          </c:extLst>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2.39</c:v>
                </c:pt>
                <c:pt idx="2">
                  <c:v>#N/A</c:v>
                </c:pt>
                <c:pt idx="3">
                  <c:v>1.51</c:v>
                </c:pt>
                <c:pt idx="4">
                  <c:v>#N/A</c:v>
                </c:pt>
                <c:pt idx="5">
                  <c:v>1.94</c:v>
                </c:pt>
                <c:pt idx="6">
                  <c:v>#N/A</c:v>
                </c:pt>
                <c:pt idx="7">
                  <c:v>2.91</c:v>
                </c:pt>
                <c:pt idx="8">
                  <c:v>#N/A</c:v>
                </c:pt>
                <c:pt idx="9">
                  <c:v>3.35</c:v>
                </c:pt>
              </c:numCache>
            </c:numRef>
          </c:val>
          <c:extLst>
            <c:ext xmlns:c16="http://schemas.microsoft.com/office/drawing/2014/chart" uri="{C3380CC4-5D6E-409C-BE32-E72D297353CC}">
              <c16:uniqueId val="{00000008-58BA-4F24-95CD-BB2DD4078D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5.73</c:v>
                </c:pt>
                <c:pt idx="2">
                  <c:v>#N/A</c:v>
                </c:pt>
                <c:pt idx="3">
                  <c:v>5.75</c:v>
                </c:pt>
                <c:pt idx="4">
                  <c:v>#N/A</c:v>
                </c:pt>
                <c:pt idx="5">
                  <c:v>7.18</c:v>
                </c:pt>
                <c:pt idx="6">
                  <c:v>#N/A</c:v>
                </c:pt>
                <c:pt idx="7">
                  <c:v>6.59</c:v>
                </c:pt>
                <c:pt idx="8">
                  <c:v>#N/A</c:v>
                </c:pt>
                <c:pt idx="9">
                  <c:v>7.07</c:v>
                </c:pt>
              </c:numCache>
            </c:numRef>
          </c:val>
          <c:extLst>
            <c:ext xmlns:c16="http://schemas.microsoft.com/office/drawing/2014/chart" uri="{C3380CC4-5D6E-409C-BE32-E72D297353CC}">
              <c16:uniqueId val="{00000009-58BA-4F24-95CD-BB2DD4078D85}"/>
            </c:ext>
          </c:extLst>
        </c:ser>
        <c:dLbls>
          <c:showLegendKey val="0"/>
          <c:showVal val="0"/>
          <c:showCatName val="0"/>
          <c:showSerName val="0"/>
          <c:showPercent val="0"/>
          <c:showBubbleSize val="0"/>
        </c:dLbls>
        <c:gapWidth val="150"/>
        <c:overlap val="100"/>
        <c:axId val="419922944"/>
        <c:axId val="419923336"/>
      </c:barChart>
      <c:catAx>
        <c:axId val="4199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923336"/>
        <c:crosses val="autoZero"/>
        <c:auto val="1"/>
        <c:lblAlgn val="ctr"/>
        <c:lblOffset val="100"/>
        <c:tickLblSkip val="1"/>
        <c:tickMarkSkip val="1"/>
        <c:noMultiLvlLbl val="0"/>
      </c:catAx>
      <c:valAx>
        <c:axId val="41992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92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c:v>
                </c:pt>
                <c:pt idx="5">
                  <c:v>249</c:v>
                </c:pt>
                <c:pt idx="8">
                  <c:v>222</c:v>
                </c:pt>
                <c:pt idx="11">
                  <c:v>214</c:v>
                </c:pt>
                <c:pt idx="14">
                  <c:v>206</c:v>
                </c:pt>
              </c:numCache>
            </c:numRef>
          </c:val>
          <c:extLst>
            <c:ext xmlns:c16="http://schemas.microsoft.com/office/drawing/2014/chart" uri="{C3380CC4-5D6E-409C-BE32-E72D297353CC}">
              <c16:uniqueId val="{00000000-940B-4C17-8475-75C93D0DDB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0B-4C17-8475-75C93D0DDB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940B-4C17-8475-75C93D0DDB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10</c:v>
                </c:pt>
                <c:pt idx="9">
                  <c:v>10</c:v>
                </c:pt>
                <c:pt idx="12">
                  <c:v>9</c:v>
                </c:pt>
              </c:numCache>
            </c:numRef>
          </c:val>
          <c:extLst>
            <c:ext xmlns:c16="http://schemas.microsoft.com/office/drawing/2014/chart" uri="{C3380CC4-5D6E-409C-BE32-E72D297353CC}">
              <c16:uniqueId val="{00000003-940B-4C17-8475-75C93D0DDB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c:v>
                </c:pt>
                <c:pt idx="3">
                  <c:v>36</c:v>
                </c:pt>
                <c:pt idx="6">
                  <c:v>38</c:v>
                </c:pt>
                <c:pt idx="9">
                  <c:v>37</c:v>
                </c:pt>
                <c:pt idx="12">
                  <c:v>36</c:v>
                </c:pt>
              </c:numCache>
            </c:numRef>
          </c:val>
          <c:extLst>
            <c:ext xmlns:c16="http://schemas.microsoft.com/office/drawing/2014/chart" uri="{C3380CC4-5D6E-409C-BE32-E72D297353CC}">
              <c16:uniqueId val="{00000004-940B-4C17-8475-75C93D0DDB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B-4C17-8475-75C93D0DDB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0B-4C17-8475-75C93D0DDB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256</c:v>
                </c:pt>
                <c:pt idx="3">
                  <c:v>244</c:v>
                </c:pt>
                <c:pt idx="6">
                  <c:v>208</c:v>
                </c:pt>
                <c:pt idx="9">
                  <c:v>203</c:v>
                </c:pt>
                <c:pt idx="12">
                  <c:v>217</c:v>
                </c:pt>
              </c:numCache>
            </c:numRef>
          </c:val>
          <c:extLst>
            <c:ext xmlns:c16="http://schemas.microsoft.com/office/drawing/2014/chart" uri="{C3380CC4-5D6E-409C-BE32-E72D297353CC}">
              <c16:uniqueId val="{00000007-940B-4C17-8475-75C93D0DDB14}"/>
            </c:ext>
          </c:extLst>
        </c:ser>
        <c:dLbls>
          <c:showLegendKey val="0"/>
          <c:showVal val="0"/>
          <c:showCatName val="0"/>
          <c:showSerName val="0"/>
          <c:showPercent val="0"/>
          <c:showBubbleSize val="0"/>
        </c:dLbls>
        <c:gapWidth val="100"/>
        <c:overlap val="100"/>
        <c:axId val="419924120"/>
        <c:axId val="41992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c:v>
                </c:pt>
                <c:pt idx="2">
                  <c:v>#N/A</c:v>
                </c:pt>
                <c:pt idx="3">
                  <c:v>#N/A</c:v>
                </c:pt>
                <c:pt idx="4">
                  <c:v>44</c:v>
                </c:pt>
                <c:pt idx="5">
                  <c:v>#N/A</c:v>
                </c:pt>
                <c:pt idx="6">
                  <c:v>#N/A</c:v>
                </c:pt>
                <c:pt idx="7">
                  <c:v>37</c:v>
                </c:pt>
                <c:pt idx="8">
                  <c:v>#N/A</c:v>
                </c:pt>
                <c:pt idx="9">
                  <c:v>#N/A</c:v>
                </c:pt>
                <c:pt idx="10">
                  <c:v>39</c:v>
                </c:pt>
                <c:pt idx="11">
                  <c:v>#N/A</c:v>
                </c:pt>
                <c:pt idx="12">
                  <c:v>#N/A</c:v>
                </c:pt>
                <c:pt idx="13">
                  <c:v>59</c:v>
                </c:pt>
                <c:pt idx="14">
                  <c:v>#N/A</c:v>
                </c:pt>
              </c:numCache>
            </c:numRef>
          </c:val>
          <c:smooth val="0"/>
          <c:extLst>
            <c:ext xmlns:c16="http://schemas.microsoft.com/office/drawing/2014/chart" uri="{C3380CC4-5D6E-409C-BE32-E72D297353CC}">
              <c16:uniqueId val="{00000008-940B-4C17-8475-75C93D0DDB14}"/>
            </c:ext>
          </c:extLst>
        </c:ser>
        <c:dLbls>
          <c:showLegendKey val="0"/>
          <c:showVal val="0"/>
          <c:showCatName val="0"/>
          <c:showSerName val="0"/>
          <c:showPercent val="0"/>
          <c:showBubbleSize val="0"/>
        </c:dLbls>
        <c:marker val="1"/>
        <c:smooth val="0"/>
        <c:axId val="419924120"/>
        <c:axId val="419924512"/>
      </c:lineChart>
      <c:catAx>
        <c:axId val="41992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924512"/>
        <c:crosses val="autoZero"/>
        <c:auto val="1"/>
        <c:lblAlgn val="ctr"/>
        <c:lblOffset val="100"/>
        <c:tickLblSkip val="1"/>
        <c:tickMarkSkip val="1"/>
        <c:noMultiLvlLbl val="0"/>
      </c:catAx>
      <c:valAx>
        <c:axId val="41992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92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1867</c:v>
                </c:pt>
                <c:pt idx="5">
                  <c:v>1801</c:v>
                </c:pt>
                <c:pt idx="8">
                  <c:v>2005</c:v>
                </c:pt>
                <c:pt idx="11">
                  <c:v>1798</c:v>
                </c:pt>
                <c:pt idx="14">
                  <c:v>1756</c:v>
                </c:pt>
              </c:numCache>
            </c:numRef>
          </c:val>
          <c:extLst>
            <c:ext xmlns:c16="http://schemas.microsoft.com/office/drawing/2014/chart" uri="{C3380CC4-5D6E-409C-BE32-E72D297353CC}">
              <c16:uniqueId val="{00000000-A395-4D37-9E03-3056D57C1A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395-4D37-9E03-3056D57C1A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3303</c:v>
                </c:pt>
                <c:pt idx="5">
                  <c:v>3417</c:v>
                </c:pt>
                <c:pt idx="8">
                  <c:v>3698</c:v>
                </c:pt>
                <c:pt idx="11">
                  <c:v>3682</c:v>
                </c:pt>
                <c:pt idx="14">
                  <c:v>3374</c:v>
                </c:pt>
              </c:numCache>
            </c:numRef>
          </c:val>
          <c:extLst>
            <c:ext xmlns:c16="http://schemas.microsoft.com/office/drawing/2014/chart" uri="{C3380CC4-5D6E-409C-BE32-E72D297353CC}">
              <c16:uniqueId val="{00000002-A395-4D37-9E03-3056D57C1A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5-4D37-9E03-3056D57C1A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5-4D37-9E03-3056D57C1A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10</c:v>
                </c:pt>
                <c:pt idx="12">
                  <c:v>7</c:v>
                </c:pt>
              </c:numCache>
            </c:numRef>
          </c:val>
          <c:extLst>
            <c:ext xmlns:c16="http://schemas.microsoft.com/office/drawing/2014/chart" uri="{C3380CC4-5D6E-409C-BE32-E72D297353CC}">
              <c16:uniqueId val="{00000005-A395-4D37-9E03-3056D57C1A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418</c:v>
                </c:pt>
                <c:pt idx="3">
                  <c:v>310</c:v>
                </c:pt>
                <c:pt idx="6">
                  <c:v>328</c:v>
                </c:pt>
                <c:pt idx="9">
                  <c:v>338</c:v>
                </c:pt>
                <c:pt idx="12">
                  <c:v>312</c:v>
                </c:pt>
              </c:numCache>
            </c:numRef>
          </c:val>
          <c:extLst>
            <c:ext xmlns:c16="http://schemas.microsoft.com/office/drawing/2014/chart" uri="{C3380CC4-5D6E-409C-BE32-E72D297353CC}">
              <c16:uniqueId val="{00000006-A395-4D37-9E03-3056D57C1A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c:v>
                </c:pt>
                <c:pt idx="3">
                  <c:v>48</c:v>
                </c:pt>
                <c:pt idx="6">
                  <c:v>40</c:v>
                </c:pt>
                <c:pt idx="9">
                  <c:v>30</c:v>
                </c:pt>
                <c:pt idx="12">
                  <c:v>20</c:v>
                </c:pt>
              </c:numCache>
            </c:numRef>
          </c:val>
          <c:extLst>
            <c:ext xmlns:c16="http://schemas.microsoft.com/office/drawing/2014/chart" uri="{C3380CC4-5D6E-409C-BE32-E72D297353CC}">
              <c16:uniqueId val="{00000007-A395-4D37-9E03-3056D57C1A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c:v>
                </c:pt>
                <c:pt idx="3">
                  <c:v>359</c:v>
                </c:pt>
                <c:pt idx="6">
                  <c:v>390</c:v>
                </c:pt>
                <c:pt idx="9">
                  <c:v>429</c:v>
                </c:pt>
                <c:pt idx="12">
                  <c:v>485</c:v>
                </c:pt>
              </c:numCache>
            </c:numRef>
          </c:val>
          <c:extLst>
            <c:ext xmlns:c16="http://schemas.microsoft.com/office/drawing/2014/chart" uri="{C3380CC4-5D6E-409C-BE32-E72D297353CC}">
              <c16:uniqueId val="{00000008-A395-4D37-9E03-3056D57C1A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38</c:v>
                </c:pt>
                <c:pt idx="6">
                  <c:v>35</c:v>
                </c:pt>
                <c:pt idx="9">
                  <c:v>32</c:v>
                </c:pt>
                <c:pt idx="12">
                  <c:v>29</c:v>
                </c:pt>
              </c:numCache>
            </c:numRef>
          </c:val>
          <c:extLst>
            <c:ext xmlns:c16="http://schemas.microsoft.com/office/drawing/2014/chart" uri="{C3380CC4-5D6E-409C-BE32-E72D297353CC}">
              <c16:uniqueId val="{00000009-A395-4D37-9E03-3056D57C1A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2114</c:v>
                </c:pt>
                <c:pt idx="3">
                  <c:v>2047</c:v>
                </c:pt>
                <c:pt idx="6">
                  <c:v>2154</c:v>
                </c:pt>
                <c:pt idx="9">
                  <c:v>2101</c:v>
                </c:pt>
                <c:pt idx="12">
                  <c:v>2066</c:v>
                </c:pt>
              </c:numCache>
            </c:numRef>
          </c:val>
          <c:extLst>
            <c:ext xmlns:c16="http://schemas.microsoft.com/office/drawing/2014/chart" uri="{C3380CC4-5D6E-409C-BE32-E72D297353CC}">
              <c16:uniqueId val="{0000000A-A395-4D37-9E03-3056D57C1A46}"/>
            </c:ext>
          </c:extLst>
        </c:ser>
        <c:dLbls>
          <c:showLegendKey val="0"/>
          <c:showVal val="0"/>
          <c:showCatName val="0"/>
          <c:showSerName val="0"/>
          <c:showPercent val="0"/>
          <c:showBubbleSize val="0"/>
        </c:dLbls>
        <c:gapWidth val="100"/>
        <c:overlap val="100"/>
        <c:axId val="424023216"/>
        <c:axId val="424023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95-4D37-9E03-3056D57C1A46}"/>
            </c:ext>
          </c:extLst>
        </c:ser>
        <c:dLbls>
          <c:showLegendKey val="0"/>
          <c:showVal val="0"/>
          <c:showCatName val="0"/>
          <c:showSerName val="0"/>
          <c:showPercent val="0"/>
          <c:showBubbleSize val="0"/>
        </c:dLbls>
        <c:marker val="1"/>
        <c:smooth val="0"/>
        <c:axId val="424023216"/>
        <c:axId val="424023608"/>
      </c:lineChart>
      <c:catAx>
        <c:axId val="42402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023608"/>
        <c:crosses val="autoZero"/>
        <c:auto val="1"/>
        <c:lblAlgn val="ctr"/>
        <c:lblOffset val="100"/>
        <c:tickLblSkip val="1"/>
        <c:tickMarkSkip val="1"/>
        <c:noMultiLvlLbl val="0"/>
      </c:catAx>
      <c:valAx>
        <c:axId val="42402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2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600</c:v>
                </c:pt>
                <c:pt idx="1">
                  <c:v>650</c:v>
                </c:pt>
                <c:pt idx="2">
                  <c:v>608</c:v>
                </c:pt>
              </c:numCache>
            </c:numRef>
          </c:val>
          <c:extLst>
            <c:ext xmlns:c16="http://schemas.microsoft.com/office/drawing/2014/chart" uri="{C3380CC4-5D6E-409C-BE32-E72D297353CC}">
              <c16:uniqueId val="{00000000-BA73-4CE4-9BFD-E56DA55484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300</c:v>
                </c:pt>
              </c:numCache>
            </c:numRef>
          </c:val>
          <c:extLst>
            <c:ext xmlns:c16="http://schemas.microsoft.com/office/drawing/2014/chart" uri="{C3380CC4-5D6E-409C-BE32-E72D297353CC}">
              <c16:uniqueId val="{00000001-BA73-4CE4-9BFD-E56DA55484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2454</c:v>
                </c:pt>
                <c:pt idx="1">
                  <c:v>2446</c:v>
                </c:pt>
                <c:pt idx="2">
                  <c:v>2277</c:v>
                </c:pt>
              </c:numCache>
            </c:numRef>
          </c:val>
          <c:extLst>
            <c:ext xmlns:c16="http://schemas.microsoft.com/office/drawing/2014/chart" uri="{C3380CC4-5D6E-409C-BE32-E72D297353CC}">
              <c16:uniqueId val="{00000002-BA73-4CE4-9BFD-E56DA5548422}"/>
            </c:ext>
          </c:extLst>
        </c:ser>
        <c:dLbls>
          <c:showLegendKey val="0"/>
          <c:showVal val="0"/>
          <c:showCatName val="0"/>
          <c:showSerName val="0"/>
          <c:showPercent val="0"/>
          <c:showBubbleSize val="0"/>
        </c:dLbls>
        <c:gapWidth val="120"/>
        <c:overlap val="100"/>
        <c:axId val="424022432"/>
        <c:axId val="424022040"/>
      </c:barChart>
      <c:catAx>
        <c:axId val="4240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022040"/>
        <c:crosses val="autoZero"/>
        <c:auto val="1"/>
        <c:lblAlgn val="ctr"/>
        <c:lblOffset val="100"/>
        <c:tickLblSkip val="1"/>
        <c:tickMarkSkip val="1"/>
        <c:noMultiLvlLbl val="0"/>
      </c:catAx>
      <c:valAx>
        <c:axId val="424022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0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{65605AED-52F3-4DC6-A93E-F7D86BADA0BB}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7AC-4F59-888F-15F2BFCBF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{BA99D575-D7D0-457E-AA32-A4020E3D5042}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AC-4F59-888F-15F2BFCBF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{9F2AF500-175E-49D1-B148-4ABC2861F5F4}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AC-4F59-888F-15F2BFCBF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{9C06E07D-20BF-4510-B233-CE357EBFDBB3}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AC-4F59-888F-15F2BFCBF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{C3E65493-B497-411B-8F5D-9A3FB434CFA3}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AC-4F59-888F-15F2BFCBFC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{12A19ED6-F774-485E-8CD3-C34E751DC7F7}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7AC-4F59-888F-15F2BFCBFC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{4A22976B-628B-416E-85A5-22AB9F87DAF7}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7AC-4F59-888F-15F2BFCBFC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{828E7D8B-14F3-4575-8843-004311AA8A7A}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7AC-4F59-888F-15F2BFCBFC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{88ADF77E-C7BC-4D54-9CBD-E2CE57B437BE}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7AC-4F59-888F-15F2BFCBF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69.3</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AC-4F59-888F-15F2BFCBF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{9FE3821A-DFAD-4B06-83AF-C8435A6D2ADD}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7AC-4F59-888F-15F2BFCBFC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{B8F0757F-3C49-4BCA-B884-A831A98DB9AE}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AC-4F59-888F-15F2BFCBF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{57437D22-9BBF-45F2-A36A-02E165CF81DF}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AC-4F59-888F-15F2BFCBF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{0FECC4B4-7071-434F-8143-5B3CD6A6C9A8}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AC-4F59-888F-15F2BFCBF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{B46950BB-AEE8-443C-9E7D-2B64E560634C}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AC-4F59-888F-15F2BFCBFC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{FBACC20C-785C-40A8-BC27-9C1B819B9FE6}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7AC-4F59-888F-15F2BFCBFC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{5C10A48B-11C4-48BB-8A85-EA6EE7152226}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7AC-4F59-888F-15F2BFCBFC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{4638177E-29C5-4D42-9968-9A7BE5A6D3C5}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7AC-4F59-888F-15F2BFCBFC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{A6C3F777-E3D4-46EA-9E4B-7CE35CCE0469}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7AC-4F59-888F-15F2BFCBF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7AC-4F59-888F-15F2BFCBFC16}"/>
            </c:ext>
          </c:extLst>
        </c:ser>
        <c:dLbls>
          <c:showLegendKey val="0"/>
          <c:showVal val="1"/>
          <c:showCatName val="0"/>
          <c:showSerName val="0"/>
          <c:showPercent val="0"/>
          <c:showBubbleSize val="0"/>
        </c:dLbls>
        <c:axId val="424024392"/>
        <c:axId val="424726440"/>
      </c:scatterChart>
      <c:valAx>
        <c:axId val="424024392"/>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726440"/>
        <c:crosses val="autoZero"/>
        <c:crossBetween val="midCat"/>
      </c:valAx>
      <c:valAx>
        <c:axId val="424726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4024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{7B1D3D88-EC6C-4E1A-B759-E2C5AB4E5831}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93-4C4D-850D-E0C6BEA8C2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{A8948333-8D56-4F51-BFBF-049336276C41}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3-4C4D-850D-E0C6BEA8C2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{CACD9CDC-C6AA-41BC-90E2-95985E160AC3}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3-4C4D-850D-E0C6BEA8C2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{88A5AF76-637B-458D-A50F-50C571BE87E6}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3-4C4D-850D-E0C6BEA8C2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{3E3B4DB3-C64C-4677-B541-87EDAF116009}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3-4C4D-850D-E0C6BEA8C2E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{16C335AF-CF62-49D3-9DDB-06BBAF9E044B}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93-4C4D-850D-E0C6BEA8C2E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{D093187B-14EF-47E8-B440-1AFDADE4D68A}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93-4C4D-850D-E0C6BEA8C2E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{94067C65-6D81-4BDF-93DF-99DE024E0B88}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93-4C4D-850D-E0C6BEA8C2E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{194F853C-B2F4-4AF0-9EF3-71B70A76259F}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93-4C4D-850D-E0C6BEA8C2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3.8</c:v>
                </c:pt>
                <c:pt idx="16">
                  <c:v>3.7</c:v>
                </c:pt>
                <c:pt idx="24">
                  <c:v>3.4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93-4C4D-850D-E0C6BEA8C2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{526F3C99-8E4B-4993-B5BC-18AB2ED5C69F}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93-4C4D-850D-E0C6BEA8C2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{E0C63679-0B57-413C-8FC2-B3FBBC253946}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3-4C4D-850D-E0C6BEA8C2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{89855BBF-5462-4A20-9FF8-58AAF8412FF2}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3-4C4D-850D-E0C6BEA8C2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{CCA6D2E2-B6A2-4058-B8EB-2B34A58A9711}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3-4C4D-850D-E0C6BEA8C2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{9984AD23-654D-4CA0-BDBF-325ED51131C3}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3-4C4D-850D-E0C6BEA8C2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{752AA544-77AD-4B3D-BB7F-8320900D18EA}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93-4C4D-850D-E0C6BEA8C2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{40CA17A3-C97C-4CD1-8D12-5E455ED645A2}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93-4C4D-850D-E0C6BEA8C2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{F500BA67-2D84-4CC3-BB31-3BE27A88290A}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93-4C4D-850D-E0C6BEA8C2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{A76B21C3-CE9D-47B2-B67D-0E8575B04D21}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93-4C4D-850D-E0C6BEA8C2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93-4C4D-850D-E0C6BEA8C2EC}"/>
            </c:ext>
          </c:extLst>
        </c:ser>
        <c:dLbls>
          <c:showLegendKey val="0"/>
          <c:showVal val="1"/>
          <c:showCatName val="0"/>
          <c:showSerName val="0"/>
          <c:showPercent val="0"/>
          <c:showBubbleSize val="0"/>
        </c:dLbls>
        <c:axId val="424727224"/>
        <c:axId val="424727616"/>
      </c:scatterChart>
      <c:valAx>
        <c:axId val="42472722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727616"/>
        <c:crosses val="autoZero"/>
        <c:crossBetween val="midCat"/>
      </c:valAx>
      <c:valAx>
        <c:axId val="424727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4727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元利償還金は年々減少にあったが、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年据置の償還が始まったことにより前年度比で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百万円のぞうとなった。今後も計画的な起債、償還を行い、将来を見据えて健全な財政運営に努める。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新庁舎建設や認定こども園建設に向けて、計画的な積み増しを行ってきた。今後は、施設の完成に伴い減少することが見込まれるため、状況を把握を把握しながら将来に負担を残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公共施設の更新等を見据え、「情報基盤整備基金」に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億円、「ふたば園施設整備基金」に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億円、「双子キャンプ場整備基金」に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億円積み立てた一方、新庁舎の建設工事に伴い「庁舎整備基金」を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億円取り崩し、「ふるさと振興基金」から地域づくりに関する事業のため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・基金の設置目的をより明確化するため、ふるさと振興基金を取り崩してここの特定目的基金に積み立てていくことを予定している。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・短期的には「ふたば園施設整備基金」や「双子キャンプ場整備基金」への積立により微増の予定だが、中長期的には減少傾向にある。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・ふるさと振興基金：歴史、伝統、文化、産業を生かし、個性的で魅力的な地域づくりに関する施策の推進。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・庁舎整備基金：新庁舎の整備。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・双子キャンプ場整備基金：双子キャンプ場の整備、更新。</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地域振興事業に係る財源として、</a:t>
          </a:r>
          <a:r>
            <a:rPr kumimoji="1" lang="en-US" altLang="ja-JP" sz="1100">
              <a:solidFill>
                <a:schemeClr val="dk1"/>
              </a:solidFill>
              <a:effectLst/>
              <a:latin typeface="+mn-lt"/>
              <a:ea typeface="+mn-ea"/>
              <a:cs typeface="+mn-cs"/>
            </a:rPr>
            <a:t>1.54</a:t>
          </a:r>
          <a:r>
            <a:rPr kumimoji="1" lang="ja-JP" altLang="en-US" sz="1100">
              <a:solidFill>
                <a:schemeClr val="dk1"/>
              </a:solidFill>
              <a:effectLst/>
              <a:latin typeface="+mn-lt"/>
              <a:ea typeface="+mn-ea"/>
              <a:cs typeface="+mn-cs"/>
            </a:rPr>
            <a:t>億円を取り崩したことによる減少。</a:t>
          </a:r>
          <a:endParaRPr lang="ja-JP" altLang="ja-JP">
            <a:effectLst/>
          </a:endParaRPr>
        </a:p>
        <a:p>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年度新庁舎建設工事の財源として、</a:t>
          </a:r>
          <a:r>
            <a:rPr kumimoji="1" lang="en-US" altLang="ja-JP" sz="1100">
              <a:solidFill>
                <a:schemeClr val="dk1"/>
              </a:solidFill>
              <a:effectLst/>
              <a:latin typeface="+mn-lt"/>
              <a:ea typeface="+mn-ea"/>
              <a:cs typeface="+mn-cs"/>
            </a:rPr>
            <a:t>3.66</a:t>
          </a:r>
          <a:r>
            <a:rPr kumimoji="1" lang="ja-JP" altLang="en-US" sz="1100">
              <a:solidFill>
                <a:schemeClr val="dk1"/>
              </a:solidFill>
              <a:effectLst/>
              <a:latin typeface="+mn-lt"/>
              <a:ea typeface="+mn-ea"/>
              <a:cs typeface="+mn-cs"/>
            </a:rPr>
            <a:t>億円を取り崩したことによる減少。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・情報網整備基金：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年度に実施予定の防災行政無線デジタル化事業の財源として、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・ふたば園施設整備基金：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年度から新たに始まる認定こども園整備事業の財源として、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・双子キャンプ場整備基金：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年度から新たに始まる双子キャンプ場整備事業の財源として、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億円を積み立てたことによる増加</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年度中を目処に取り崩してここの特定目的基金に積み立て直す予定。</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年度に廃止予定。</a:t>
          </a:r>
          <a:endParaRPr lang="ja-JP" altLang="ja-JP">
            <a:effectLst/>
          </a:endParaRPr>
        </a:p>
        <a:p>
          <a:r>
            <a:rPr kumimoji="1" lang="ja-JP" altLang="ja-JP" sz="1100">
              <a:solidFill>
                <a:schemeClr val="dk1"/>
              </a:solidFill>
              <a:effectLst/>
              <a:latin typeface="+mn-lt"/>
              <a:ea typeface="+mn-ea"/>
              <a:cs typeface="+mn-cs"/>
            </a:rPr>
            <a:t>・情報網整備基金：</a:t>
          </a:r>
          <a:r>
            <a:rPr kumimoji="1" lang="ja-JP" altLang="en-US" sz="1100">
              <a:solidFill>
                <a:schemeClr val="dk1"/>
              </a:solidFill>
              <a:effectLst/>
              <a:latin typeface="+mn-lt"/>
              <a:ea typeface="+mn-ea"/>
              <a:cs typeface="+mn-cs"/>
            </a:rPr>
            <a:t>情報網の大規模更新に備えて、</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年度までに毎年</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億円程度積立予定。</a:t>
          </a:r>
          <a:endParaRPr lang="ja-JP" altLang="ja-JP">
            <a:effectLst/>
          </a:endParaRPr>
        </a:p>
        <a:p>
          <a:r>
            <a:rPr kumimoji="1" lang="ja-JP" altLang="ja-JP" sz="1100">
              <a:solidFill>
                <a:schemeClr val="dk1"/>
              </a:solidFill>
              <a:effectLst/>
              <a:latin typeface="+mn-lt"/>
              <a:ea typeface="+mn-ea"/>
              <a:cs typeface="+mn-cs"/>
            </a:rPr>
            <a:t>・ふたば園施設整備基金：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年度に廃止予定。</a:t>
          </a:r>
          <a:endParaRPr lang="ja-JP" altLang="ja-JP">
            <a:effectLst/>
          </a:endParaRPr>
        </a:p>
        <a:p>
          <a:r>
            <a:rPr kumimoji="1" lang="ja-JP" altLang="ja-JP" sz="1100">
              <a:solidFill>
                <a:schemeClr val="dk1"/>
              </a:solidFill>
              <a:effectLst/>
              <a:latin typeface="+mn-lt"/>
              <a:ea typeface="+mn-ea"/>
              <a:cs typeface="+mn-cs"/>
            </a:rPr>
            <a:t>・双子キャンプ場整備基金：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年度に予定している双子キャンプ場の更新事業のため、令和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年度までに毎年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億円程度を積立予定。</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・財源不足分の調整の役割を担っており、取崩額が積立額を上回ったため。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・予算編成をする上で重要な基金であるので、状況を把握しながら、取り崩し、積み増し等計画的に行っていきたい。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・償還のため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・地方債の償還計画を踏まえ、今後も取り崩し、積み増し等計画的に行いながら、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億円程度を積み立ておくこととしている。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有形固定資産原価償却率は、全国平均や類似団体平均を上回っている。平成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年度に公共施設総合管理計画を策定しており、当該計画に基づき施設の維持管理を適切に進めていく。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14817</xdr:rowOff>
    </xdr:from>
    <xdr:to>
      <xdr:col>23</xdr:col>
      <xdr:colOff>136525</xdr:colOff>
      <xdr:row>26</xdr:row>
      <xdr:rowOff>116417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44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103311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43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57997</xdr:rowOff>
    </xdr:from>
    <xdr:to>
      <xdr:col>19</xdr:col>
      <xdr:colOff>187325</xdr:colOff>
      <xdr:row>26</xdr:row>
      <xdr:rowOff>159597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45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65617</xdr:rowOff>
    </xdr:from>
    <xdr:to>
      <xdr:col>23</xdr:col>
      <xdr:colOff>85725</xdr:colOff>
      <xdr:row>26</xdr:row>
      <xdr:rowOff>108797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452331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4674</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429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債務償還可能年数は、</a:t>
          </a:r>
          <a:r>
            <a:rPr kumimoji="1" lang="ja-JP" altLang="en-US" sz="1100" baseline="0">
              <a:solidFill>
                <a:schemeClr val="dk1"/>
              </a:solidFill>
              <a:effectLst/>
              <a:latin typeface="+mn-lt"/>
              <a:ea typeface="+mn-ea"/>
              <a:cs typeface="+mn-cs"/>
            </a:rPr>
            <a:t>発生していない</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行財政改革を不断の取組として着実に実行し、年数の伸びの抑制に努める。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93345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231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160672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104280</xdr:rowOff>
    </xdr:from>
    <xdr:to>
      <xdr:col>55</xdr:col>
      <xdr:colOff>50800</xdr:colOff>
      <xdr:row>40</xdr:row>
      <xdr:rowOff>34430</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10426700" y="6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127157</xdr:rowOff>
    </xdr:from>
    <xdr:ext cx="599010" cy="259045"/>
    <xdr:sp macro="" textlink="">
      <xdr:nvSpPr>
        <xdr:cNvPr id="115" name="【道路】&#10;一人当たり延長該当値テキスト">
          <a:extLst>
            <a:ext uri="{FF2B5EF4-FFF2-40B4-BE49-F238E27FC236}">
              <a16:creationId xmlns:a16="http://schemas.microsoft.com/office/drawing/2014/main" id="{00000000-0008-0000-0E00-000073000000}"/>
            </a:ext>
          </a:extLst>
        </xdr:cNvPr>
        <xdr:cNvSpPr txBox="1"/>
      </xdr:nvSpPr>
      <xdr:spPr>
        <a:xfrm>
          <a:off x="10515600" y="66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113484</xdr:rowOff>
    </xdr:from>
    <xdr:to>
      <xdr:col>50</xdr:col>
      <xdr:colOff>165100</xdr:colOff>
      <xdr:row>40</xdr:row>
      <xdr:rowOff>43634</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155080</xdr:rowOff>
    </xdr:from>
    <xdr:to>
      <xdr:col>55</xdr:col>
      <xdr:colOff>0</xdr:colOff>
      <xdr:row>39</xdr:row>
      <xdr:rowOff>164284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9639300" y="6841630"/>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60161</xdr:rowOff>
    </xdr:from>
    <xdr:ext cx="599010" cy="259045"/>
    <xdr:sp macro="" textlink="">
      <xdr:nvSpPr>
        <xdr:cNvPr id="120" name="n_1mainValue【道路】&#10;一人当たり延長">
          <a:extLst>
            <a:ext uri="{FF2B5EF4-FFF2-40B4-BE49-F238E27FC236}">
              <a16:creationId xmlns:a16="http://schemas.microsoft.com/office/drawing/2014/main" id="{00000000-0008-0000-0E00-000078000000}"/>
            </a:ext>
          </a:extLst>
        </xdr:cNvPr>
        <xdr:cNvSpPr txBox="1"/>
      </xdr:nvSpPr>
      <xdr:spPr>
        <a:xfrm>
          <a:off x="9327094" y="657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E00-0000A0000000}"/>
            </a:ext>
          </a:extLst>
        </xdr:cNvPr>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139065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3797300" y="107099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E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E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E00-0000C4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15346</xdr:rowOff>
    </xdr:from>
    <xdr:to>
      <xdr:col>55</xdr:col>
      <xdr:colOff>50800</xdr:colOff>
      <xdr:row>63</xdr:row>
      <xdr:rowOff>116946</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426700" y="108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165223</xdr:rowOff>
    </xdr:from>
    <xdr:ext cx="599010" cy="259045"/>
    <xdr:sp macro="" textlink="">
      <xdr:nvSpPr>
        <xdr:cNvPr id="206" name="【橋りょう・トンネル】&#10;一人当たり有形固定資産（償却資産）額該当値テキスト">
          <a:extLst>
            <a:ext uri="{FF2B5EF4-FFF2-40B4-BE49-F238E27FC236}">
              <a16:creationId xmlns:a16="http://schemas.microsoft.com/office/drawing/2014/main" id="{00000000-0008-0000-0E00-0000CE000000}"/>
            </a:ext>
          </a:extLst>
        </xdr:cNvPr>
        <xdr:cNvSpPr txBox="1"/>
      </xdr:nvSpPr>
      <xdr:spPr>
        <a:xfrm>
          <a:off x="10515600" y="1079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15680</xdr:rowOff>
    </xdr:from>
    <xdr:to>
      <xdr:col>50</xdr:col>
      <xdr:colOff>165100</xdr:colOff>
      <xdr:row>63</xdr:row>
      <xdr:rowOff>117280</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9588500" y="108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66146</xdr:rowOff>
    </xdr:from>
    <xdr:to>
      <xdr:col>55</xdr:col>
      <xdr:colOff>0</xdr:colOff>
      <xdr:row>63</xdr:row>
      <xdr:rowOff>66480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9639300" y="10867496"/>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108407</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9327095" y="1090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E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E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E00-0000F1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00000000-0008-0000-0E00-0000FB000000}"/>
            </a:ext>
          </a:extLst>
        </xdr:cNvPr>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118111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3797300" y="139503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00000000-0008-0000-0E00-0000FE00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00000000-0008-0000-0E00-0000FF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56" name="n_1mainValue【公営住宅】&#10;有形固定資産減価償却率">
          <a:extLst>
            <a:ext uri="{FF2B5EF4-FFF2-40B4-BE49-F238E27FC236}">
              <a16:creationId xmlns:a16="http://schemas.microsoft.com/office/drawing/2014/main" id="{00000000-0008-0000-0E00-000000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E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E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E00-00001D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18695</xdr:rowOff>
    </xdr:from>
    <xdr:to>
      <xdr:col>55</xdr:col>
      <xdr:colOff>50800</xdr:colOff>
      <xdr:row>85</xdr:row>
      <xdr:rowOff>120295</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0426700" y="145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41572</xdr:rowOff>
    </xdr:from>
    <xdr:ext cx="469744" cy="259045"/>
    <xdr:sp macro="" textlink="">
      <xdr:nvSpPr>
        <xdr:cNvPr id="295" name="【公営住宅】&#10;一人当たり面積該当値テキスト">
          <a:extLst>
            <a:ext uri="{FF2B5EF4-FFF2-40B4-BE49-F238E27FC236}">
              <a16:creationId xmlns:a16="http://schemas.microsoft.com/office/drawing/2014/main" id="{00000000-0008-0000-0E00-000027010000}"/>
            </a:ext>
          </a:extLst>
        </xdr:cNvPr>
        <xdr:cNvSpPr txBox="1"/>
      </xdr:nvSpPr>
      <xdr:spPr>
        <a:xfrm>
          <a:off x="10515600" y="144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23724</xdr:rowOff>
    </xdr:from>
    <xdr:to>
      <xdr:col>50</xdr:col>
      <xdr:colOff>165100</xdr:colOff>
      <xdr:row>85</xdr:row>
      <xdr:rowOff>125324</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9588500" y="145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69495</xdr:rowOff>
    </xdr:from>
    <xdr:to>
      <xdr:col>55</xdr:col>
      <xdr:colOff>0</xdr:colOff>
      <xdr:row>85</xdr:row>
      <xdr:rowOff>74524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9639300" y="1464274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00000000-0008-0000-0E00-00002A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00000000-0008-0000-0E00-00002B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141851</xdr:rowOff>
    </xdr:from>
    <xdr:ext cx="469744" cy="259045"/>
    <xdr:sp macro="" textlink="">
      <xdr:nvSpPr>
        <xdr:cNvPr id="300" name="n_1mainValue【公営住宅】&#10;一人当たり面積">
          <a:extLst>
            <a:ext uri="{FF2B5EF4-FFF2-40B4-BE49-F238E27FC236}">
              <a16:creationId xmlns:a16="http://schemas.microsoft.com/office/drawing/2014/main" id="{00000000-0008-0000-0E00-00002C010000}"/>
            </a:ext>
          </a:extLst>
        </xdr:cNvPr>
        <xdr:cNvSpPr txBox="1"/>
      </xdr:nvSpPr>
      <xdr:spPr>
        <a:xfrm>
          <a:off x="9391727"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a:extLst>
            <a:ext uri="{FF2B5EF4-FFF2-40B4-BE49-F238E27FC236}">
              <a16:creationId xmlns:a16="http://schemas.microsoft.com/office/drawing/2014/main" id="{00000000-0008-0000-0E00-00006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8" name="【学校施設】&#10;有形固定資産減価償却率最小値テキスト">
          <a:extLst>
            <a:ext uri="{FF2B5EF4-FFF2-40B4-BE49-F238E27FC236}">
              <a16:creationId xmlns:a16="http://schemas.microsoft.com/office/drawing/2014/main" id="{00000000-0008-0000-0E00-000066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0" name="【学校施設】&#10;有形固定資産減価償却率最大値テキスト">
          <a:extLst>
            <a:ext uri="{FF2B5EF4-FFF2-40B4-BE49-F238E27FC236}">
              <a16:creationId xmlns:a16="http://schemas.microsoft.com/office/drawing/2014/main" id="{00000000-0008-0000-0E00-000068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2" name="【学校施設】&#10;有形固定資産減価償却率平均値テキスト">
          <a:extLst>
            <a:ext uri="{FF2B5EF4-FFF2-40B4-BE49-F238E27FC236}">
              <a16:creationId xmlns:a16="http://schemas.microsoft.com/office/drawing/2014/main" id="{00000000-0008-0000-0E00-00006A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372" name="【学校施設】&#10;有形固定資産減価償却率該当値テキスト">
          <a:extLst>
            <a:ext uri="{FF2B5EF4-FFF2-40B4-BE49-F238E27FC236}">
              <a16:creationId xmlns:a16="http://schemas.microsoft.com/office/drawing/2014/main" id="{00000000-0008-0000-0E00-000074010000}"/>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543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70485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5481300" y="98069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5" name="n_1aveValue【学校施設】&#10;有形固定資産減価償却率">
          <a:extLst>
            <a:ext uri="{FF2B5EF4-FFF2-40B4-BE49-F238E27FC236}">
              <a16:creationId xmlns:a16="http://schemas.microsoft.com/office/drawing/2014/main" id="{00000000-0008-0000-0E00-000077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6" name="n_2aveValue【学校施設】&#10;有形固定資産減価償却率">
          <a:extLst>
            <a:ext uri="{FF2B5EF4-FFF2-40B4-BE49-F238E27FC236}">
              <a16:creationId xmlns:a16="http://schemas.microsoft.com/office/drawing/2014/main" id="{00000000-0008-0000-0E00-000078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377" name="n_1mainValue【学校施設】&#10;有形固定資産減価償却率">
          <a:extLst>
            <a:ext uri="{FF2B5EF4-FFF2-40B4-BE49-F238E27FC236}">
              <a16:creationId xmlns:a16="http://schemas.microsoft.com/office/drawing/2014/main" id="{00000000-0008-0000-0E00-000079010000}"/>
            </a:ext>
          </a:extLst>
        </xdr:cNvPr>
        <xdr:cNvSpPr txBox="1"/>
      </xdr:nvSpPr>
      <xdr:spPr>
        <a:xfrm>
          <a:off x="15266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00000000-0008-0000-0E00-00009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2" name="【学校施設】&#10;一人当たり面積最小値テキスト">
          <a:extLst>
            <a:ext uri="{FF2B5EF4-FFF2-40B4-BE49-F238E27FC236}">
              <a16:creationId xmlns:a16="http://schemas.microsoft.com/office/drawing/2014/main" id="{00000000-0008-0000-0E00-000092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4" name="【学校施設】&#10;一人当たり面積最大値テキスト">
          <a:extLst>
            <a:ext uri="{FF2B5EF4-FFF2-40B4-BE49-F238E27FC236}">
              <a16:creationId xmlns:a16="http://schemas.microsoft.com/office/drawing/2014/main" id="{00000000-0008-0000-0E00-000094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06" name="【学校施設】&#10;一人当たり面積平均値テキスト">
          <a:extLst>
            <a:ext uri="{FF2B5EF4-FFF2-40B4-BE49-F238E27FC236}">
              <a16:creationId xmlns:a16="http://schemas.microsoft.com/office/drawing/2014/main" id="{00000000-0008-0000-0E00-000096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71806</xdr:rowOff>
    </xdr:from>
    <xdr:to>
      <xdr:col>116</xdr:col>
      <xdr:colOff>114300</xdr:colOff>
      <xdr:row>63</xdr:row>
      <xdr:rowOff>1956</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2110700" y="107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94683</xdr:rowOff>
    </xdr:from>
    <xdr:ext cx="469744" cy="259045"/>
    <xdr:sp macro="" textlink="">
      <xdr:nvSpPr>
        <xdr:cNvPr id="416" name="【学校施設】&#10;一人当たり面積該当値テキスト">
          <a:extLst>
            <a:ext uri="{FF2B5EF4-FFF2-40B4-BE49-F238E27FC236}">
              <a16:creationId xmlns:a16="http://schemas.microsoft.com/office/drawing/2014/main" id="{00000000-0008-0000-0E00-0000A0010000}"/>
            </a:ext>
          </a:extLst>
        </xdr:cNvPr>
        <xdr:cNvSpPr txBox="1"/>
      </xdr:nvSpPr>
      <xdr:spPr>
        <a:xfrm>
          <a:off x="22199600" y="105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78663</xdr:rowOff>
    </xdr:from>
    <xdr:to>
      <xdr:col>112</xdr:col>
      <xdr:colOff>38100</xdr:colOff>
      <xdr:row>63</xdr:row>
      <xdr:rowOff>8813</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1272500" y="10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122606</xdr:rowOff>
    </xdr:from>
    <xdr:to>
      <xdr:col>116</xdr:col>
      <xdr:colOff>63500</xdr:colOff>
      <xdr:row>62</xdr:row>
      <xdr:rowOff>129463</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1323300" y="1075250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19" name="n_1aveValue【学校施設】&#10;一人当たり面積">
          <a:extLst>
            <a:ext uri="{FF2B5EF4-FFF2-40B4-BE49-F238E27FC236}">
              <a16:creationId xmlns:a16="http://schemas.microsoft.com/office/drawing/2014/main" id="{00000000-0008-0000-0E00-0000A301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20" name="n_2aveValue【学校施設】&#10;一人当たり面積">
          <a:extLst>
            <a:ext uri="{FF2B5EF4-FFF2-40B4-BE49-F238E27FC236}">
              <a16:creationId xmlns:a16="http://schemas.microsoft.com/office/drawing/2014/main" id="{00000000-0008-0000-0E00-0000A4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171390</xdr:rowOff>
    </xdr:from>
    <xdr:ext cx="469744" cy="259045"/>
    <xdr:sp macro="" textlink="">
      <xdr:nvSpPr>
        <xdr:cNvPr id="421" name="n_1mainValue【学校施設】&#10;一人当たり面積">
          <a:extLst>
            <a:ext uri="{FF2B5EF4-FFF2-40B4-BE49-F238E27FC236}">
              <a16:creationId xmlns:a16="http://schemas.microsoft.com/office/drawing/2014/main" id="{00000000-0008-0000-0E00-0000A5010000}"/>
            </a:ext>
          </a:extLst>
        </xdr:cNvPr>
        <xdr:cNvSpPr txBox="1"/>
      </xdr:nvSpPr>
      <xdr:spPr>
        <a:xfrm>
          <a:off x="21075727" y="1080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ほとんどの施設で有形固定資産原価償却率が類似団体平均を上回っている。施設の老朽化が進んでいることが要因であり、今後、施設の建て替え等計画的に進めていくよう努めていく。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27322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48260</xdr:rowOff>
    </xdr:from>
    <xdr:to>
      <xdr:col>20</xdr:col>
      <xdr:colOff>38100</xdr:colOff>
      <xdr:row>56</xdr:row>
      <xdr:rowOff>149860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55245</xdr:rowOff>
    </xdr:from>
    <xdr:to>
      <xdr:col>24</xdr:col>
      <xdr:colOff>63500</xdr:colOff>
      <xdr:row>56</xdr:row>
      <xdr:rowOff>99060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96564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166387</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35820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F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F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F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F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00000000-0008-0000-0F00-00007E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00000000-0008-0000-0F00-000080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158859</xdr:rowOff>
    </xdr:from>
    <xdr:to>
      <xdr:col>55</xdr:col>
      <xdr:colOff>50800</xdr:colOff>
      <xdr:row>63</xdr:row>
      <xdr:rowOff>89009</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10286</xdr:rowOff>
    </xdr:from>
    <xdr:ext cx="469744" cy="259045"/>
    <xdr:sp macro="" textlink="">
      <xdr:nvSpPr>
        <xdr:cNvPr id="135" name="【体育館・プール】&#10;一人当たり面積該当値テキスト">
          <a:extLst>
            <a:ext uri="{FF2B5EF4-FFF2-40B4-BE49-F238E27FC236}">
              <a16:creationId xmlns:a16="http://schemas.microsoft.com/office/drawing/2014/main" id="{00000000-0008-0000-0F00-000087000000}"/>
            </a:ext>
          </a:extLst>
        </xdr:cNvPr>
        <xdr:cNvSpPr txBox="1"/>
      </xdr:nvSpPr>
      <xdr:spPr>
        <a:xfrm>
          <a:off x="10515600" y="106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164901</xdr:rowOff>
    </xdr:from>
    <xdr:to>
      <xdr:col>50</xdr:col>
      <xdr:colOff>165100</xdr:colOff>
      <xdr:row>63</xdr:row>
      <xdr:rowOff>95051</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107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38209</xdr:rowOff>
    </xdr:from>
    <xdr:to>
      <xdr:col>55</xdr:col>
      <xdr:colOff>0</xdr:colOff>
      <xdr:row>63</xdr:row>
      <xdr:rowOff>44251</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9639300" y="10839559"/>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111578</xdr:rowOff>
    </xdr:from>
    <xdr:ext cx="469744" cy="259045"/>
    <xdr:sp macro="" textlink="">
      <xdr:nvSpPr>
        <xdr:cNvPr id="138" name="n_1mainValue【体育館・プール】&#10;一人当たり面積">
          <a:extLst>
            <a:ext uri="{FF2B5EF4-FFF2-40B4-BE49-F238E27FC236}">
              <a16:creationId xmlns:a16="http://schemas.microsoft.com/office/drawing/2014/main" id="{00000000-0008-0000-0F00-00008A000000}"/>
            </a:ext>
          </a:extLst>
        </xdr:cNvPr>
        <xdr:cNvSpPr txBox="1"/>
      </xdr:nvSpPr>
      <xdr:spPr>
        <a:xfrm>
          <a:off x="9391727" y="105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00000000-0008-0000-0F00-0000A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00000000-0008-0000-0F00-0000AC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00000000-0008-0000-0F00-0000AE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00000000-0008-0000-0F00-0000B5000000}"/>
            </a:ext>
          </a:extLst>
        </xdr:cNvPr>
        <xdr:cNvSpPr txBox="1"/>
      </xdr:nvSpPr>
      <xdr:spPr>
        <a:xfrm>
          <a:off x="4673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85452</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3797300" y="1410026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84" name="n_1mainValue【福祉施設】&#10;有形固定資産減価償却率">
          <a:extLst>
            <a:ext uri="{FF2B5EF4-FFF2-40B4-BE49-F238E27FC236}">
              <a16:creationId xmlns:a16="http://schemas.microsoft.com/office/drawing/2014/main" id="{00000000-0008-0000-0F00-0000B8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00000000-0008-0000-0F00-0000C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id="{00000000-0008-0000-0F00-0000D1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id="{00000000-0008-0000-0F00-0000D3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a:extLst>
            <a:ext uri="{FF2B5EF4-FFF2-40B4-BE49-F238E27FC236}">
              <a16:creationId xmlns:a16="http://schemas.microsoft.com/office/drawing/2014/main" id="{00000000-0008-0000-0F00-0000D500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a:extLst>
            <a:ext uri="{FF2B5EF4-FFF2-40B4-BE49-F238E27FC236}">
              <a16:creationId xmlns:a16="http://schemas.microsoft.com/office/drawing/2014/main" id="{00000000-0008-0000-0F00-0000D8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a:extLst>
            <a:ext uri="{FF2B5EF4-FFF2-40B4-BE49-F238E27FC236}">
              <a16:creationId xmlns:a16="http://schemas.microsoft.com/office/drawing/2014/main" id="{00000000-0008-0000-0F00-0000DA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225" name="【福祉施設】&#10;一人当たり面積該当値テキスト">
          <a:extLst>
            <a:ext uri="{FF2B5EF4-FFF2-40B4-BE49-F238E27FC236}">
              <a16:creationId xmlns:a16="http://schemas.microsoft.com/office/drawing/2014/main" id="{00000000-0008-0000-0F00-0000E1000000}"/>
            </a:ext>
          </a:extLst>
        </xdr:cNvPr>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9588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58674</xdr:rowOff>
    </xdr:from>
    <xdr:to>
      <xdr:col>55</xdr:col>
      <xdr:colOff>0</xdr:colOff>
      <xdr:row>86</xdr:row>
      <xdr:rowOff>60198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9639300" y="148033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102125</xdr:rowOff>
    </xdr:from>
    <xdr:ext cx="469744" cy="259045"/>
    <xdr:sp macro="" textlink="">
      <xdr:nvSpPr>
        <xdr:cNvPr id="228" name="n_1mainValue【福祉施設】&#10;一人当たり面積">
          <a:extLst>
            <a:ext uri="{FF2B5EF4-FFF2-40B4-BE49-F238E27FC236}">
              <a16:creationId xmlns:a16="http://schemas.microsoft.com/office/drawing/2014/main" id="{00000000-0008-0000-0F00-0000E4000000}"/>
            </a:ext>
          </a:extLst>
        </xdr:cNvPr>
        <xdr:cNvSpPr txBox="1"/>
      </xdr:nvSpPr>
      <xdr:spPr>
        <a:xfrm>
          <a:off x="9391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a:extLst>
            <a:ext uri="{FF2B5EF4-FFF2-40B4-BE49-F238E27FC236}">
              <a16:creationId xmlns:a16="http://schemas.microsoft.com/office/drawing/2014/main" id="{00000000-0008-0000-0F00-00000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77" name="n_1aveValue【一般廃棄物処理施設】&#10;有形固定資産減価償却率">
          <a:extLst>
            <a:ext uri="{FF2B5EF4-FFF2-40B4-BE49-F238E27FC236}">
              <a16:creationId xmlns:a16="http://schemas.microsoft.com/office/drawing/2014/main" id="{00000000-0008-0000-0F00-00001501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a:extLst>
            <a:ext uri="{FF2B5EF4-FFF2-40B4-BE49-F238E27FC236}">
              <a16:creationId xmlns:a16="http://schemas.microsoft.com/office/drawing/2014/main" id="{00000000-0008-0000-0F00-000017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286" name="【一般廃棄物処理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15430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83820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15481300" y="618553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289" name="n_1mainValue【一般廃棄物処理施設】&#10;有形固定資産減価償却率">
          <a:extLst>
            <a:ext uri="{FF2B5EF4-FFF2-40B4-BE49-F238E27FC236}">
              <a16:creationId xmlns:a16="http://schemas.microsoft.com/office/drawing/2014/main" id="{00000000-0008-0000-0F00-000021010000}"/>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a:extLst>
            <a:ext uri="{FF2B5EF4-FFF2-40B4-BE49-F238E27FC236}">
              <a16:creationId xmlns:a16="http://schemas.microsoft.com/office/drawing/2014/main" id="{00000000-0008-0000-0F00-00003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a:extLst>
            <a:ext uri="{FF2B5EF4-FFF2-40B4-BE49-F238E27FC236}">
              <a16:creationId xmlns:a16="http://schemas.microsoft.com/office/drawing/2014/main" id="{00000000-0008-0000-0F00-00003A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a:extLst>
            <a:ext uri="{FF2B5EF4-FFF2-40B4-BE49-F238E27FC236}">
              <a16:creationId xmlns:a16="http://schemas.microsoft.com/office/drawing/2014/main" id="{00000000-0008-0000-0F00-00003C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a:extLst>
            <a:ext uri="{FF2B5EF4-FFF2-40B4-BE49-F238E27FC236}">
              <a16:creationId xmlns:a16="http://schemas.microsoft.com/office/drawing/2014/main" id="{00000000-0008-0000-0F00-00003E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a:extLst>
            <a:ext uri="{FF2B5EF4-FFF2-40B4-BE49-F238E27FC236}">
              <a16:creationId xmlns:a16="http://schemas.microsoft.com/office/drawing/2014/main" id="{00000000-0008-0000-0F00-00004101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3" name="n_2aveValue【一般廃棄物処理施設】&#10;一人当たり有形固定資産（償却資産）額">
          <a:extLst>
            <a:ext uri="{FF2B5EF4-FFF2-40B4-BE49-F238E27FC236}">
              <a16:creationId xmlns:a16="http://schemas.microsoft.com/office/drawing/2014/main" id="{00000000-0008-0000-0F00-000043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69198</xdr:rowOff>
    </xdr:from>
    <xdr:to>
      <xdr:col>116</xdr:col>
      <xdr:colOff>114300</xdr:colOff>
      <xdr:row>39</xdr:row>
      <xdr:rowOff>170798</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22110700" y="67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92075</xdr:rowOff>
    </xdr:from>
    <xdr:ext cx="599010" cy="259045"/>
    <xdr:sp macro="" textlink="">
      <xdr:nvSpPr>
        <xdr:cNvPr id="330" name="【一般廃棄物処理施設】&#10;一人当たり有形固定資産（償却資産）額該当値テキスト">
          <a:extLst>
            <a:ext uri="{FF2B5EF4-FFF2-40B4-BE49-F238E27FC236}">
              <a16:creationId xmlns:a16="http://schemas.microsoft.com/office/drawing/2014/main" id="{00000000-0008-0000-0F00-00004A010000}"/>
            </a:ext>
          </a:extLst>
        </xdr:cNvPr>
        <xdr:cNvSpPr txBox="1"/>
      </xdr:nvSpPr>
      <xdr:spPr>
        <a:xfrm>
          <a:off x="22199600" y="66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75886</xdr:rowOff>
    </xdr:from>
    <xdr:to>
      <xdr:col>112</xdr:col>
      <xdr:colOff>38100</xdr:colOff>
      <xdr:row>40</xdr:row>
      <xdr:rowOff>6036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21272500" y="67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119998</xdr:rowOff>
    </xdr:from>
    <xdr:to>
      <xdr:col>116</xdr:col>
      <xdr:colOff>63500</xdr:colOff>
      <xdr:row>39</xdr:row>
      <xdr:rowOff>126686</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21323300" y="6806548"/>
          <a:ext cx="8382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22563</xdr:rowOff>
    </xdr:from>
    <xdr:ext cx="599010" cy="259045"/>
    <xdr:sp macro="" textlink="">
      <xdr:nvSpPr>
        <xdr:cNvPr id="333" name="n_1mainValue【一般廃棄物処理施設】&#10;一人当たり有形固定資産（償却資産）額">
          <a:extLst>
            <a:ext uri="{FF2B5EF4-FFF2-40B4-BE49-F238E27FC236}">
              <a16:creationId xmlns:a16="http://schemas.microsoft.com/office/drawing/2014/main" id="{00000000-0008-0000-0F00-00004D010000}"/>
            </a:ext>
          </a:extLst>
        </xdr:cNvPr>
        <xdr:cNvSpPr txBox="1"/>
      </xdr:nvSpPr>
      <xdr:spPr>
        <a:xfrm>
          <a:off x="21011095" y="65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a:extLst>
            <a:ext uri="{FF2B5EF4-FFF2-40B4-BE49-F238E27FC236}">
              <a16:creationId xmlns:a16="http://schemas.microsoft.com/office/drawing/2014/main" id="{00000000-0008-0000-0F00-00006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a:extLst>
            <a:ext uri="{FF2B5EF4-FFF2-40B4-BE49-F238E27FC236}">
              <a16:creationId xmlns:a16="http://schemas.microsoft.com/office/drawing/2014/main" id="{00000000-0008-0000-0F00-000068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a:extLst>
            <a:ext uri="{FF2B5EF4-FFF2-40B4-BE49-F238E27FC236}">
              <a16:creationId xmlns:a16="http://schemas.microsoft.com/office/drawing/2014/main" id="{00000000-0008-0000-0F00-00006A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64" name="【保健センター・保健所】&#10;有形固定資産減価償却率平均値テキスト">
          <a:extLst>
            <a:ext uri="{FF2B5EF4-FFF2-40B4-BE49-F238E27FC236}">
              <a16:creationId xmlns:a16="http://schemas.microsoft.com/office/drawing/2014/main" id="{00000000-0008-0000-0F00-00006C01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id="{00000000-0008-0000-0F00-00006F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00000000-0008-0000-0F00-000071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376" name="【保健センター・保健所】&#10;有形固定資産減価償却率該当値テキスト">
          <a:extLst>
            <a:ext uri="{FF2B5EF4-FFF2-40B4-BE49-F238E27FC236}">
              <a16:creationId xmlns:a16="http://schemas.microsoft.com/office/drawing/2014/main" id="{00000000-0008-0000-0F00-00007801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17434</xdr:rowOff>
    </xdr:from>
    <xdr:ext cx="405111" cy="259045"/>
    <xdr:sp macro="" textlink="">
      <xdr:nvSpPr>
        <xdr:cNvPr id="379" name="n_1mainValue【保健センター・保健所】&#10;有形固定資産減価償却率">
          <a:extLst>
            <a:ext uri="{FF2B5EF4-FFF2-40B4-BE49-F238E27FC236}">
              <a16:creationId xmlns:a16="http://schemas.microsoft.com/office/drawing/2014/main" id="{00000000-0008-0000-0F00-00007B010000}"/>
            </a:ext>
          </a:extLst>
        </xdr:cNvPr>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a:extLst>
            <a:ext uri="{FF2B5EF4-FFF2-40B4-BE49-F238E27FC236}">
              <a16:creationId xmlns:a16="http://schemas.microsoft.com/office/drawing/2014/main" id="{00000000-0008-0000-0F00-00009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a:extLst>
            <a:ext uri="{FF2B5EF4-FFF2-40B4-BE49-F238E27FC236}">
              <a16:creationId xmlns:a16="http://schemas.microsoft.com/office/drawing/2014/main" id="{00000000-0008-0000-0F00-000094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a:extLst>
            <a:ext uri="{FF2B5EF4-FFF2-40B4-BE49-F238E27FC236}">
              <a16:creationId xmlns:a16="http://schemas.microsoft.com/office/drawing/2014/main" id="{00000000-0008-0000-0F00-000096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8" name="【保健センター・保健所】&#10;一人当たり面積平均値テキスト">
          <a:extLst>
            <a:ext uri="{FF2B5EF4-FFF2-40B4-BE49-F238E27FC236}">
              <a16:creationId xmlns:a16="http://schemas.microsoft.com/office/drawing/2014/main" id="{00000000-0008-0000-0F00-000098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11" name="n_1aveValue【保健センター・保健所】&#10;一人当たり面積">
          <a:extLst>
            <a:ext uri="{FF2B5EF4-FFF2-40B4-BE49-F238E27FC236}">
              <a16:creationId xmlns:a16="http://schemas.microsoft.com/office/drawing/2014/main" id="{00000000-0008-0000-0F00-00009B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13" name="n_2aveValue【保健センター・保健所】&#10;一人当たり面積">
          <a:extLst>
            <a:ext uri="{FF2B5EF4-FFF2-40B4-BE49-F238E27FC236}">
              <a16:creationId xmlns:a16="http://schemas.microsoft.com/office/drawing/2014/main" id="{00000000-0008-0000-0F00-00009D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420" name="【保健センター・保健所】&#10;一人当たり面積該当値テキスト">
          <a:extLst>
            <a:ext uri="{FF2B5EF4-FFF2-40B4-BE49-F238E27FC236}">
              <a16:creationId xmlns:a16="http://schemas.microsoft.com/office/drawing/2014/main" id="{00000000-0008-0000-0F00-0000A4010000}"/>
            </a:ext>
          </a:extLst>
        </xdr:cNvPr>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423" name="n_1mainValue【保健センター・保健所】&#10;一人当たり面積">
          <a:extLst>
            <a:ext uri="{FF2B5EF4-FFF2-40B4-BE49-F238E27FC236}">
              <a16:creationId xmlns:a16="http://schemas.microsoft.com/office/drawing/2014/main" id="{00000000-0008-0000-0F00-0000A701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00000000-0008-0000-0F00-0000C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a:extLst>
            <a:ext uri="{FF2B5EF4-FFF2-40B4-BE49-F238E27FC236}">
              <a16:creationId xmlns:a16="http://schemas.microsoft.com/office/drawing/2014/main" id="{00000000-0008-0000-0F00-0000C2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a:extLst>
            <a:ext uri="{FF2B5EF4-FFF2-40B4-BE49-F238E27FC236}">
              <a16:creationId xmlns:a16="http://schemas.microsoft.com/office/drawing/2014/main" id="{00000000-0008-0000-0F00-0000C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00000000-0008-0000-0F00-0000C6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7" name="n_1aveValue【消防施設】&#10;有形固定資産減価償却率">
          <a:extLst>
            <a:ext uri="{FF2B5EF4-FFF2-40B4-BE49-F238E27FC236}">
              <a16:creationId xmlns:a16="http://schemas.microsoft.com/office/drawing/2014/main" id="{00000000-0008-0000-0F00-0000C9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59" name="n_2aveValue【消防施設】&#10;有形固定資産減価償却率">
          <a:extLst>
            <a:ext uri="{FF2B5EF4-FFF2-40B4-BE49-F238E27FC236}">
              <a16:creationId xmlns:a16="http://schemas.microsoft.com/office/drawing/2014/main" id="{00000000-0008-0000-0F00-0000CB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66" name="【消防施設】&#10;有形固定資産減価償却率該当値テキスト">
          <a:extLst>
            <a:ext uri="{FF2B5EF4-FFF2-40B4-BE49-F238E27FC236}">
              <a16:creationId xmlns:a16="http://schemas.microsoft.com/office/drawing/2014/main" id="{00000000-0008-0000-0F00-0000D201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69" name="n_1mainValue【消防施設】&#10;有形固定資産減価償却率">
          <a:extLst>
            <a:ext uri="{FF2B5EF4-FFF2-40B4-BE49-F238E27FC236}">
              <a16:creationId xmlns:a16="http://schemas.microsoft.com/office/drawing/2014/main" id="{00000000-0008-0000-0F00-0000D5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00000000-0008-0000-0F00-0000E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a:extLst>
            <a:ext uri="{FF2B5EF4-FFF2-40B4-BE49-F238E27FC236}">
              <a16:creationId xmlns:a16="http://schemas.microsoft.com/office/drawing/2014/main" id="{00000000-0008-0000-0F00-0000EE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a:extLst>
            <a:ext uri="{FF2B5EF4-FFF2-40B4-BE49-F238E27FC236}">
              <a16:creationId xmlns:a16="http://schemas.microsoft.com/office/drawing/2014/main" id="{00000000-0008-0000-0F00-0000F0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8" name="【消防施設】&#10;一人当たり面積平均値テキスト">
          <a:extLst>
            <a:ext uri="{FF2B5EF4-FFF2-40B4-BE49-F238E27FC236}">
              <a16:creationId xmlns:a16="http://schemas.microsoft.com/office/drawing/2014/main" id="{00000000-0008-0000-0F00-0000F2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01" name="n_1aveValue【消防施設】&#10;一人当たり面積">
          <a:extLst>
            <a:ext uri="{FF2B5EF4-FFF2-40B4-BE49-F238E27FC236}">
              <a16:creationId xmlns:a16="http://schemas.microsoft.com/office/drawing/2014/main" id="{00000000-0008-0000-0F00-0000F5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03" name="n_2aveValue【消防施設】&#10;一人当たり面積">
          <a:extLst>
            <a:ext uri="{FF2B5EF4-FFF2-40B4-BE49-F238E27FC236}">
              <a16:creationId xmlns:a16="http://schemas.microsoft.com/office/drawing/2014/main" id="{00000000-0008-0000-0F00-0000F7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124079</xdr:rowOff>
    </xdr:from>
    <xdr:to>
      <xdr:col>116</xdr:col>
      <xdr:colOff>114300</xdr:colOff>
      <xdr:row>86</xdr:row>
      <xdr:rowOff>54229</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2110700" y="14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510" name="【消防施設】&#10;一人当たり面積該当値テキスト">
          <a:extLst>
            <a:ext uri="{FF2B5EF4-FFF2-40B4-BE49-F238E27FC236}">
              <a16:creationId xmlns:a16="http://schemas.microsoft.com/office/drawing/2014/main" id="{00000000-0008-0000-0F00-0000FE010000}"/>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127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3429</xdr:rowOff>
    </xdr:from>
    <xdr:to>
      <xdr:col>116</xdr:col>
      <xdr:colOff>63500</xdr:colOff>
      <xdr:row>86</xdr:row>
      <xdr:rowOff>5714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1323300" y="1474812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47641</xdr:rowOff>
    </xdr:from>
    <xdr:ext cx="469744" cy="259045"/>
    <xdr:sp macro="" textlink="">
      <xdr:nvSpPr>
        <xdr:cNvPr id="513" name="n_1mainValue【消防施設】&#10;一人当たり面積">
          <a:extLst>
            <a:ext uri="{FF2B5EF4-FFF2-40B4-BE49-F238E27FC236}">
              <a16:creationId xmlns:a16="http://schemas.microsoft.com/office/drawing/2014/main" id="{00000000-0008-0000-0F00-000001020000}"/>
            </a:ext>
          </a:extLst>
        </xdr:cNvPr>
        <xdr:cNvSpPr txBox="1"/>
      </xdr:nvSpPr>
      <xdr:spPr>
        <a:xfrm>
          <a:off x="21075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a:extLst>
            <a:ext uri="{FF2B5EF4-FFF2-40B4-BE49-F238E27FC236}">
              <a16:creationId xmlns:a16="http://schemas.microsoft.com/office/drawing/2014/main" id="{00000000-0008-0000-0F00-00001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7" name="n_1aveValue【庁舎】&#10;有形固定資産減価償却率">
          <a:extLst>
            <a:ext uri="{FF2B5EF4-FFF2-40B4-BE49-F238E27FC236}">
              <a16:creationId xmlns:a16="http://schemas.microsoft.com/office/drawing/2014/main" id="{00000000-0008-0000-0F00-000023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49" name="n_2aveValue【庁舎】&#10;有形固定資産減価償却率">
          <a:extLst>
            <a:ext uri="{FF2B5EF4-FFF2-40B4-BE49-F238E27FC236}">
              <a16:creationId xmlns:a16="http://schemas.microsoft.com/office/drawing/2014/main" id="{00000000-0008-0000-0F00-000025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45556</xdr:rowOff>
    </xdr:from>
    <xdr:ext cx="405111" cy="259045"/>
    <xdr:sp macro="" textlink="">
      <xdr:nvSpPr>
        <xdr:cNvPr id="556" name="n_1mainValue【庁舎】&#10;有形固定資産減価償却率">
          <a:extLst>
            <a:ext uri="{FF2B5EF4-FFF2-40B4-BE49-F238E27FC236}">
              <a16:creationId xmlns:a16="http://schemas.microsoft.com/office/drawing/2014/main" id="{00000000-0008-0000-0F00-00002C020000}"/>
            </a:ext>
          </a:extLst>
        </xdr:cNvPr>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a:extLst>
            <a:ext uri="{FF2B5EF4-FFF2-40B4-BE49-F238E27FC236}">
              <a16:creationId xmlns:a16="http://schemas.microsoft.com/office/drawing/2014/main" id="{00000000-0008-0000-0F00-00004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9" name="【庁舎】&#10;一人当たり面積最小値テキスト">
          <a:extLst>
            <a:ext uri="{FF2B5EF4-FFF2-40B4-BE49-F238E27FC236}">
              <a16:creationId xmlns:a16="http://schemas.microsoft.com/office/drawing/2014/main" id="{00000000-0008-0000-0F00-000043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1" name="【庁舎】&#10;一人当たり面積最大値テキスト">
          <a:extLst>
            <a:ext uri="{FF2B5EF4-FFF2-40B4-BE49-F238E27FC236}">
              <a16:creationId xmlns:a16="http://schemas.microsoft.com/office/drawing/2014/main" id="{00000000-0008-0000-0F00-000045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3" name="【庁舎】&#10;一人当たり面積平均値テキスト">
          <a:extLst>
            <a:ext uri="{FF2B5EF4-FFF2-40B4-BE49-F238E27FC236}">
              <a16:creationId xmlns:a16="http://schemas.microsoft.com/office/drawing/2014/main" id="{00000000-0008-0000-0F00-000047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6" name="n_1aveValue【庁舎】&#10;一人当たり面積">
          <a:extLst>
            <a:ext uri="{FF2B5EF4-FFF2-40B4-BE49-F238E27FC236}">
              <a16:creationId xmlns:a16="http://schemas.microsoft.com/office/drawing/2014/main" id="{00000000-0008-0000-0F00-00004A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88" name="n_2aveValue【庁舎】&#10;一人当たり面積">
          <a:extLst>
            <a:ext uri="{FF2B5EF4-FFF2-40B4-BE49-F238E27FC236}">
              <a16:creationId xmlns:a16="http://schemas.microsoft.com/office/drawing/2014/main" id="{00000000-0008-0000-0F00-00004C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102667</xdr:rowOff>
    </xdr:from>
    <xdr:to>
      <xdr:col>112</xdr:col>
      <xdr:colOff>38100</xdr:colOff>
      <xdr:row>107</xdr:row>
      <xdr:rowOff>32817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49344</xdr:rowOff>
    </xdr:from>
    <xdr:ext cx="469744" cy="259045"/>
    <xdr:sp macro="" textlink="">
      <xdr:nvSpPr>
        <xdr:cNvPr id="595" name="n_1mainValue【庁舎】&#10;一人当たり面積">
          <a:extLst>
            <a:ext uri="{FF2B5EF4-FFF2-40B4-BE49-F238E27FC236}">
              <a16:creationId xmlns:a16="http://schemas.microsoft.com/office/drawing/2014/main" id="{00000000-0008-0000-0F00-000053020000}"/>
            </a:ext>
          </a:extLst>
        </xdr:cNvPr>
        <xdr:cNvSpPr txBox="1"/>
      </xdr:nvSpPr>
      <xdr:spPr>
        <a:xfrm>
          <a:off x="210757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一般廃棄物処理施設、体育館・プール及び消防施設については、老朽化してきており有形固定資産減価償却率が高くなっている。今後、計画的な施設の維持管理や改修・更新を進めていく。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少子化・過疎化などの社会環境により自主財源の確保が厳しく、類似団体を下回っている現状である。行政サービスを確保しながら、行政運営の更なる効率化・集約化など、事業の集約・選択を進め、自立自走に向けた村づくり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普通交付税が大幅に減少したことにより、経常一般財源が減少し、前年度比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人件費の削減など行政改革への取組を通じて義務的経費の削減に努める。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4251"/>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45357</xdr:rowOff>
    </xdr:from>
    <xdr:to>
      <xdr:col>19</xdr:col>
      <xdr:colOff>133350</xdr:colOff>
      <xdr:row>64</xdr:row>
      <xdr:rowOff>1451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67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45357</xdr:rowOff>
    </xdr:from>
    <xdr:to>
      <xdr:col>15</xdr:col>
      <xdr:colOff>82550</xdr:colOff>
      <xdr:row>63</xdr:row>
      <xdr:rowOff>110853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4670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110853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260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62428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166007</xdr:rowOff>
    </xdr:from>
    <xdr:to>
      <xdr:col>15</xdr:col>
      <xdr:colOff>133350</xdr:colOff>
      <xdr:row>63</xdr:row>
      <xdr:rowOff>96157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人件費については、職員採用等により決算額で</a:t>
          </a:r>
          <a:r>
            <a:rPr kumimoji="1" lang="en-US" altLang="ja-JP" sz="1300">
              <a:latin typeface="ＭＳ Ｐゴシック" panose="020B0600070205080204" pitchFamily="50" charset="-128"/>
              <a:ea typeface="ＭＳ Ｐゴシック" panose="020B0600070205080204" pitchFamily="50" charset="-128"/>
            </a:rPr>
            <a:t>2,620</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千円の増となった。また、物件費については、情報セキュリティシステム強靭化等を実施したことにより</a:t>
          </a:r>
          <a:r>
            <a:rPr kumimoji="1" lang="en-US" altLang="ja-JP" sz="1300">
              <a:latin typeface="ＭＳ Ｐゴシック" panose="020B0600070205080204" pitchFamily="50" charset="-128"/>
              <a:ea typeface="ＭＳ Ｐゴシック" panose="020B0600070205080204" pitchFamily="50" charset="-128"/>
            </a:rPr>
            <a:t>7,610</a:t>
          </a:r>
          <a:r>
            <a:rPr kumimoji="1" lang="ja-JP" altLang="en-US" sz="1300">
              <a:latin typeface="ＭＳ Ｐゴシック" panose="020B0600070205080204" pitchFamily="50" charset="-128"/>
              <a:ea typeface="ＭＳ Ｐゴシック" panose="020B0600070205080204" pitchFamily="50" charset="-128"/>
            </a:rPr>
            <a:t>千円の増となった。今後も適正な定員管理に努めるとともに、事務事業等の見直しを行いながら、経費削減に努めていく。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16708</xdr:rowOff>
    </xdr:from>
    <xdr:to>
      <xdr:col>23</xdr:col>
      <xdr:colOff>133350</xdr:colOff>
      <xdr:row>85</xdr:row>
      <xdr:rowOff>40607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89958"/>
          <a:ext cx="8382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102228</xdr:rowOff>
    </xdr:from>
    <xdr:to>
      <xdr:col>19</xdr:col>
      <xdr:colOff>133350</xdr:colOff>
      <xdr:row>85</xdr:row>
      <xdr:rowOff>16708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4028"/>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69492</xdr:rowOff>
    </xdr:from>
    <xdr:to>
      <xdr:col>15</xdr:col>
      <xdr:colOff>82550</xdr:colOff>
      <xdr:row>84</xdr:row>
      <xdr:rowOff>102228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7129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41402</xdr:rowOff>
    </xdr:from>
    <xdr:to>
      <xdr:col>11</xdr:col>
      <xdr:colOff>31750</xdr:colOff>
      <xdr:row>84</xdr:row>
      <xdr:rowOff>69492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4320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161257</xdr:rowOff>
    </xdr:from>
    <xdr:to>
      <xdr:col>23</xdr:col>
      <xdr:colOff>184150</xdr:colOff>
      <xdr:row>85</xdr:row>
      <xdr:rowOff>91407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133334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137358</xdr:rowOff>
    </xdr:from>
    <xdr:to>
      <xdr:col>19</xdr:col>
      <xdr:colOff>184150</xdr:colOff>
      <xdr:row>85</xdr:row>
      <xdr:rowOff>67508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52285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2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51428</xdr:rowOff>
    </xdr:from>
    <xdr:to>
      <xdr:col>15</xdr:col>
      <xdr:colOff>133350</xdr:colOff>
      <xdr:row>84</xdr:row>
      <xdr:rowOff>153028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137805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18692</xdr:rowOff>
    </xdr:from>
    <xdr:to>
      <xdr:col>11</xdr:col>
      <xdr:colOff>82550</xdr:colOff>
      <xdr:row>84</xdr:row>
      <xdr:rowOff>120292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105069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162052</xdr:rowOff>
    </xdr:from>
    <xdr:to>
      <xdr:col>7</xdr:col>
      <xdr:colOff>31750</xdr:colOff>
      <xdr:row>84</xdr:row>
      <xdr:rowOff>92202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76979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7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類似団体の水準を下回っている。今後も給与や手当等の適正化に努めながら、大きな変動がないよう縮減努力を行っていく。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11113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075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116205</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8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65405</xdr:rowOff>
    </xdr:from>
    <xdr:to>
      <xdr:col>64</xdr:col>
      <xdr:colOff>152400</xdr:colOff>
      <xdr:row>85</xdr:row>
      <xdr:rowOff>167005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人口減少が進む中、移住定住対策として保育所職員を採用したため、前年度比で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人の増となり、類似団体との比較において大幅に上回っている。今後も、職員配置の見直し等により、長期的視点から定員管理等の改善を図っていく。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24524</xdr:rowOff>
    </xdr:from>
    <xdr:to>
      <xdr:col>81</xdr:col>
      <xdr:colOff>44450</xdr:colOff>
      <xdr:row>65</xdr:row>
      <xdr:rowOff>50584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16877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24524</xdr:rowOff>
    </xdr:from>
    <xdr:to>
      <xdr:col>77</xdr:col>
      <xdr:colOff>44450</xdr:colOff>
      <xdr:row>65</xdr:row>
      <xdr:rowOff>25489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116877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155194</xdr:rowOff>
    </xdr:from>
    <xdr:to>
      <xdr:col>72</xdr:col>
      <xdr:colOff>203200</xdr:colOff>
      <xdr:row>65</xdr:row>
      <xdr:rowOff>25489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127994"/>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81115</xdr:rowOff>
    </xdr:from>
    <xdr:to>
      <xdr:col>68</xdr:col>
      <xdr:colOff>152400</xdr:colOff>
      <xdr:row>64</xdr:row>
      <xdr:rowOff>155194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105391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171234</xdr:rowOff>
    </xdr:from>
    <xdr:to>
      <xdr:col>81</xdr:col>
      <xdr:colOff>95250</xdr:colOff>
      <xdr:row>65</xdr:row>
      <xdr:rowOff>101384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143311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1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145174</xdr:rowOff>
    </xdr:from>
    <xdr:to>
      <xdr:col>77</xdr:col>
      <xdr:colOff>95250</xdr:colOff>
      <xdr:row>65</xdr:row>
      <xdr:rowOff>75324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60101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20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146139</xdr:rowOff>
    </xdr:from>
    <xdr:to>
      <xdr:col>73</xdr:col>
      <xdr:colOff>44450</xdr:colOff>
      <xdr:row>65</xdr:row>
      <xdr:rowOff>76289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1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61066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20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104394</xdr:rowOff>
    </xdr:from>
    <xdr:to>
      <xdr:col>68</xdr:col>
      <xdr:colOff>203200</xdr:colOff>
      <xdr:row>65</xdr:row>
      <xdr:rowOff>34544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19321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30315</xdr:rowOff>
    </xdr:from>
    <xdr:to>
      <xdr:col>64</xdr:col>
      <xdr:colOff>152400</xdr:colOff>
      <xdr:row>64</xdr:row>
      <xdr:rowOff>131915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116692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0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ポイントの増となっているが、類似団体を下回っている。今後も、各数値に注意しながら地方債発行の抑制に努めていく。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38523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22437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62654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地方債償還等に充当可能な基金による財源の確保など、将来負担額を充当可能財源が上回っているため、将来負担比率は表示されない。</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ポイント増となった。職員採用等による増が主な要因である。類似団体の数値を上回っている状況であることから、定員管理の適正化を図りながら抑制に努めたい。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情報セキュリティシステム強靭化等を実施したことにより支出額が増加したため、数値も増加に転じたが、類似団体の数値は下回っている。今後も継続的に歳出抑制を図り、財政運営の健全化に努める。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171087</xdr:rowOff>
    </xdr:from>
    <xdr:to>
      <xdr:col>82</xdr:col>
      <xdr:colOff>107950</xdr:colOff>
      <xdr:row>16</xdr:row>
      <xdr:rowOff>38826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2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171087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644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4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4553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数値上は悪化したが、扶助費の大幅な増減はない。類似団体の数値は下回っているが、今後も介護予防事業等を積極的に進めながら医療費の抑制を図るなど、扶助費の削減に努めていきたい。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年度は国民健康保険事業、介護保険事業などの特別会計への繰出金は減少している。近年は類似団体平均を下回る水準となっており、今後も繰出金等の適正化により健全な財政運営に努める。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44704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44704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67564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社会保障関係費などの増により、平成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年度以降年々増加していたが、平成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年度は児童福祉施設運営事業などの減により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ポイント改善した。類似団体の数値は下回っているが、今後も分析・再点検を行い、財政運営の健全化に努める。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523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大型建設事業に係る過疎債の発行により、前年度比で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ポイント増となった。計画的な起債と償還により、健全な財政運営が持続できるよう努めていきたい。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65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物件費については前年度より悪化しており、特に人件費は類似団体平均を大きく上回っている。定員管理の適正化や効率化に努めるとともに、全体的な経常経費の見直しによる縮減を進め、健全な財政運営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76381</xdr:rowOff>
    </xdr:from>
    <xdr:to>
      <xdr:col>82</xdr:col>
      <xdr:colOff>107950</xdr:colOff>
      <xdr:row>77</xdr:row>
      <xdr:rowOff>135164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780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77</xdr:row>
      <xdr:rowOff>76381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70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100874</xdr:rowOff>
    </xdr:from>
    <xdr:to>
      <xdr:col>73</xdr:col>
      <xdr:colOff>180975</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135165</xdr:rowOff>
    </xdr:from>
    <xdr:to>
      <xdr:col>69</xdr:col>
      <xdr:colOff>92075</xdr:colOff>
      <xdr:row>76</xdr:row>
      <xdr:rowOff>100874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939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111958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24692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15527</xdr:rowOff>
    </xdr:from>
    <xdr:to>
      <xdr:col>29</xdr:col>
      <xdr:colOff>127000</xdr:colOff>
      <xdr:row>16</xdr:row>
      <xdr:rowOff>34274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06352"/>
          <a:ext cx="6477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34274</xdr:rowOff>
    </xdr:from>
    <xdr:to>
      <xdr:col>26</xdr:col>
      <xdr:colOff>50800</xdr:colOff>
      <xdr:row>16</xdr:row>
      <xdr:rowOff>40877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25099"/>
          <a:ext cx="698500" cy="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40877</xdr:rowOff>
    </xdr:from>
    <xdr:to>
      <xdr:col>22</xdr:col>
      <xdr:colOff>114300</xdr:colOff>
      <xdr:row>16</xdr:row>
      <xdr:rowOff>74030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1702"/>
          <a:ext cx="698500" cy="3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74030</xdr:rowOff>
    </xdr:from>
    <xdr:to>
      <xdr:col>18</xdr:col>
      <xdr:colOff>177800</xdr:colOff>
      <xdr:row>16</xdr:row>
      <xdr:rowOff>84303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4855"/>
          <a:ext cx="698500" cy="1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136177</xdr:rowOff>
    </xdr:from>
    <xdr:to>
      <xdr:col>29</xdr:col>
      <xdr:colOff>177800</xdr:colOff>
      <xdr:row>16</xdr:row>
      <xdr:rowOff>66327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152704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154924</xdr:rowOff>
    </xdr:from>
    <xdr:to>
      <xdr:col>26</xdr:col>
      <xdr:colOff>101600</xdr:colOff>
      <xdr:row>16</xdr:row>
      <xdr:rowOff>85074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95251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4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161527</xdr:rowOff>
    </xdr:from>
    <xdr:to>
      <xdr:col>22</xdr:col>
      <xdr:colOff>165100</xdr:colOff>
      <xdr:row>16</xdr:row>
      <xdr:rowOff>91677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101854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23230</xdr:rowOff>
    </xdr:from>
    <xdr:to>
      <xdr:col>19</xdr:col>
      <xdr:colOff>38100</xdr:colOff>
      <xdr:row>16</xdr:row>
      <xdr:rowOff>124830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135007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33503</xdr:rowOff>
    </xdr:from>
    <xdr:to>
      <xdr:col>15</xdr:col>
      <xdr:colOff>101600</xdr:colOff>
      <xdr:row>16</xdr:row>
      <xdr:rowOff>135103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2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190409</xdr:rowOff>
    </xdr:from>
    <xdr:to>
      <xdr:col>29</xdr:col>
      <xdr:colOff>127000</xdr:colOff>
      <xdr:row>35</xdr:row>
      <xdr:rowOff>266455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00759"/>
          <a:ext cx="647700" cy="7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175187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5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266455</xdr:rowOff>
    </xdr:from>
    <xdr:to>
      <xdr:col>26</xdr:col>
      <xdr:colOff>50800</xdr:colOff>
      <xdr:row>35</xdr:row>
      <xdr:rowOff>273446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6805"/>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248304</xdr:rowOff>
    </xdr:from>
    <xdr:to>
      <xdr:col>22</xdr:col>
      <xdr:colOff>114300</xdr:colOff>
      <xdr:row>35</xdr:row>
      <xdr:rowOff>273446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58654"/>
          <a:ext cx="698500" cy="2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237880</xdr:rowOff>
    </xdr:from>
    <xdr:to>
      <xdr:col>18</xdr:col>
      <xdr:colOff>177800</xdr:colOff>
      <xdr:row>35</xdr:row>
      <xdr:rowOff>248304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48230"/>
          <a:ext cx="6985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139609</xdr:rowOff>
    </xdr:from>
    <xdr:to>
      <xdr:col>29</xdr:col>
      <xdr:colOff>177800</xdr:colOff>
      <xdr:row>35</xdr:row>
      <xdr:rowOff>241209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327586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215655</xdr:rowOff>
    </xdr:from>
    <xdr:to>
      <xdr:col>26</xdr:col>
      <xdr:colOff>101600</xdr:colOff>
      <xdr:row>35</xdr:row>
      <xdr:rowOff>317255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302032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222646</xdr:rowOff>
    </xdr:from>
    <xdr:to>
      <xdr:col>22</xdr:col>
      <xdr:colOff>165100</xdr:colOff>
      <xdr:row>35</xdr:row>
      <xdr:rowOff>324246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309023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197504</xdr:rowOff>
    </xdr:from>
    <xdr:to>
      <xdr:col>19</xdr:col>
      <xdr:colOff>38100</xdr:colOff>
      <xdr:row>35</xdr:row>
      <xdr:rowOff>299104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283881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187080</xdr:rowOff>
    </xdr:from>
    <xdr:to>
      <xdr:col>15</xdr:col>
      <xdr:colOff>101600</xdr:colOff>
      <xdr:row>35</xdr:row>
      <xdr:rowOff>288680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170017</xdr:rowOff>
    </xdr:from>
    <xdr:to>
      <xdr:col>24</xdr:col>
      <xdr:colOff>63500</xdr:colOff>
      <xdr:row>34</xdr:row>
      <xdr:rowOff>22673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27867"/>
          <a:ext cx="8382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22673</xdr:rowOff>
    </xdr:from>
    <xdr:to>
      <xdr:col>19</xdr:col>
      <xdr:colOff>177800</xdr:colOff>
      <xdr:row>34</xdr:row>
      <xdr:rowOff>30724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51973"/>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30724</xdr:rowOff>
    </xdr:from>
    <xdr:to>
      <xdr:col>15</xdr:col>
      <xdr:colOff>50800</xdr:colOff>
      <xdr:row>34</xdr:row>
      <xdr:rowOff>69965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860024"/>
          <a:ext cx="889000" cy="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69965</xdr:rowOff>
    </xdr:from>
    <xdr:to>
      <xdr:col>10</xdr:col>
      <xdr:colOff>114300</xdr:colOff>
      <xdr:row>34</xdr:row>
      <xdr:rowOff>84109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99265"/>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119217</xdr:rowOff>
    </xdr:from>
    <xdr:to>
      <xdr:col>24</xdr:col>
      <xdr:colOff>114300</xdr:colOff>
      <xdr:row>34</xdr:row>
      <xdr:rowOff>49367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142094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143323</xdr:rowOff>
    </xdr:from>
    <xdr:to>
      <xdr:col>20</xdr:col>
      <xdr:colOff>38100</xdr:colOff>
      <xdr:row>34</xdr:row>
      <xdr:rowOff>73473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90000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151374</xdr:rowOff>
    </xdr:from>
    <xdr:to>
      <xdr:col>15</xdr:col>
      <xdr:colOff>101600</xdr:colOff>
      <xdr:row>34</xdr:row>
      <xdr:rowOff>81524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98051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19165</xdr:rowOff>
    </xdr:from>
    <xdr:to>
      <xdr:col>10</xdr:col>
      <xdr:colOff>165100</xdr:colOff>
      <xdr:row>34</xdr:row>
      <xdr:rowOff>120765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137292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33309</xdr:rowOff>
    </xdr:from>
    <xdr:to>
      <xdr:col>6</xdr:col>
      <xdr:colOff>38100</xdr:colOff>
      <xdr:row>34</xdr:row>
      <xdr:rowOff>134909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151436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142393</xdr:rowOff>
    </xdr:from>
    <xdr:to>
      <xdr:col>24</xdr:col>
      <xdr:colOff>63500</xdr:colOff>
      <xdr:row>55</xdr:row>
      <xdr:rowOff>167545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2143"/>
          <a:ext cx="8382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167545</xdr:rowOff>
    </xdr:from>
    <xdr:to>
      <xdr:col>19</xdr:col>
      <xdr:colOff>177800</xdr:colOff>
      <xdr:row>56</xdr:row>
      <xdr:rowOff>108401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97295"/>
          <a:ext cx="8890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108401</xdr:rowOff>
    </xdr:from>
    <xdr:to>
      <xdr:col>15</xdr:col>
      <xdr:colOff>50800</xdr:colOff>
      <xdr:row>56</xdr:row>
      <xdr:rowOff>131777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9601"/>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131777</xdr:rowOff>
    </xdr:from>
    <xdr:to>
      <xdr:col>10</xdr:col>
      <xdr:colOff>114300</xdr:colOff>
      <xdr:row>56</xdr:row>
      <xdr:rowOff>156543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32977"/>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91593</xdr:rowOff>
    </xdr:from>
    <xdr:to>
      <xdr:col>24</xdr:col>
      <xdr:colOff>114300</xdr:colOff>
      <xdr:row>56</xdr:row>
      <xdr:rowOff>21743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114470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116745</xdr:rowOff>
    </xdr:from>
    <xdr:to>
      <xdr:col>20</xdr:col>
      <xdr:colOff>38100</xdr:colOff>
      <xdr:row>56</xdr:row>
      <xdr:rowOff>46895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63422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57601</xdr:rowOff>
    </xdr:from>
    <xdr:to>
      <xdr:col>15</xdr:col>
      <xdr:colOff>101600</xdr:colOff>
      <xdr:row>56</xdr:row>
      <xdr:rowOff>159201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80977</xdr:rowOff>
    </xdr:from>
    <xdr:to>
      <xdr:col>10</xdr:col>
      <xdr:colOff>165100</xdr:colOff>
      <xdr:row>57</xdr:row>
      <xdr:rowOff>11127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27654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105743</xdr:rowOff>
    </xdr:from>
    <xdr:to>
      <xdr:col>6</xdr:col>
      <xdr:colOff>38100</xdr:colOff>
      <xdr:row>57</xdr:row>
      <xdr:rowOff>35893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52420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56100</xdr:rowOff>
    </xdr:from>
    <xdr:to>
      <xdr:col>24</xdr:col>
      <xdr:colOff>63500</xdr:colOff>
      <xdr:row>77</xdr:row>
      <xdr:rowOff>104073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7750"/>
          <a:ext cx="8382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56100</xdr:rowOff>
    </xdr:from>
    <xdr:to>
      <xdr:col>19</xdr:col>
      <xdr:colOff>177800</xdr:colOff>
      <xdr:row>77</xdr:row>
      <xdr:rowOff>97455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7750"/>
          <a:ext cx="889000" cy="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95021</xdr:rowOff>
    </xdr:from>
    <xdr:to>
      <xdr:col>15</xdr:col>
      <xdr:colOff>50800</xdr:colOff>
      <xdr:row>77</xdr:row>
      <xdr:rowOff>97455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96671"/>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95021</xdr:rowOff>
    </xdr:from>
    <xdr:to>
      <xdr:col>10</xdr:col>
      <xdr:colOff>114300</xdr:colOff>
      <xdr:row>77</xdr:row>
      <xdr:rowOff>111627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96671"/>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53273</xdr:rowOff>
    </xdr:from>
    <xdr:to>
      <xdr:col>24</xdr:col>
      <xdr:colOff>114300</xdr:colOff>
      <xdr:row>77</xdr:row>
      <xdr:rowOff>154873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139650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xdr:rowOff>
    </xdr:from>
    <xdr:to>
      <xdr:col>20</xdr:col>
      <xdr:colOff>38100</xdr:colOff>
      <xdr:row>77</xdr:row>
      <xdr:rowOff>106900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98027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2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46655</xdr:rowOff>
    </xdr:from>
    <xdr:to>
      <xdr:col>15</xdr:col>
      <xdr:colOff>101600</xdr:colOff>
      <xdr:row>77</xdr:row>
      <xdr:rowOff>148255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139382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44221</xdr:rowOff>
    </xdr:from>
    <xdr:to>
      <xdr:col>10</xdr:col>
      <xdr:colOff>165100</xdr:colOff>
      <xdr:row>77</xdr:row>
      <xdr:rowOff>145821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136948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60827</xdr:rowOff>
    </xdr:from>
    <xdr:to>
      <xdr:col>6</xdr:col>
      <xdr:colOff>38100</xdr:colOff>
      <xdr:row>77</xdr:row>
      <xdr:rowOff>162427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153554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36954</xdr:rowOff>
    </xdr:from>
    <xdr:to>
      <xdr:col>24</xdr:col>
      <xdr:colOff>63500</xdr:colOff>
      <xdr:row>95</xdr:row>
      <xdr:rowOff>43459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24704"/>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43459</xdr:rowOff>
    </xdr:from>
    <xdr:to>
      <xdr:col>19</xdr:col>
      <xdr:colOff>177800</xdr:colOff>
      <xdr:row>95</xdr:row>
      <xdr:rowOff>124918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31209"/>
          <a:ext cx="889000" cy="8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95599</xdr:rowOff>
    </xdr:from>
    <xdr:to>
      <xdr:col>15</xdr:col>
      <xdr:colOff>50800</xdr:colOff>
      <xdr:row>95</xdr:row>
      <xdr:rowOff>124918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83349"/>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95599</xdr:rowOff>
    </xdr:from>
    <xdr:to>
      <xdr:col>10</xdr:col>
      <xdr:colOff>114300</xdr:colOff>
      <xdr:row>95</xdr:row>
      <xdr:rowOff>138519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83349"/>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157604</xdr:rowOff>
    </xdr:from>
    <xdr:to>
      <xdr:col>24</xdr:col>
      <xdr:colOff>114300</xdr:colOff>
      <xdr:row>95</xdr:row>
      <xdr:rowOff>87754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164109</xdr:rowOff>
    </xdr:from>
    <xdr:to>
      <xdr:col>20</xdr:col>
      <xdr:colOff>38100</xdr:colOff>
      <xdr:row>95</xdr:row>
      <xdr:rowOff>94259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110786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5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74118</xdr:rowOff>
    </xdr:from>
    <xdr:to>
      <xdr:col>15</xdr:col>
      <xdr:colOff>101600</xdr:colOff>
      <xdr:row>96</xdr:row>
      <xdr:rowOff>4268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20795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44799</xdr:rowOff>
    </xdr:from>
    <xdr:to>
      <xdr:col>10</xdr:col>
      <xdr:colOff>165100</xdr:colOff>
      <xdr:row>95</xdr:row>
      <xdr:rowOff>146399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87719</xdr:rowOff>
    </xdr:from>
    <xdr:to>
      <xdr:col>6</xdr:col>
      <xdr:colOff>38100</xdr:colOff>
      <xdr:row>96</xdr:row>
      <xdr:rowOff>17869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34396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128669</xdr:rowOff>
    </xdr:from>
    <xdr:to>
      <xdr:col>55</xdr:col>
      <xdr:colOff>0</xdr:colOff>
      <xdr:row>37</xdr:row>
      <xdr:rowOff>134624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2319"/>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134624</xdr:rowOff>
    </xdr:from>
    <xdr:to>
      <xdr:col>50</xdr:col>
      <xdr:colOff>114300</xdr:colOff>
      <xdr:row>37</xdr:row>
      <xdr:rowOff>163579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8274"/>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163579</xdr:rowOff>
    </xdr:from>
    <xdr:to>
      <xdr:col>45</xdr:col>
      <xdr:colOff>177800</xdr:colOff>
      <xdr:row>38</xdr:row>
      <xdr:rowOff>1183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7229"/>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1183</xdr:rowOff>
    </xdr:from>
    <xdr:to>
      <xdr:col>41</xdr:col>
      <xdr:colOff>50800</xdr:colOff>
      <xdr:row>38</xdr:row>
      <xdr:rowOff>18869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628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77869</xdr:rowOff>
    </xdr:from>
    <xdr:to>
      <xdr:col>55</xdr:col>
      <xdr:colOff>50800</xdr:colOff>
      <xdr:row>38</xdr:row>
      <xdr:rowOff>8018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1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56296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83824</xdr:rowOff>
    </xdr:from>
    <xdr:to>
      <xdr:col>50</xdr:col>
      <xdr:colOff>165100</xdr:colOff>
      <xdr:row>38</xdr:row>
      <xdr:rowOff>13974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30501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112779</xdr:rowOff>
    </xdr:from>
    <xdr:to>
      <xdr:col>46</xdr:col>
      <xdr:colOff>38100</xdr:colOff>
      <xdr:row>38</xdr:row>
      <xdr:rowOff>42929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34056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121833</xdr:rowOff>
    </xdr:from>
    <xdr:to>
      <xdr:col>41</xdr:col>
      <xdr:colOff>101600</xdr:colOff>
      <xdr:row>38</xdr:row>
      <xdr:rowOff>51983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43110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139519</xdr:rowOff>
    </xdr:from>
    <xdr:to>
      <xdr:col>36</xdr:col>
      <xdr:colOff>165100</xdr:colOff>
      <xdr:row>38</xdr:row>
      <xdr:rowOff>69669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60796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32379</xdr:rowOff>
    </xdr:from>
    <xdr:to>
      <xdr:col>55</xdr:col>
      <xdr:colOff>0</xdr:colOff>
      <xdr:row>57</xdr:row>
      <xdr:rowOff>112353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5029"/>
          <a:ext cx="838200" cy="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91084</xdr:rowOff>
    </xdr:from>
    <xdr:to>
      <xdr:col>50</xdr:col>
      <xdr:colOff>114300</xdr:colOff>
      <xdr:row>57</xdr:row>
      <xdr:rowOff>112353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63734"/>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91084</xdr:rowOff>
    </xdr:from>
    <xdr:to>
      <xdr:col>45</xdr:col>
      <xdr:colOff>177800</xdr:colOff>
      <xdr:row>57</xdr:row>
      <xdr:rowOff>117101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63734"/>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34474</xdr:rowOff>
    </xdr:from>
    <xdr:to>
      <xdr:col>41</xdr:col>
      <xdr:colOff>50800</xdr:colOff>
      <xdr:row>57</xdr:row>
      <xdr:rowOff>117101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7124"/>
          <a:ext cx="8890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153029</xdr:rowOff>
    </xdr:from>
    <xdr:to>
      <xdr:col>55</xdr:col>
      <xdr:colOff>50800</xdr:colOff>
      <xdr:row>57</xdr:row>
      <xdr:rowOff>83179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61553</xdr:rowOff>
    </xdr:from>
    <xdr:to>
      <xdr:col>50</xdr:col>
      <xdr:colOff>165100</xdr:colOff>
      <xdr:row>57</xdr:row>
      <xdr:rowOff>163153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0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40284</xdr:rowOff>
    </xdr:from>
    <xdr:to>
      <xdr:col>46</xdr:col>
      <xdr:colOff>38100</xdr:colOff>
      <xdr:row>57</xdr:row>
      <xdr:rowOff>141884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158411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66301</xdr:rowOff>
    </xdr:from>
    <xdr:to>
      <xdr:col>41</xdr:col>
      <xdr:colOff>101600</xdr:colOff>
      <xdr:row>57</xdr:row>
      <xdr:rowOff>167901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155124</xdr:rowOff>
    </xdr:from>
    <xdr:to>
      <xdr:col>36</xdr:col>
      <xdr:colOff>165100</xdr:colOff>
      <xdr:row>57</xdr:row>
      <xdr:rowOff>85274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101801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134243</xdr:rowOff>
    </xdr:from>
    <xdr:to>
      <xdr:col>55</xdr:col>
      <xdr:colOff>0</xdr:colOff>
      <xdr:row>78</xdr:row>
      <xdr:rowOff>122565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992993"/>
          <a:ext cx="838200" cy="5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83204</xdr:rowOff>
    </xdr:from>
    <xdr:to>
      <xdr:col>50</xdr:col>
      <xdr:colOff>114300</xdr:colOff>
      <xdr:row>78</xdr:row>
      <xdr:rowOff>122565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6304"/>
          <a:ext cx="889000" cy="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83204</xdr:rowOff>
    </xdr:from>
    <xdr:to>
      <xdr:col>45</xdr:col>
      <xdr:colOff>177800</xdr:colOff>
      <xdr:row>79</xdr:row>
      <xdr:rowOff>2467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6304"/>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83443</xdr:rowOff>
    </xdr:from>
    <xdr:to>
      <xdr:col>55</xdr:col>
      <xdr:colOff>50800</xdr:colOff>
      <xdr:row>76</xdr:row>
      <xdr:rowOff>13593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106320</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79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71765</xdr:rowOff>
    </xdr:from>
    <xdr:to>
      <xdr:col>50</xdr:col>
      <xdr:colOff>165100</xdr:colOff>
      <xdr:row>79</xdr:row>
      <xdr:rowOff>1915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164492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32404</xdr:rowOff>
    </xdr:from>
    <xdr:to>
      <xdr:col>46</xdr:col>
      <xdr:colOff>38100</xdr:colOff>
      <xdr:row>78</xdr:row>
      <xdr:rowOff>134004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125131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49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123117</xdr:rowOff>
    </xdr:from>
    <xdr:to>
      <xdr:col>41</xdr:col>
      <xdr:colOff>101600</xdr:colOff>
      <xdr:row>79</xdr:row>
      <xdr:rowOff>53267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44394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42061</xdr:rowOff>
    </xdr:from>
    <xdr:to>
      <xdr:col>55</xdr:col>
      <xdr:colOff>0</xdr:colOff>
      <xdr:row>97</xdr:row>
      <xdr:rowOff>106803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72711"/>
          <a:ext cx="8382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35389</xdr:rowOff>
    </xdr:from>
    <xdr:to>
      <xdr:col>50</xdr:col>
      <xdr:colOff>114300</xdr:colOff>
      <xdr:row>97</xdr:row>
      <xdr:rowOff>42061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66039"/>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35389</xdr:rowOff>
    </xdr:from>
    <xdr:to>
      <xdr:col>45</xdr:col>
      <xdr:colOff>177800</xdr:colOff>
      <xdr:row>97</xdr:row>
      <xdr:rowOff>38345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66039"/>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56003</xdr:rowOff>
    </xdr:from>
    <xdr:to>
      <xdr:col>55</xdr:col>
      <xdr:colOff>50800</xdr:colOff>
      <xdr:row>97</xdr:row>
      <xdr:rowOff>157603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15380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162711</xdr:rowOff>
    </xdr:from>
    <xdr:to>
      <xdr:col>50</xdr:col>
      <xdr:colOff>165100</xdr:colOff>
      <xdr:row>97</xdr:row>
      <xdr:rowOff>92861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109388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9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156039</xdr:rowOff>
    </xdr:from>
    <xdr:to>
      <xdr:col>46</xdr:col>
      <xdr:colOff>38100</xdr:colOff>
      <xdr:row>97</xdr:row>
      <xdr:rowOff>86189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102716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9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158995</xdr:rowOff>
    </xdr:from>
    <xdr:to>
      <xdr:col>41</xdr:col>
      <xdr:colOff>101600</xdr:colOff>
      <xdr:row>97</xdr:row>
      <xdr:rowOff>89145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105672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30242</xdr:rowOff>
    </xdr:from>
    <xdr:to>
      <xdr:col>85</xdr:col>
      <xdr:colOff>127000</xdr:colOff>
      <xdr:row>38</xdr:row>
      <xdr:rowOff>78729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545342"/>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41154</xdr:rowOff>
    </xdr:from>
    <xdr:to>
      <xdr:col>81</xdr:col>
      <xdr:colOff>50800</xdr:colOff>
      <xdr:row>38</xdr:row>
      <xdr:rowOff>78729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556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41154</xdr:rowOff>
    </xdr:from>
    <xdr:to>
      <xdr:col>76</xdr:col>
      <xdr:colOff>114300</xdr:colOff>
      <xdr:row>38</xdr:row>
      <xdr:rowOff>58067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556254"/>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58067</xdr:rowOff>
    </xdr:from>
    <xdr:to>
      <xdr:col>71</xdr:col>
      <xdr:colOff>177800</xdr:colOff>
      <xdr:row>38</xdr:row>
      <xdr:rowOff>137162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73167"/>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150892</xdr:rowOff>
    </xdr:from>
    <xdr:to>
      <xdr:col>85</xdr:col>
      <xdr:colOff>177800</xdr:colOff>
      <xdr:row>38</xdr:row>
      <xdr:rowOff>81042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2319</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27929</xdr:rowOff>
    </xdr:from>
    <xdr:to>
      <xdr:col>81</xdr:col>
      <xdr:colOff>101600</xdr:colOff>
      <xdr:row>38</xdr:row>
      <xdr:rowOff>129529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146056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161804</xdr:rowOff>
    </xdr:from>
    <xdr:to>
      <xdr:col>76</xdr:col>
      <xdr:colOff>165100</xdr:colOff>
      <xdr:row>38</xdr:row>
      <xdr:rowOff>91954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108481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7267</xdr:rowOff>
    </xdr:from>
    <xdr:to>
      <xdr:col>72</xdr:col>
      <xdr:colOff>38100</xdr:colOff>
      <xdr:row>38</xdr:row>
      <xdr:rowOff>108867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125394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86362</xdr:rowOff>
    </xdr:from>
    <xdr:to>
      <xdr:col>67</xdr:col>
      <xdr:colOff>101600</xdr:colOff>
      <xdr:row>39</xdr:row>
      <xdr:rowOff>16512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7639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37897</xdr:rowOff>
    </xdr:from>
    <xdr:to>
      <xdr:col>85</xdr:col>
      <xdr:colOff>127000</xdr:colOff>
      <xdr:row>77</xdr:row>
      <xdr:rowOff>67590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39547"/>
          <a:ext cx="8382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59452</xdr:rowOff>
    </xdr:from>
    <xdr:to>
      <xdr:col>81</xdr:col>
      <xdr:colOff>50800</xdr:colOff>
      <xdr:row>77</xdr:row>
      <xdr:rowOff>67590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61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10638</xdr:rowOff>
    </xdr:from>
    <xdr:to>
      <xdr:col>76</xdr:col>
      <xdr:colOff>114300</xdr:colOff>
      <xdr:row>77</xdr:row>
      <xdr:rowOff>59452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12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168647</xdr:rowOff>
    </xdr:from>
    <xdr:to>
      <xdr:col>71</xdr:col>
      <xdr:colOff>177800</xdr:colOff>
      <xdr:row>77</xdr:row>
      <xdr:rowOff>10638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98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158547</xdr:rowOff>
    </xdr:from>
    <xdr:to>
      <xdr:col>85</xdr:col>
      <xdr:colOff>177800</xdr:colOff>
      <xdr:row>77</xdr:row>
      <xdr:rowOff>88697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9974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16790</xdr:rowOff>
    </xdr:from>
    <xdr:to>
      <xdr:col>81</xdr:col>
      <xdr:colOff>101600</xdr:colOff>
      <xdr:row>77</xdr:row>
      <xdr:rowOff>118390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134917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8652</xdr:rowOff>
    </xdr:from>
    <xdr:to>
      <xdr:col>76</xdr:col>
      <xdr:colOff>165100</xdr:colOff>
      <xdr:row>77</xdr:row>
      <xdr:rowOff>110252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126779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131288</xdr:rowOff>
    </xdr:from>
    <xdr:to>
      <xdr:col>72</xdr:col>
      <xdr:colOff>38100</xdr:colOff>
      <xdr:row>77</xdr:row>
      <xdr:rowOff>61438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77965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3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117847</xdr:rowOff>
    </xdr:from>
    <xdr:to>
      <xdr:col>67</xdr:col>
      <xdr:colOff>101600</xdr:colOff>
      <xdr:row>77</xdr:row>
      <xdr:rowOff>47997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170273</xdr:rowOff>
    </xdr:from>
    <xdr:to>
      <xdr:col>85</xdr:col>
      <xdr:colOff>127000</xdr:colOff>
      <xdr:row>97</xdr:row>
      <xdr:rowOff>126983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29473"/>
          <a:ext cx="838200" cy="1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156463</xdr:rowOff>
    </xdr:from>
    <xdr:to>
      <xdr:col>81</xdr:col>
      <xdr:colOff>50800</xdr:colOff>
      <xdr:row>97</xdr:row>
      <xdr:rowOff>126983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615663"/>
          <a:ext cx="889000" cy="1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107863</xdr:rowOff>
    </xdr:from>
    <xdr:to>
      <xdr:col>76</xdr:col>
      <xdr:colOff>114300</xdr:colOff>
      <xdr:row>96</xdr:row>
      <xdr:rowOff>156463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567063"/>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107863</xdr:rowOff>
    </xdr:from>
    <xdr:to>
      <xdr:col>71</xdr:col>
      <xdr:colOff>177800</xdr:colOff>
      <xdr:row>97</xdr:row>
      <xdr:rowOff>32660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567063"/>
          <a:ext cx="889000" cy="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119473</xdr:rowOff>
    </xdr:from>
    <xdr:to>
      <xdr:col>85</xdr:col>
      <xdr:colOff>177800</xdr:colOff>
      <xdr:row>97</xdr:row>
      <xdr:rowOff>49623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142350</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76183</xdr:rowOff>
    </xdr:from>
    <xdr:to>
      <xdr:col>81</xdr:col>
      <xdr:colOff>101600</xdr:colOff>
      <xdr:row>98</xdr:row>
      <xdr:rowOff>6333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22860</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8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105663</xdr:rowOff>
    </xdr:from>
    <xdr:to>
      <xdr:col>76</xdr:col>
      <xdr:colOff>165100</xdr:colOff>
      <xdr:row>97</xdr:row>
      <xdr:rowOff>35813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52340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34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57063</xdr:rowOff>
    </xdr:from>
    <xdr:to>
      <xdr:col>72</xdr:col>
      <xdr:colOff>38100</xdr:colOff>
      <xdr:row>96</xdr:row>
      <xdr:rowOff>158663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3740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2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153310</xdr:rowOff>
    </xdr:from>
    <xdr:to>
      <xdr:col>67</xdr:col>
      <xdr:colOff>101600</xdr:colOff>
      <xdr:row>97</xdr:row>
      <xdr:rowOff>83460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99987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38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45631</xdr:rowOff>
    </xdr:from>
    <xdr:to>
      <xdr:col>116</xdr:col>
      <xdr:colOff>63500</xdr:colOff>
      <xdr:row>58</xdr:row>
      <xdr:rowOff>140284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818281"/>
          <a:ext cx="838200" cy="2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45631</xdr:rowOff>
    </xdr:from>
    <xdr:to>
      <xdr:col>111</xdr:col>
      <xdr:colOff>177800</xdr:colOff>
      <xdr:row>58</xdr:row>
      <xdr:rowOff>99923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818281"/>
          <a:ext cx="889000" cy="2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99923</xdr:rowOff>
    </xdr:from>
    <xdr:to>
      <xdr:col>107</xdr:col>
      <xdr:colOff>50800</xdr:colOff>
      <xdr:row>58</xdr:row>
      <xdr:rowOff>122390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44023"/>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122390</xdr:rowOff>
    </xdr:from>
    <xdr:to>
      <xdr:col>102</xdr:col>
      <xdr:colOff>114300</xdr:colOff>
      <xdr:row>58</xdr:row>
      <xdr:rowOff>124295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66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89484</xdr:rowOff>
    </xdr:from>
    <xdr:to>
      <xdr:col>116</xdr:col>
      <xdr:colOff>114300</xdr:colOff>
      <xdr:row>59</xdr:row>
      <xdr:rowOff>19634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166281</xdr:rowOff>
    </xdr:from>
    <xdr:to>
      <xdr:col>112</xdr:col>
      <xdr:colOff>38100</xdr:colOff>
      <xdr:row>57</xdr:row>
      <xdr:rowOff>96431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112958</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5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49123</xdr:rowOff>
    </xdr:from>
    <xdr:to>
      <xdr:col>107</xdr:col>
      <xdr:colOff>101600</xdr:colOff>
      <xdr:row>58</xdr:row>
      <xdr:rowOff>150723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167250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71590</xdr:rowOff>
    </xdr:from>
    <xdr:to>
      <xdr:col>102</xdr:col>
      <xdr:colOff>165100</xdr:colOff>
      <xdr:row>59</xdr:row>
      <xdr:rowOff>1740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164317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73495</xdr:rowOff>
    </xdr:from>
    <xdr:to>
      <xdr:col>98</xdr:col>
      <xdr:colOff>38100</xdr:colOff>
      <xdr:row>59</xdr:row>
      <xdr:rowOff>3645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166222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28387</xdr:rowOff>
    </xdr:from>
    <xdr:to>
      <xdr:col>116</xdr:col>
      <xdr:colOff>63500</xdr:colOff>
      <xdr:row>75</xdr:row>
      <xdr:rowOff>42450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87137"/>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90913</xdr:rowOff>
    </xdr:from>
    <xdr:to>
      <xdr:col>111</xdr:col>
      <xdr:colOff>177800</xdr:colOff>
      <xdr:row>75</xdr:row>
      <xdr:rowOff>28387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778213"/>
          <a:ext cx="889000" cy="10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90913</xdr:rowOff>
    </xdr:from>
    <xdr:to>
      <xdr:col>107</xdr:col>
      <xdr:colOff>50800</xdr:colOff>
      <xdr:row>74</xdr:row>
      <xdr:rowOff>124155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778213"/>
          <a:ext cx="8890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124155</xdr:rowOff>
    </xdr:from>
    <xdr:to>
      <xdr:col>102</xdr:col>
      <xdr:colOff>114300</xdr:colOff>
      <xdr:row>75</xdr:row>
      <xdr:rowOff>7569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1145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163100</xdr:rowOff>
    </xdr:from>
    <xdr:to>
      <xdr:col>116</xdr:col>
      <xdr:colOff>114300</xdr:colOff>
      <xdr:row>75</xdr:row>
      <xdr:rowOff>93250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14527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0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149037</xdr:rowOff>
    </xdr:from>
    <xdr:to>
      <xdr:col>112</xdr:col>
      <xdr:colOff>38100</xdr:colOff>
      <xdr:row>75</xdr:row>
      <xdr:rowOff>79187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95714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61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40113</xdr:rowOff>
    </xdr:from>
    <xdr:to>
      <xdr:col>107</xdr:col>
      <xdr:colOff>101600</xdr:colOff>
      <xdr:row>74</xdr:row>
      <xdr:rowOff>141713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158240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5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73355</xdr:rowOff>
    </xdr:from>
    <xdr:to>
      <xdr:col>102</xdr:col>
      <xdr:colOff>165100</xdr:colOff>
      <xdr:row>75</xdr:row>
      <xdr:rowOff>3505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20032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5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128219</xdr:rowOff>
    </xdr:from>
    <xdr:to>
      <xdr:col>98</xdr:col>
      <xdr:colOff>38100</xdr:colOff>
      <xdr:row>75</xdr:row>
      <xdr:rowOff>58369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74896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5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全体的な事項として、本村は類似団体と比較して人口が少ないため、人口一人当たりのコストは高くなる傾向にある。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人件費、物件費、扶助費、普通建設事業費、普通建設事業費（うち更新整備）、災害復旧事業費、公債費、積立金、繰出金、の項目が高い水準にあり、なかでも人件費は類似団体内順位で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361,738</a:t>
          </a:r>
          <a:r>
            <a:rPr kumimoji="1" lang="ja-JP" altLang="en-US" sz="1300">
              <a:latin typeface="ＭＳ Ｐゴシック" panose="020B0600070205080204" pitchFamily="50" charset="-128"/>
              <a:ea typeface="ＭＳ Ｐゴシック" panose="020B0600070205080204" pitchFamily="50" charset="-128"/>
            </a:rPr>
            <a:t>円であり、全国平均比較で</a:t>
          </a:r>
          <a:r>
            <a:rPr kumimoji="1" lang="en-US" altLang="ja-JP" sz="1300">
              <a:latin typeface="ＭＳ Ｐゴシック" panose="020B0600070205080204" pitchFamily="50" charset="-128"/>
              <a:ea typeface="ＭＳ Ｐゴシック" panose="020B0600070205080204" pitchFamily="50" charset="-128"/>
            </a:rPr>
            <a:t>288,765</a:t>
          </a:r>
          <a:r>
            <a:rPr kumimoji="1" lang="ja-JP" altLang="en-US" sz="1300">
              <a:latin typeface="ＭＳ Ｐゴシック" panose="020B0600070205080204" pitchFamily="50" charset="-128"/>
              <a:ea typeface="ＭＳ Ｐゴシック" panose="020B0600070205080204" pitchFamily="50" charset="-128"/>
            </a:rPr>
            <a:t>円類似団体平均比較で</a:t>
          </a:r>
          <a:r>
            <a:rPr kumimoji="1" lang="en-US" altLang="ja-JP" sz="1300">
              <a:latin typeface="ＭＳ Ｐゴシック" panose="020B0600070205080204" pitchFamily="50" charset="-128"/>
              <a:ea typeface="ＭＳ Ｐゴシック" panose="020B0600070205080204" pitchFamily="50" charset="-128"/>
            </a:rPr>
            <a:t>172,004</a:t>
          </a:r>
          <a:r>
            <a:rPr kumimoji="1" lang="ja-JP" altLang="en-US" sz="1300">
              <a:latin typeface="ＭＳ Ｐゴシック" panose="020B0600070205080204" pitchFamily="50" charset="-128"/>
              <a:ea typeface="ＭＳ Ｐゴシック" panose="020B0600070205080204" pitchFamily="50" charset="-128"/>
            </a:rPr>
            <a:t>円、宮崎県平均比較で</a:t>
          </a:r>
          <a:r>
            <a:rPr kumimoji="1" lang="en-US" altLang="ja-JP" sz="1300">
              <a:latin typeface="ＭＳ Ｐゴシック" panose="020B0600070205080204" pitchFamily="50" charset="-128"/>
              <a:ea typeface="ＭＳ Ｐゴシック" panose="020B0600070205080204" pitchFamily="50" charset="-128"/>
            </a:rPr>
            <a:t>293,084</a:t>
          </a:r>
          <a:r>
            <a:rPr kumimoji="1" lang="ja-JP" altLang="en-US" sz="1300">
              <a:latin typeface="ＭＳ Ｐゴシック" panose="020B0600070205080204" pitchFamily="50" charset="-128"/>
              <a:ea typeface="ＭＳ Ｐゴシック" panose="020B0600070205080204" pitchFamily="50" charset="-128"/>
            </a:rPr>
            <a:t>円高くなっている。その要因として、少子高齢化対策、子育て支援対策として、専門職の採用を行ったことによるものである。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398,342</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ja-JP" sz="1300">
              <a:solidFill>
                <a:schemeClr val="dk1"/>
              </a:solidFill>
              <a:effectLst/>
              <a:latin typeface="+mn-lt"/>
              <a:ea typeface="+mn-ea"/>
              <a:cs typeface="+mn-cs"/>
            </a:rPr>
            <a:t>全国平均比較で</a:t>
          </a:r>
          <a:r>
            <a:rPr kumimoji="1" lang="en-US" altLang="ja-JP" sz="1300">
              <a:solidFill>
                <a:schemeClr val="dk1"/>
              </a:solidFill>
              <a:effectLst/>
              <a:latin typeface="+mn-lt"/>
              <a:ea typeface="+mn-ea"/>
              <a:cs typeface="+mn-cs"/>
            </a:rPr>
            <a:t>380,788</a:t>
          </a:r>
          <a:r>
            <a:rPr kumimoji="1" lang="ja-JP" altLang="ja-JP" sz="1300">
              <a:solidFill>
                <a:schemeClr val="dk1"/>
              </a:solidFill>
              <a:effectLst/>
              <a:latin typeface="+mn-lt"/>
              <a:ea typeface="+mn-ea"/>
              <a:cs typeface="+mn-cs"/>
            </a:rPr>
            <a:t>円類似団体平均比較で</a:t>
          </a:r>
          <a:r>
            <a:rPr kumimoji="1" lang="en-US" altLang="ja-JP" sz="1300">
              <a:solidFill>
                <a:schemeClr val="dk1"/>
              </a:solidFill>
              <a:effectLst/>
              <a:latin typeface="+mn-lt"/>
              <a:ea typeface="+mn-ea"/>
              <a:cs typeface="+mn-cs"/>
            </a:rPr>
            <a:t>319,819</a:t>
          </a:r>
          <a:r>
            <a:rPr kumimoji="1" lang="ja-JP" altLang="ja-JP" sz="1300">
              <a:solidFill>
                <a:schemeClr val="dk1"/>
              </a:solidFill>
              <a:effectLst/>
              <a:latin typeface="+mn-lt"/>
              <a:ea typeface="+mn-ea"/>
              <a:cs typeface="+mn-cs"/>
            </a:rPr>
            <a:t>円、宮崎県平均比較で</a:t>
          </a:r>
          <a:r>
            <a:rPr kumimoji="1" lang="en-US" altLang="ja-JP" sz="1300">
              <a:solidFill>
                <a:schemeClr val="dk1"/>
              </a:solidFill>
              <a:effectLst/>
              <a:latin typeface="+mn-lt"/>
              <a:ea typeface="+mn-ea"/>
              <a:cs typeface="+mn-cs"/>
            </a:rPr>
            <a:t>377,578</a:t>
          </a:r>
          <a:r>
            <a:rPr kumimoji="1" lang="ja-JP" altLang="ja-JP" sz="1300">
              <a:solidFill>
                <a:schemeClr val="dk1"/>
              </a:solidFill>
              <a:effectLst/>
              <a:latin typeface="+mn-lt"/>
              <a:ea typeface="+mn-ea"/>
              <a:cs typeface="+mn-cs"/>
            </a:rPr>
            <a:t>円高くなっている。</a:t>
          </a:r>
          <a:r>
            <a:rPr kumimoji="1" lang="ja-JP" altLang="en-US" sz="1300">
              <a:solidFill>
                <a:schemeClr val="dk1"/>
              </a:solidFill>
              <a:effectLst/>
              <a:latin typeface="+mn-lt"/>
              <a:ea typeface="+mn-ea"/>
              <a:cs typeface="+mn-cs"/>
            </a:rPr>
            <a:t>これは新庁舎建設、ジビエ処理加工施設建設、教職員住宅建設などの大規模工事が実施されたためである。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積立金については、新庁舎建設、認定こども園建設等に備え、その積立などもあり高い数値となっている。今後も最小の経費で最大の効果が得られるよう適正な財政運営に取り組んでいく。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1,181
1,179
271.51
2,954,671
2,853,075
89,010
1,258,538
2,066,211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61900</xdr:rowOff>
    </xdr:from>
    <xdr:to>
      <xdr:col>24</xdr:col>
      <xdr:colOff>63500</xdr:colOff>
      <xdr:row>34</xdr:row>
      <xdr:rowOff>141053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91200"/>
          <a:ext cx="8382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90475</xdr:rowOff>
    </xdr:from>
    <xdr:to>
      <xdr:col>19</xdr:col>
      <xdr:colOff>177800</xdr:colOff>
      <xdr:row>34</xdr:row>
      <xdr:rowOff>141053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1977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90475</xdr:rowOff>
    </xdr:from>
    <xdr:to>
      <xdr:col>15</xdr:col>
      <xdr:colOff>50800</xdr:colOff>
      <xdr:row>34</xdr:row>
      <xdr:rowOff>154787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19775"/>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128880</xdr:rowOff>
    </xdr:from>
    <xdr:to>
      <xdr:col>10</xdr:col>
      <xdr:colOff>114300</xdr:colOff>
      <xdr:row>34</xdr:row>
      <xdr:rowOff>154787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5818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11100</xdr:rowOff>
    </xdr:from>
    <xdr:to>
      <xdr:col>24</xdr:col>
      <xdr:colOff>114300</xdr:colOff>
      <xdr:row>34</xdr:row>
      <xdr:rowOff>112700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33977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90253</xdr:rowOff>
    </xdr:from>
    <xdr:to>
      <xdr:col>20</xdr:col>
      <xdr:colOff>38100</xdr:colOff>
      <xdr:row>35</xdr:row>
      <xdr:rowOff>20403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36930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39675</xdr:rowOff>
    </xdr:from>
    <xdr:to>
      <xdr:col>15</xdr:col>
      <xdr:colOff>101600</xdr:colOff>
      <xdr:row>34</xdr:row>
      <xdr:rowOff>141275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157802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103987</xdr:rowOff>
    </xdr:from>
    <xdr:to>
      <xdr:col>10</xdr:col>
      <xdr:colOff>165100</xdr:colOff>
      <xdr:row>35</xdr:row>
      <xdr:rowOff>34137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50664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78080</xdr:rowOff>
    </xdr:from>
    <xdr:to>
      <xdr:col>6</xdr:col>
      <xdr:colOff>38100</xdr:colOff>
      <xdr:row>35</xdr:row>
      <xdr:rowOff>8230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24757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126152</xdr:rowOff>
    </xdr:from>
    <xdr:to>
      <xdr:col>24</xdr:col>
      <xdr:colOff>63500</xdr:colOff>
      <xdr:row>57</xdr:row>
      <xdr:rowOff>49359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27352"/>
          <a:ext cx="8382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6391</xdr:rowOff>
    </xdr:from>
    <xdr:to>
      <xdr:col>19</xdr:col>
      <xdr:colOff>177800</xdr:colOff>
      <xdr:row>57</xdr:row>
      <xdr:rowOff>49359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79041"/>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147991</xdr:rowOff>
    </xdr:from>
    <xdr:to>
      <xdr:col>15</xdr:col>
      <xdr:colOff>50800</xdr:colOff>
      <xdr:row>57</xdr:row>
      <xdr:rowOff>6391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49191"/>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147991</xdr:rowOff>
    </xdr:from>
    <xdr:to>
      <xdr:col>10</xdr:col>
      <xdr:colOff>114300</xdr:colOff>
      <xdr:row>56</xdr:row>
      <xdr:rowOff>168667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49191"/>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75352</xdr:rowOff>
    </xdr:from>
    <xdr:to>
      <xdr:col>24</xdr:col>
      <xdr:colOff>114300</xdr:colOff>
      <xdr:row>57</xdr:row>
      <xdr:rowOff>5502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98229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2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170009</xdr:rowOff>
    </xdr:from>
    <xdr:to>
      <xdr:col>20</xdr:col>
      <xdr:colOff>38100</xdr:colOff>
      <xdr:row>57</xdr:row>
      <xdr:rowOff>100159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116686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127041</xdr:rowOff>
    </xdr:from>
    <xdr:to>
      <xdr:col>15</xdr:col>
      <xdr:colOff>101600</xdr:colOff>
      <xdr:row>57</xdr:row>
      <xdr:rowOff>57191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73718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97191</xdr:rowOff>
    </xdr:from>
    <xdr:to>
      <xdr:col>10</xdr:col>
      <xdr:colOff>165100</xdr:colOff>
      <xdr:row>57</xdr:row>
      <xdr:rowOff>27341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43868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117867</xdr:rowOff>
    </xdr:from>
    <xdr:to>
      <xdr:col>6</xdr:col>
      <xdr:colOff>38100</xdr:colOff>
      <xdr:row>57</xdr:row>
      <xdr:rowOff>48017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64544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84879</xdr:rowOff>
    </xdr:from>
    <xdr:to>
      <xdr:col>24</xdr:col>
      <xdr:colOff>63500</xdr:colOff>
      <xdr:row>74</xdr:row>
      <xdr:rowOff>36330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600729"/>
          <a:ext cx="838200" cy="1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36330</xdr:rowOff>
    </xdr:from>
    <xdr:to>
      <xdr:col>19</xdr:col>
      <xdr:colOff>177800</xdr:colOff>
      <xdr:row>75</xdr:row>
      <xdr:rowOff>97160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723630"/>
          <a:ext cx="889000" cy="2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97160</xdr:rowOff>
    </xdr:from>
    <xdr:to>
      <xdr:col>15</xdr:col>
      <xdr:colOff>50800</xdr:colOff>
      <xdr:row>75</xdr:row>
      <xdr:rowOff>103673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955910"/>
          <a:ext cx="8890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103673</xdr:rowOff>
    </xdr:from>
    <xdr:to>
      <xdr:col>10</xdr:col>
      <xdr:colOff>114300</xdr:colOff>
      <xdr:row>75</xdr:row>
      <xdr:rowOff>148273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62423"/>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34079</xdr:rowOff>
    </xdr:from>
    <xdr:to>
      <xdr:col>24</xdr:col>
      <xdr:colOff>114300</xdr:colOff>
      <xdr:row>73</xdr:row>
      <xdr:rowOff>135679</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5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56956</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4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156980</xdr:rowOff>
    </xdr:from>
    <xdr:to>
      <xdr:col>20</xdr:col>
      <xdr:colOff>38100</xdr:colOff>
      <xdr:row>74</xdr:row>
      <xdr:rowOff>87130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6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103657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4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46360</xdr:rowOff>
    </xdr:from>
    <xdr:to>
      <xdr:col>15</xdr:col>
      <xdr:colOff>101600</xdr:colOff>
      <xdr:row>75</xdr:row>
      <xdr:rowOff>147960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164487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6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52873</xdr:rowOff>
    </xdr:from>
    <xdr:to>
      <xdr:col>10</xdr:col>
      <xdr:colOff>165100</xdr:colOff>
      <xdr:row>75</xdr:row>
      <xdr:rowOff>154473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171000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97472</xdr:rowOff>
    </xdr:from>
    <xdr:to>
      <xdr:col>6</xdr:col>
      <xdr:colOff>38100</xdr:colOff>
      <xdr:row>76</xdr:row>
      <xdr:rowOff>27623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56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44149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75257</xdr:rowOff>
    </xdr:from>
    <xdr:to>
      <xdr:col>24</xdr:col>
      <xdr:colOff>63500</xdr:colOff>
      <xdr:row>95</xdr:row>
      <xdr:rowOff>127310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63007"/>
          <a:ext cx="838200" cy="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166053</xdr:rowOff>
    </xdr:from>
    <xdr:to>
      <xdr:col>19</xdr:col>
      <xdr:colOff>177800</xdr:colOff>
      <xdr:row>95</xdr:row>
      <xdr:rowOff>75257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282353"/>
          <a:ext cx="889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160117</xdr:rowOff>
    </xdr:from>
    <xdr:to>
      <xdr:col>15</xdr:col>
      <xdr:colOff>50800</xdr:colOff>
      <xdr:row>94</xdr:row>
      <xdr:rowOff>166053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276417"/>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114523</xdr:rowOff>
    </xdr:from>
    <xdr:to>
      <xdr:col>10</xdr:col>
      <xdr:colOff>114300</xdr:colOff>
      <xdr:row>94</xdr:row>
      <xdr:rowOff>160117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30823"/>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76510</xdr:rowOff>
    </xdr:from>
    <xdr:to>
      <xdr:col>24</xdr:col>
      <xdr:colOff>114300</xdr:colOff>
      <xdr:row>96</xdr:row>
      <xdr:rowOff>6660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99387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24457</xdr:rowOff>
    </xdr:from>
    <xdr:to>
      <xdr:col>20</xdr:col>
      <xdr:colOff>38100</xdr:colOff>
      <xdr:row>95</xdr:row>
      <xdr:rowOff>126057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142584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115253</xdr:rowOff>
    </xdr:from>
    <xdr:to>
      <xdr:col>15</xdr:col>
      <xdr:colOff>101600</xdr:colOff>
      <xdr:row>95</xdr:row>
      <xdr:rowOff>45403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61930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109317</xdr:rowOff>
    </xdr:from>
    <xdr:to>
      <xdr:col>10</xdr:col>
      <xdr:colOff>165100</xdr:colOff>
      <xdr:row>95</xdr:row>
      <xdr:rowOff>39467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55994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63723</xdr:rowOff>
    </xdr:from>
    <xdr:to>
      <xdr:col>6</xdr:col>
      <xdr:colOff>38100</xdr:colOff>
      <xdr:row>94</xdr:row>
      <xdr:rowOff>165323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10400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170028</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170778"/>
          <a:ext cx="889000" cy="5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119228</xdr:rowOff>
    </xdr:from>
    <xdr:to>
      <xdr:col>36</xdr:col>
      <xdr:colOff>165100</xdr:colOff>
      <xdr:row>36</xdr:row>
      <xdr:rowOff>49378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1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65905</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5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101242</xdr:rowOff>
    </xdr:from>
    <xdr:to>
      <xdr:col>55</xdr:col>
      <xdr:colOff>0</xdr:colOff>
      <xdr:row>58</xdr:row>
      <xdr:rowOff>6818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73892"/>
          <a:ext cx="8382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145569</xdr:rowOff>
    </xdr:from>
    <xdr:to>
      <xdr:col>50</xdr:col>
      <xdr:colOff>114300</xdr:colOff>
      <xdr:row>58</xdr:row>
      <xdr:rowOff>6818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18219"/>
          <a:ext cx="889000" cy="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135583</xdr:rowOff>
    </xdr:from>
    <xdr:to>
      <xdr:col>45</xdr:col>
      <xdr:colOff>177800</xdr:colOff>
      <xdr:row>57</xdr:row>
      <xdr:rowOff>145569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08233"/>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135583</xdr:rowOff>
    </xdr:from>
    <xdr:to>
      <xdr:col>41</xdr:col>
      <xdr:colOff>50800</xdr:colOff>
      <xdr:row>57</xdr:row>
      <xdr:rowOff>151771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08233"/>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50442</xdr:rowOff>
    </xdr:from>
    <xdr:to>
      <xdr:col>55</xdr:col>
      <xdr:colOff>50800</xdr:colOff>
      <xdr:row>57</xdr:row>
      <xdr:rowOff>152042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73319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127468</xdr:rowOff>
    </xdr:from>
    <xdr:to>
      <xdr:col>50</xdr:col>
      <xdr:colOff>165100</xdr:colOff>
      <xdr:row>58</xdr:row>
      <xdr:rowOff>57618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74145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94769</xdr:rowOff>
    </xdr:from>
    <xdr:to>
      <xdr:col>46</xdr:col>
      <xdr:colOff>38100</xdr:colOff>
      <xdr:row>58</xdr:row>
      <xdr:rowOff>24919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41446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4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84783</xdr:rowOff>
    </xdr:from>
    <xdr:to>
      <xdr:col>41</xdr:col>
      <xdr:colOff>101600</xdr:colOff>
      <xdr:row>58</xdr:row>
      <xdr:rowOff>14933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31460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3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100971</xdr:rowOff>
    </xdr:from>
    <xdr:to>
      <xdr:col>36</xdr:col>
      <xdr:colOff>165100</xdr:colOff>
      <xdr:row>58</xdr:row>
      <xdr:rowOff>31121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47648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4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83130</xdr:rowOff>
    </xdr:from>
    <xdr:to>
      <xdr:col>55</xdr:col>
      <xdr:colOff>0</xdr:colOff>
      <xdr:row>78</xdr:row>
      <xdr:rowOff>132798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56230"/>
          <a:ext cx="838200" cy="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82237</xdr:rowOff>
    </xdr:from>
    <xdr:to>
      <xdr:col>50</xdr:col>
      <xdr:colOff>114300</xdr:colOff>
      <xdr:row>78</xdr:row>
      <xdr:rowOff>83130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5337"/>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82237</xdr:rowOff>
    </xdr:from>
    <xdr:to>
      <xdr:col>45</xdr:col>
      <xdr:colOff>177800</xdr:colOff>
      <xdr:row>78</xdr:row>
      <xdr:rowOff>146397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5337"/>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146397</xdr:rowOff>
    </xdr:from>
    <xdr:to>
      <xdr:col>41</xdr:col>
      <xdr:colOff>50800</xdr:colOff>
      <xdr:row>78</xdr:row>
      <xdr:rowOff>151909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19497"/>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81998</xdr:rowOff>
    </xdr:from>
    <xdr:to>
      <xdr:col>55</xdr:col>
      <xdr:colOff>50800</xdr:colOff>
      <xdr:row>79</xdr:row>
      <xdr:rowOff>12148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32330</xdr:rowOff>
    </xdr:from>
    <xdr:to>
      <xdr:col>50</xdr:col>
      <xdr:colOff>165100</xdr:colOff>
      <xdr:row>78</xdr:row>
      <xdr:rowOff>133930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150457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31437</xdr:rowOff>
    </xdr:from>
    <xdr:to>
      <xdr:col>46</xdr:col>
      <xdr:colOff>38100</xdr:colOff>
      <xdr:row>78</xdr:row>
      <xdr:rowOff>133037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95597</xdr:rowOff>
    </xdr:from>
    <xdr:to>
      <xdr:col>41</xdr:col>
      <xdr:colOff>101600</xdr:colOff>
      <xdr:row>79</xdr:row>
      <xdr:rowOff>25747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16874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101109</xdr:rowOff>
    </xdr:from>
    <xdr:to>
      <xdr:col>36</xdr:col>
      <xdr:colOff>165100</xdr:colOff>
      <xdr:row>79</xdr:row>
      <xdr:rowOff>31259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107063</xdr:rowOff>
    </xdr:from>
    <xdr:to>
      <xdr:col>55</xdr:col>
      <xdr:colOff>0</xdr:colOff>
      <xdr:row>98</xdr:row>
      <xdr:rowOff>6990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37713"/>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68791</xdr:rowOff>
    </xdr:from>
    <xdr:to>
      <xdr:col>50</xdr:col>
      <xdr:colOff>114300</xdr:colOff>
      <xdr:row>97</xdr:row>
      <xdr:rowOff>107063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99441"/>
          <a:ext cx="8890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68791</xdr:rowOff>
    </xdr:from>
    <xdr:to>
      <xdr:col>45</xdr:col>
      <xdr:colOff>177800</xdr:colOff>
      <xdr:row>97</xdr:row>
      <xdr:rowOff>145262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99441"/>
          <a:ext cx="889000" cy="7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145262</xdr:rowOff>
    </xdr:from>
    <xdr:to>
      <xdr:col>41</xdr:col>
      <xdr:colOff>50800</xdr:colOff>
      <xdr:row>97</xdr:row>
      <xdr:rowOff>151566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75912"/>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127640</xdr:rowOff>
    </xdr:from>
    <xdr:to>
      <xdr:col>55</xdr:col>
      <xdr:colOff>50800</xdr:colOff>
      <xdr:row>98</xdr:row>
      <xdr:rowOff>57790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56263</xdr:rowOff>
    </xdr:from>
    <xdr:to>
      <xdr:col>50</xdr:col>
      <xdr:colOff>165100</xdr:colOff>
      <xdr:row>97</xdr:row>
      <xdr:rowOff>157863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2940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17991</xdr:rowOff>
    </xdr:from>
    <xdr:to>
      <xdr:col>46</xdr:col>
      <xdr:colOff>38100</xdr:colOff>
      <xdr:row>97</xdr:row>
      <xdr:rowOff>119591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136118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2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94462</xdr:rowOff>
    </xdr:from>
    <xdr:to>
      <xdr:col>41</xdr:col>
      <xdr:colOff>101600</xdr:colOff>
      <xdr:row>98</xdr:row>
      <xdr:rowOff>24612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41139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0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100766</xdr:rowOff>
    </xdr:from>
    <xdr:to>
      <xdr:col>36</xdr:col>
      <xdr:colOff>165100</xdr:colOff>
      <xdr:row>98</xdr:row>
      <xdr:rowOff>30916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47443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136042</xdr:rowOff>
    </xdr:from>
    <xdr:to>
      <xdr:col>85</xdr:col>
      <xdr:colOff>127000</xdr:colOff>
      <xdr:row>37</xdr:row>
      <xdr:rowOff>168961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79692"/>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136042</xdr:rowOff>
    </xdr:from>
    <xdr:to>
      <xdr:col>81</xdr:col>
      <xdr:colOff>50800</xdr:colOff>
      <xdr:row>37</xdr:row>
      <xdr:rowOff>152334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79692"/>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152334</xdr:rowOff>
    </xdr:from>
    <xdr:to>
      <xdr:col>76</xdr:col>
      <xdr:colOff>114300</xdr:colOff>
      <xdr:row>38</xdr:row>
      <xdr:rowOff>51978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49598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51978</xdr:rowOff>
    </xdr:from>
    <xdr:to>
      <xdr:col>71</xdr:col>
      <xdr:colOff>177800</xdr:colOff>
      <xdr:row>38</xdr:row>
      <xdr:rowOff>58075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56707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118161</xdr:rowOff>
    </xdr:from>
    <xdr:to>
      <xdr:col>85</xdr:col>
      <xdr:colOff>177800</xdr:colOff>
      <xdr:row>38</xdr:row>
      <xdr:rowOff>48310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96588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85242</xdr:rowOff>
    </xdr:from>
    <xdr:to>
      <xdr:col>81</xdr:col>
      <xdr:colOff>101600</xdr:colOff>
      <xdr:row>38</xdr:row>
      <xdr:rowOff>15393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6519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101534</xdr:rowOff>
    </xdr:from>
    <xdr:to>
      <xdr:col>76</xdr:col>
      <xdr:colOff>165100</xdr:colOff>
      <xdr:row>38</xdr:row>
      <xdr:rowOff>31684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22811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xdr:rowOff>
    </xdr:from>
    <xdr:to>
      <xdr:col>72</xdr:col>
      <xdr:colOff>38100</xdr:colOff>
      <xdr:row>38</xdr:row>
      <xdr:rowOff>102778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5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7275</xdr:rowOff>
    </xdr:from>
    <xdr:to>
      <xdr:col>67</xdr:col>
      <xdr:colOff>101600</xdr:colOff>
      <xdr:row>38</xdr:row>
      <xdr:rowOff>108875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5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100002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150144</xdr:rowOff>
    </xdr:from>
    <xdr:to>
      <xdr:col>85</xdr:col>
      <xdr:colOff>127000</xdr:colOff>
      <xdr:row>57</xdr:row>
      <xdr:rowOff>170795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22794"/>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170795</xdr:rowOff>
    </xdr:from>
    <xdr:to>
      <xdr:col>81</xdr:col>
      <xdr:colOff>50800</xdr:colOff>
      <xdr:row>58</xdr:row>
      <xdr:rowOff>17721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43445"/>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17721</xdr:rowOff>
    </xdr:from>
    <xdr:to>
      <xdr:col>76</xdr:col>
      <xdr:colOff>114300</xdr:colOff>
      <xdr:row>58</xdr:row>
      <xdr:rowOff>24573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961821"/>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169325</xdr:rowOff>
    </xdr:from>
    <xdr:to>
      <xdr:col>71</xdr:col>
      <xdr:colOff>177800</xdr:colOff>
      <xdr:row>58</xdr:row>
      <xdr:rowOff>24573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770525"/>
          <a:ext cx="889000" cy="1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99344</xdr:rowOff>
    </xdr:from>
    <xdr:to>
      <xdr:col>85</xdr:col>
      <xdr:colOff>177800</xdr:colOff>
      <xdr:row>58</xdr:row>
      <xdr:rowOff>29494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77771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119995</xdr:rowOff>
    </xdr:from>
    <xdr:to>
      <xdr:col>81</xdr:col>
      <xdr:colOff>101600</xdr:colOff>
      <xdr:row>58</xdr:row>
      <xdr:rowOff>50145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41272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8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138371</xdr:rowOff>
    </xdr:from>
    <xdr:to>
      <xdr:col>76</xdr:col>
      <xdr:colOff>165100</xdr:colOff>
      <xdr:row>58</xdr:row>
      <xdr:rowOff>68521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59648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10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145223</xdr:rowOff>
    </xdr:from>
    <xdr:to>
      <xdr:col>72</xdr:col>
      <xdr:colOff>38100</xdr:colOff>
      <xdr:row>58</xdr:row>
      <xdr:rowOff>75373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66500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1001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118525</xdr:rowOff>
    </xdr:from>
    <xdr:to>
      <xdr:col>67</xdr:col>
      <xdr:colOff>101600</xdr:colOff>
      <xdr:row>57</xdr:row>
      <xdr:rowOff>48675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65202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4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30243</xdr:rowOff>
    </xdr:from>
    <xdr:to>
      <xdr:col>85</xdr:col>
      <xdr:colOff>127000</xdr:colOff>
      <xdr:row>78</xdr:row>
      <xdr:rowOff>78729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03343"/>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41154</xdr:rowOff>
    </xdr:from>
    <xdr:to>
      <xdr:col>81</xdr:col>
      <xdr:colOff>50800</xdr:colOff>
      <xdr:row>78</xdr:row>
      <xdr:rowOff>78729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14254"/>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41154</xdr:rowOff>
    </xdr:from>
    <xdr:to>
      <xdr:col>76</xdr:col>
      <xdr:colOff>114300</xdr:colOff>
      <xdr:row>78</xdr:row>
      <xdr:rowOff>58066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14254"/>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58066</xdr:rowOff>
    </xdr:from>
    <xdr:to>
      <xdr:col>71</xdr:col>
      <xdr:colOff>177800</xdr:colOff>
      <xdr:row>78</xdr:row>
      <xdr:rowOff>137162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31166"/>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150893</xdr:rowOff>
    </xdr:from>
    <xdr:to>
      <xdr:col>85</xdr:col>
      <xdr:colOff>177800</xdr:colOff>
      <xdr:row>78</xdr:row>
      <xdr:rowOff>81043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2320</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27929</xdr:rowOff>
    </xdr:from>
    <xdr:to>
      <xdr:col>81</xdr:col>
      <xdr:colOff>101600</xdr:colOff>
      <xdr:row>78</xdr:row>
      <xdr:rowOff>129529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146056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161804</xdr:rowOff>
    </xdr:from>
    <xdr:to>
      <xdr:col>76</xdr:col>
      <xdr:colOff>165100</xdr:colOff>
      <xdr:row>78</xdr:row>
      <xdr:rowOff>91954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108481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7266</xdr:rowOff>
    </xdr:from>
    <xdr:to>
      <xdr:col>72</xdr:col>
      <xdr:colOff>38100</xdr:colOff>
      <xdr:row>78</xdr:row>
      <xdr:rowOff>108866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125393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1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86362</xdr:rowOff>
    </xdr:from>
    <xdr:to>
      <xdr:col>67</xdr:col>
      <xdr:colOff>101600</xdr:colOff>
      <xdr:row>79</xdr:row>
      <xdr:rowOff>16512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7639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37897</xdr:rowOff>
    </xdr:from>
    <xdr:to>
      <xdr:col>85</xdr:col>
      <xdr:colOff>127000</xdr:colOff>
      <xdr:row>97</xdr:row>
      <xdr:rowOff>67590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68547"/>
          <a:ext cx="8382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59452</xdr:rowOff>
    </xdr:from>
    <xdr:to>
      <xdr:col>81</xdr:col>
      <xdr:colOff>50800</xdr:colOff>
      <xdr:row>97</xdr:row>
      <xdr:rowOff>67590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90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10638</xdr:rowOff>
    </xdr:from>
    <xdr:to>
      <xdr:col>76</xdr:col>
      <xdr:colOff>114300</xdr:colOff>
      <xdr:row>97</xdr:row>
      <xdr:rowOff>59452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41288"/>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168647</xdr:rowOff>
    </xdr:from>
    <xdr:to>
      <xdr:col>71</xdr:col>
      <xdr:colOff>177800</xdr:colOff>
      <xdr:row>97</xdr:row>
      <xdr:rowOff>10638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27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158547</xdr:rowOff>
    </xdr:from>
    <xdr:to>
      <xdr:col>85</xdr:col>
      <xdr:colOff>177800</xdr:colOff>
      <xdr:row>97</xdr:row>
      <xdr:rowOff>88697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9974</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6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16790</xdr:rowOff>
    </xdr:from>
    <xdr:to>
      <xdr:col>81</xdr:col>
      <xdr:colOff>101600</xdr:colOff>
      <xdr:row>97</xdr:row>
      <xdr:rowOff>118390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134917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8652</xdr:rowOff>
    </xdr:from>
    <xdr:to>
      <xdr:col>76</xdr:col>
      <xdr:colOff>165100</xdr:colOff>
      <xdr:row>97</xdr:row>
      <xdr:rowOff>110252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126779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131288</xdr:rowOff>
    </xdr:from>
    <xdr:to>
      <xdr:col>72</xdr:col>
      <xdr:colOff>38100</xdr:colOff>
      <xdr:row>97</xdr:row>
      <xdr:rowOff>61438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77965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117847</xdr:rowOff>
    </xdr:from>
    <xdr:to>
      <xdr:col>67</xdr:col>
      <xdr:colOff>101600</xdr:colOff>
      <xdr:row>97</xdr:row>
      <xdr:rowOff>47997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64524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5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121374</xdr:rowOff>
    </xdr:from>
    <xdr:to>
      <xdr:col>116</xdr:col>
      <xdr:colOff>63500</xdr:colOff>
      <xdr:row>38</xdr:row>
      <xdr:rowOff>153264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293574"/>
          <a:ext cx="838200" cy="3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121374</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293574"/>
          <a:ext cx="889000" cy="4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102464</xdr:rowOff>
    </xdr:from>
    <xdr:to>
      <xdr:col>116</xdr:col>
      <xdr:colOff>114300</xdr:colOff>
      <xdr:row>39</xdr:row>
      <xdr:rowOff>32614</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61841</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70574</xdr:rowOff>
    </xdr:from>
    <xdr:to>
      <xdr:col>112</xdr:col>
      <xdr:colOff>38100</xdr:colOff>
      <xdr:row>37</xdr:row>
      <xdr:rowOff>724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2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17251</xdr:rowOff>
    </xdr:from>
    <xdr:ext cx="534377"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56111" y="60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前年度に比べ、議会費、総務費、民生費、農林水産費、教育費、災害復旧費が上昇しており、総務費は新庁舎建設、農林水産費はジビエ処理加工施設建設の影響により過去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年間で最も大きな予算規模となっている。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44,084</a:t>
          </a:r>
          <a:r>
            <a:rPr kumimoji="1" lang="ja-JP" altLang="en-US" sz="1300">
              <a:latin typeface="ＭＳ Ｐゴシック" panose="020B0600070205080204" pitchFamily="50" charset="-128"/>
              <a:ea typeface="ＭＳ Ｐゴシック" panose="020B0600070205080204" pitchFamily="50" charset="-128"/>
            </a:rPr>
            <a:t>円であり、類似団体内順位で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位と突出している。前年度から</a:t>
          </a:r>
          <a:r>
            <a:rPr kumimoji="1" lang="en-US" altLang="ja-JP" sz="1300">
              <a:latin typeface="ＭＳ Ｐゴシック" panose="020B0600070205080204" pitchFamily="50" charset="-128"/>
              <a:ea typeface="ＭＳ Ｐゴシック" panose="020B0600070205080204" pitchFamily="50" charset="-128"/>
            </a:rPr>
            <a:t>4,155</a:t>
          </a:r>
          <a:r>
            <a:rPr kumimoji="1" lang="ja-JP" altLang="en-US" sz="1300">
              <a:latin typeface="ＭＳ Ｐゴシック" panose="020B0600070205080204" pitchFamily="50" charset="-128"/>
              <a:ea typeface="ＭＳ Ｐゴシック" panose="020B0600070205080204" pitchFamily="50" charset="-128"/>
            </a:rPr>
            <a:t>円増加しており、その主な要因は議員報酬の見直しに伴う増額である。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年度に道路橋梁の維持・改良工事を実施したことによる反動減が主な減の要因である。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財政調整基金については、決算余剰金を中心に積み立てており、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末で</a:t>
          </a:r>
          <a:r>
            <a:rPr kumimoji="1" lang="en-US" altLang="ja-JP" sz="1400">
              <a:latin typeface="ＭＳ ゴシック" pitchFamily="49" charset="-128"/>
              <a:ea typeface="ＭＳ ゴシック" pitchFamily="49" charset="-128"/>
            </a:rPr>
            <a:t>608</a:t>
          </a:r>
          <a:r>
            <a:rPr kumimoji="1" lang="ja-JP" altLang="en-US" sz="1400">
              <a:latin typeface="ＭＳ ゴシック" pitchFamily="49" charset="-128"/>
              <a:ea typeface="ＭＳ ゴシック" pitchFamily="49" charset="-128"/>
            </a:rPr>
            <a:t>百万円を積み立てている。財源調整の必要に応じて繰入を行いながらも、今後も同水準を維持するよう努める。実質収支については、ほぼ同程度で推移している。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特別会計に赤字額はなく、健全な財政運営を保持している。引き続き、自主財源の確保、経営改革等を積極的に推進し、財政の健全化に取り組んでいく。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2954671</v>
      </c>
      <c r="BO4" s="410"/>
      <c r="BP4" s="410"/>
      <c r="BQ4" s="410"/>
      <c r="BR4" s="410"/>
      <c r="BS4" s="410"/>
      <c r="BT4" s="410"/>
      <c r="BU4" s="411"/>
      <c r="BV4" s="409">
        <v>2614856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7.1</v>
      </c>
      <c r="CU4" s="416"/>
      <c r="CV4" s="416"/>
      <c r="CW4" s="416"/>
      <c r="CX4" s="416"/>
      <c r="CY4" s="416"/>
      <c r="CZ4" s="416"/>
      <c r="DA4" s="417"/>
      <c r="DB4" s="415">
        <v>6.6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2853075</v>
      </c>
      <c r="BO5" s="447"/>
      <c r="BP5" s="447"/>
      <c r="BQ5" s="447"/>
      <c r="BR5" s="447"/>
      <c r="BS5" s="447"/>
      <c r="BT5" s="447"/>
      <c r="BU5" s="448"/>
      <c r="BV5" s="446">
        <v>2508895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v>
      </c>
      <c r="CU5" s="444"/>
      <c r="CV5" s="444"/>
      <c r="CW5" s="444"/>
      <c r="CX5" s="444"/>
      <c r="CY5" s="444"/>
      <c r="CZ5" s="444"/>
      <c r="DA5" s="445"/>
      <c r="DB5" s="443">
        <v>80.2</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101596</v>
      </c>
      <c r="BO6" s="447"/>
      <c r="BP6" s="447"/>
      <c r="BQ6" s="447"/>
      <c r="BR6" s="447"/>
      <c r="BS6" s="447"/>
      <c r="BT6" s="447"/>
      <c r="BU6" s="448"/>
      <c r="BV6" s="446">
        <v>105961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87.2</v>
      </c>
      <c r="CU6" s="484"/>
      <c r="CV6" s="484"/>
      <c r="CW6" s="484"/>
      <c r="CX6" s="484"/>
      <c r="CY6" s="484"/>
      <c r="CZ6" s="484"/>
      <c r="DA6" s="485"/>
      <c r="DB6" s="483">
        <v>83.1</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12586</v>
      </c>
      <c r="BO7" s="447"/>
      <c r="BP7" s="447"/>
      <c r="BQ7" s="447"/>
      <c r="BR7" s="447"/>
      <c r="BS7" s="447"/>
      <c r="BT7" s="447"/>
      <c r="BU7" s="448"/>
      <c r="BV7" s="446">
        <v>17055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1258538</v>
      </c>
      <c r="CU7" s="447"/>
      <c r="CV7" s="447"/>
      <c r="CW7" s="447"/>
      <c r="CX7" s="447"/>
      <c r="CY7" s="447"/>
      <c r="CZ7" s="447"/>
      <c r="DA7" s="448"/>
      <c r="DB7" s="446">
        <v>1347101</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89010</v>
      </c>
      <c r="BO8" s="447"/>
      <c r="BP8" s="447"/>
      <c r="BQ8" s="447"/>
      <c r="BR8" s="447"/>
      <c r="BS8" s="447"/>
      <c r="BT8" s="447"/>
      <c r="BU8" s="448"/>
      <c r="BV8" s="446">
        <v>88906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1089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104</v>
      </c>
      <c r="BO9" s="447"/>
      <c r="BP9" s="447"/>
      <c r="BQ9" s="447"/>
      <c r="BR9" s="447"/>
      <c r="BS9" s="447"/>
      <c r="BT9" s="447"/>
      <c r="BU9" s="448"/>
      <c r="BV9" s="446">
        <v>-12605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11.1</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1241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52672</v>
      </c>
      <c r="BO10" s="447"/>
      <c r="BP10" s="447"/>
      <c r="BQ10" s="447"/>
      <c r="BR10" s="447"/>
      <c r="BS10" s="447"/>
      <c r="BT10" s="447"/>
      <c r="BU10" s="448"/>
      <c r="BV10" s="446">
        <v>102000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1181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102</v>
      </c>
      <c r="AV12" s="479"/>
      <c r="AW12" s="479"/>
      <c r="AX12" s="479"/>
      <c r="AY12" s="480" t="s">
        <v>128</v>
      </c>
      <c r="AZ12" s="481"/>
      <c r="BA12" s="481"/>
      <c r="BB12" s="481"/>
      <c r="BC12" s="481"/>
      <c r="BD12" s="481"/>
      <c r="BE12" s="481"/>
      <c r="BF12" s="481"/>
      <c r="BG12" s="481"/>
      <c r="BH12" s="481"/>
      <c r="BI12" s="481"/>
      <c r="BJ12" s="481"/>
      <c r="BK12" s="481"/>
      <c r="BL12" s="481"/>
      <c r="BM12" s="482"/>
      <c r="BN12" s="446">
        <v>95000</v>
      </c>
      <c r="BO12" s="447"/>
      <c r="BP12" s="447"/>
      <c r="BQ12" s="447"/>
      <c r="BR12" s="447"/>
      <c r="BS12" s="447"/>
      <c r="BT12" s="447"/>
      <c r="BU12" s="448"/>
      <c r="BV12" s="446">
        <v>52000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1179</v>
      </c>
      <c r="S13" s="528"/>
      <c r="T13" s="528"/>
      <c r="U13" s="528"/>
      <c r="V13" s="529"/>
      <c r="W13" s="462" t="s">
        <v>133</v>
      </c>
      <c r="X13" s="463"/>
      <c r="Y13" s="463"/>
      <c r="Z13" s="463"/>
      <c r="AA13" s="463"/>
      <c r="AB13" s="453"/>
      <c r="AC13" s="497">
        <v>128</v>
      </c>
      <c r="AD13" s="498"/>
      <c r="AE13" s="498"/>
      <c r="AF13" s="498"/>
      <c r="AG13" s="537"/>
      <c r="AH13" s="497">
        <v>153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-42224</v>
      </c>
      <c r="BO13" s="447"/>
      <c r="BP13" s="447"/>
      <c r="BQ13" s="447"/>
      <c r="BR13" s="447"/>
      <c r="BS13" s="447"/>
      <c r="BT13" s="447"/>
      <c r="BU13" s="448"/>
      <c r="BV13" s="446">
        <v>37395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3.4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138</v>
      </c>
      <c r="M14" s="525"/>
      <c r="N14" s="525"/>
      <c r="O14" s="525"/>
      <c r="P14" s="525"/>
      <c r="Q14" s="526"/>
      <c r="R14" s="527">
        <v>1209</v>
      </c>
      <c r="S14" s="528"/>
      <c r="T14" s="528"/>
      <c r="U14" s="528"/>
      <c r="V14" s="529"/>
      <c r="W14" s="436"/>
      <c r="X14" s="437"/>
      <c r="Y14" s="437"/>
      <c r="Z14" s="437"/>
      <c r="AA14" s="437"/>
      <c r="AB14" s="426"/>
      <c r="AC14" s="530">
        <v>23.3</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132</v>
      </c>
      <c r="N15" s="535"/>
      <c r="O15" s="535"/>
      <c r="P15" s="535"/>
      <c r="Q15" s="536"/>
      <c r="R15" s="527">
        <v>1206</v>
      </c>
      <c r="S15" s="528"/>
      <c r="T15" s="528"/>
      <c r="U15" s="528"/>
      <c r="V15" s="529"/>
      <c r="W15" s="462" t="s">
        <v>141</v>
      </c>
      <c r="X15" s="463"/>
      <c r="Y15" s="463"/>
      <c r="Z15" s="463"/>
      <c r="AA15" s="463"/>
      <c r="AB15" s="453"/>
      <c r="AC15" s="497">
        <v>86</v>
      </c>
      <c r="AD15" s="498"/>
      <c r="AE15" s="498"/>
      <c r="AF15" s="498"/>
      <c r="AG15" s="537"/>
      <c r="AH15" s="497">
        <v>128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154526</v>
      </c>
      <c r="BO15" s="410"/>
      <c r="BP15" s="410"/>
      <c r="BQ15" s="410"/>
      <c r="BR15" s="410"/>
      <c r="BS15" s="410"/>
      <c r="BT15" s="410"/>
      <c r="BU15" s="411"/>
      <c r="BV15" s="409">
        <v>156358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15.7</v>
      </c>
      <c r="AD16" s="531"/>
      <c r="AE16" s="531"/>
      <c r="AF16" s="531"/>
      <c r="AG16" s="532"/>
      <c r="AH16" s="530">
        <v>20.100000000000001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1176394</v>
      </c>
      <c r="BO16" s="447"/>
      <c r="BP16" s="447"/>
      <c r="BQ16" s="447"/>
      <c r="BR16" s="447"/>
      <c r="BS16" s="447"/>
      <c r="BT16" s="447"/>
      <c r="BU16" s="448"/>
      <c r="BV16" s="446">
        <v>1261557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335</v>
      </c>
      <c r="AD17" s="498"/>
      <c r="AE17" s="498"/>
      <c r="AF17" s="498"/>
      <c r="AG17" s="537"/>
      <c r="AH17" s="497">
        <v>357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191716</v>
      </c>
      <c r="BO17" s="447"/>
      <c r="BP17" s="447"/>
      <c r="BQ17" s="447"/>
      <c r="BR17" s="447"/>
      <c r="BS17" s="447"/>
      <c r="BT17" s="447"/>
      <c r="BU17" s="448"/>
      <c r="BV17" s="446">
        <v>194667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271.51</v>
      </c>
      <c r="M18" s="559"/>
      <c r="N18" s="559"/>
      <c r="O18" s="559"/>
      <c r="P18" s="559"/>
      <c r="Q18" s="559"/>
      <c r="R18" s="560"/>
      <c r="S18" s="560"/>
      <c r="T18" s="560"/>
      <c r="U18" s="560"/>
      <c r="V18" s="561"/>
      <c r="W18" s="464"/>
      <c r="X18" s="465"/>
      <c r="Y18" s="465"/>
      <c r="Z18" s="465"/>
      <c r="AA18" s="465"/>
      <c r="AB18" s="456"/>
      <c r="AC18" s="562">
        <v>61</v>
      </c>
      <c r="AD18" s="563"/>
      <c r="AE18" s="563"/>
      <c r="AF18" s="563"/>
      <c r="AG18" s="564"/>
      <c r="AH18" s="562">
        <v>56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1069256</v>
      </c>
      <c r="BO18" s="447"/>
      <c r="BP18" s="447"/>
      <c r="BQ18" s="447"/>
      <c r="BR18" s="447"/>
      <c r="BS18" s="447"/>
      <c r="BT18" s="447"/>
      <c r="BU18" s="448"/>
      <c r="BV18" s="446">
        <v>1085235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1945279</v>
      </c>
      <c r="BO19" s="447"/>
      <c r="BP19" s="447"/>
      <c r="BQ19" s="447"/>
      <c r="BR19" s="447"/>
      <c r="BS19" s="447"/>
      <c r="BT19" s="447"/>
      <c r="BU19" s="448"/>
      <c r="BV19" s="446">
        <v>1946971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509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2066211</v>
      </c>
      <c r="BO23" s="447"/>
      <c r="BP23" s="447"/>
      <c r="BQ23" s="447"/>
      <c r="BR23" s="447"/>
      <c r="BS23" s="447"/>
      <c r="BT23" s="447"/>
      <c r="BU23" s="448"/>
      <c r="BV23" s="446">
        <v>2100504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6650</v>
      </c>
      <c r="R24" s="498"/>
      <c r="S24" s="498"/>
      <c r="T24" s="498"/>
      <c r="U24" s="498"/>
      <c r="V24" s="537"/>
      <c r="W24" s="596"/>
      <c r="X24" s="584"/>
      <c r="Y24" s="585"/>
      <c r="Z24" s="496" t="s">
        <v>165</v>
      </c>
      <c r="AA24" s="476"/>
      <c r="AB24" s="476"/>
      <c r="AC24" s="476"/>
      <c r="AD24" s="476"/>
      <c r="AE24" s="476"/>
      <c r="AF24" s="476"/>
      <c r="AG24" s="477"/>
      <c r="AH24" s="497">
        <v>55</v>
      </c>
      <c r="AI24" s="498"/>
      <c r="AJ24" s="498"/>
      <c r="AK24" s="498"/>
      <c r="AL24" s="537"/>
      <c r="AM24" s="497">
        <v>148775</v>
      </c>
      <c r="AN24" s="498"/>
      <c r="AO24" s="498"/>
      <c r="AP24" s="498"/>
      <c r="AQ24" s="498"/>
      <c r="AR24" s="537"/>
      <c r="AS24" s="497">
        <v>2705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1104596</v>
      </c>
      <c r="BO24" s="447"/>
      <c r="BP24" s="447"/>
      <c r="BQ24" s="447"/>
      <c r="BR24" s="447"/>
      <c r="BS24" s="447"/>
      <c r="BT24" s="447"/>
      <c r="BU24" s="448"/>
      <c r="BV24" s="446">
        <v>1112935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5400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131</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49223</v>
      </c>
      <c r="BO25" s="410"/>
      <c r="BP25" s="410"/>
      <c r="BQ25" s="410"/>
      <c r="BR25" s="410"/>
      <c r="BS25" s="410"/>
      <c r="BT25" s="410"/>
      <c r="BU25" s="411"/>
      <c r="BV25" s="409">
        <v>55235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5200</v>
      </c>
      <c r="R26" s="498"/>
      <c r="S26" s="498"/>
      <c r="T26" s="498"/>
      <c r="U26" s="498"/>
      <c r="V26" s="537"/>
      <c r="W26" s="596"/>
      <c r="X26" s="584"/>
      <c r="Y26" s="585"/>
      <c r="Z26" s="496" t="s">
        <v>172</v>
      </c>
      <c r="AA26" s="606"/>
      <c r="AB26" s="606"/>
      <c r="AC26" s="606"/>
      <c r="AD26" s="606"/>
      <c r="AE26" s="606"/>
      <c r="AF26" s="606"/>
      <c r="AG26" s="607"/>
      <c r="AH26" s="497">
        <v>4</v>
      </c>
      <c r="AI26" s="498"/>
      <c r="AJ26" s="498"/>
      <c r="AK26" s="498"/>
      <c r="AL26" s="537"/>
      <c r="AM26" s="497">
        <v>10440</v>
      </c>
      <c r="AN26" s="498"/>
      <c r="AO26" s="498"/>
      <c r="AP26" s="498"/>
      <c r="AQ26" s="498"/>
      <c r="AR26" s="537"/>
      <c r="AS26" s="497">
        <v>2610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2620</v>
      </c>
      <c r="R27" s="498"/>
      <c r="S27" s="498"/>
      <c r="T27" s="498"/>
      <c r="U27" s="498"/>
      <c r="V27" s="537"/>
      <c r="W27" s="596"/>
      <c r="X27" s="584"/>
      <c r="Y27" s="585"/>
      <c r="Z27" s="496" t="s">
        <v>175</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1850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607672</v>
      </c>
      <c r="BO28" s="410"/>
      <c r="BP28" s="410"/>
      <c r="BQ28" s="410"/>
      <c r="BR28" s="410"/>
      <c r="BS28" s="410"/>
      <c r="BT28" s="410"/>
      <c r="BU28" s="411"/>
      <c r="BV28" s="409">
        <v>650000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6</v>
      </c>
      <c r="M29" s="498"/>
      <c r="N29" s="498"/>
      <c r="O29" s="498"/>
      <c r="P29" s="537"/>
      <c r="Q29" s="497">
        <v>1760</v>
      </c>
      <c r="R29" s="498"/>
      <c r="S29" s="498"/>
      <c r="T29" s="498"/>
      <c r="U29" s="498"/>
      <c r="V29" s="537"/>
      <c r="W29" s="597"/>
      <c r="X29" s="598"/>
      <c r="Y29" s="599"/>
      <c r="Z29" s="496" t="s">
        <v>181</v>
      </c>
      <c r="AA29" s="476"/>
      <c r="AB29" s="476"/>
      <c r="AC29" s="476"/>
      <c r="AD29" s="476"/>
      <c r="AE29" s="476"/>
      <c r="AF29" s="476"/>
      <c r="AG29" s="477"/>
      <c r="AH29" s="497">
        <v>55</v>
      </c>
      <c r="AI29" s="498"/>
      <c r="AJ29" s="498"/>
      <c r="AK29" s="498"/>
      <c r="AL29" s="537"/>
      <c r="AM29" s="497">
        <v>148775</v>
      </c>
      <c r="AN29" s="498"/>
      <c r="AO29" s="498"/>
      <c r="AP29" s="498"/>
      <c r="AQ29" s="498"/>
      <c r="AR29" s="537"/>
      <c r="AS29" s="497">
        <v>2705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300100</v>
      </c>
      <c r="BO29" s="447"/>
      <c r="BP29" s="447"/>
      <c r="BQ29" s="447"/>
      <c r="BR29" s="447"/>
      <c r="BS29" s="447"/>
      <c r="BT29" s="447"/>
      <c r="BU29" s="448"/>
      <c r="BV29" s="446">
        <v>400000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92.5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2276772</v>
      </c>
      <c r="BO30" s="620"/>
      <c r="BP30" s="620"/>
      <c r="BQ30" s="620"/>
      <c r="BR30" s="620"/>
      <c r="BS30" s="620"/>
      <c r="BT30" s="620"/>
      <c r="BU30" s="621"/>
      <c r="BV30" s="619">
        <v>2445667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西都児湯環境整備事務組合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米良の庄</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国民健康保険診療施設勘定会計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宮崎県後期高齢者医療広域連合（一般会計）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宮崎県環境整備公社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介護保険事業勘定会計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宮崎県後期高齢者医療広域連合（後期高齢者医療特別会計）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宮崎県林業公社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宮崎県市町村総合事務組合（一般会計）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宮崎県自治会館管理組合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jdvVLDMX3uFatR6nwxeDQATSu6i5mYXdGrzdLgkmg92ctUGRdRCwi5aN5sv1wQJg3hYudbwlQ0+3Jw4C6HF55A==" saltValue="ozCiKkECvgh6cGLavmPL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24" t="s">
        <v>564</v>
      </c>
      <c r="D34" s="1224"/>
      <c r="E34" s="1225"/>
      <c r="F34" s="32">
        <v>5.73</v>
      </c>
      <c r="G34" s="33">
        <v>5.75</v>
      </c>
      <c r="H34" s="33">
        <v>7.18</v>
      </c>
      <c r="I34" s="33">
        <v>6.59</v>
      </c>
      <c r="J34" s="34">
        <v>7.07</v>
      </c>
      <c r="K34" s="22"/>
      <c r="L34" s="22"/>
      <c r="M34" s="22"/>
      <c r="N34" s="22"/>
      <c r="O34" s="22"/>
      <c r="P34" s="22"/>
    </row>
    <row r="35" spans="1:16" ht="39" customHeight="1" x14ac:dyDescent="0.2">
      <c r="A35" s="22"/>
      <c r="B35" s="35"/>
      <c r="C35" s="1218" t="s">
        <v>565</v>
      </c>
      <c r="D35" s="1219"/>
      <c r="E35" s="1220"/>
      <c r="F35" s="36">
        <v>2.39</v>
      </c>
      <c r="G35" s="37">
        <v>1.51</v>
      </c>
      <c r="H35" s="37">
        <v>1.94</v>
      </c>
      <c r="I35" s="37">
        <v>2.91</v>
      </c>
      <c r="J35" s="38">
        <v>3.35</v>
      </c>
      <c r="K35" s="22"/>
      <c r="L35" s="22"/>
      <c r="M35" s="22"/>
      <c r="N35" s="22"/>
      <c r="O35" s="22"/>
      <c r="P35" s="22"/>
    </row>
    <row r="36" spans="1:16" ht="39" customHeight="1" x14ac:dyDescent="0.2">
      <c r="A36" s="22"/>
      <c r="B36" s="35"/>
      <c r="C36" s="1218" t="s">
        <v>566</v>
      </c>
      <c r="D36" s="1219"/>
      <c r="E36" s="1220"/>
      <c r="F36" s="36">
        <v>0.73</v>
      </c>
      <c r="G36" s="37">
        <v>1.1000000000000001</v>
      </c>
      <c r="H36" s="37">
        <v>1.75</v>
      </c>
      <c r="I36" s="37">
        <v>1.48</v>
      </c>
      <c r="J36" s="38">
        <v>2.0299999999999998</v>
      </c>
      <c r="K36" s="22"/>
      <c r="L36" s="22"/>
      <c r="M36" s="22"/>
      <c r="N36" s="22"/>
      <c r="O36" s="22"/>
      <c r="P36" s="22"/>
    </row>
    <row r="37" spans="1:16" ht="39" customHeight="1" x14ac:dyDescent="0.2">
      <c r="A37" s="22"/>
      <c r="B37" s="35"/>
      <c r="C37" s="1218" t="s">
        <v>567</v>
      </c>
      <c r="D37" s="1219"/>
      <c r="E37" s="1220"/>
      <c r="F37" s="36">
        <v>1.54</v>
      </c>
      <c r="G37" s="37">
        <v>0.42</v>
      </c>
      <c r="H37" s="37">
        <v>1.07</v>
      </c>
      <c r="I37" s="37">
        <v>0.28999999999999998</v>
      </c>
      <c r="J37" s="38">
        <v>0.79</v>
      </c>
      <c r="K37" s="22"/>
      <c r="L37" s="22"/>
      <c r="M37" s="22"/>
      <c r="N37" s="22"/>
      <c r="O37" s="22"/>
      <c r="P37" s="22"/>
    </row>
    <row r="38" spans="1:16" ht="39" customHeight="1" x14ac:dyDescent="0.2">
      <c r="A38" s="22"/>
      <c r="B38" s="35"/>
      <c r="C38" s="1218" t="s">
        <v>568</v>
      </c>
      <c r="D38" s="1219"/>
      <c r="E38" s="1220"/>
      <c r="F38" s="36">
        <v>0.33</v>
      </c>
      <c r="G38" s="37">
        <v>0.26</v>
      </c>
      <c r="H38" s="37">
        <v>0.16</v>
      </c>
      <c r="I38" s="37">
        <v>0.28999999999999998</v>
      </c>
      <c r="J38" s="38">
        <v>0.22</v>
      </c>
      <c r="K38" s="22"/>
      <c r="L38" s="22"/>
      <c r="M38" s="22"/>
      <c r="N38" s="22"/>
      <c r="O38" s="22"/>
      <c r="P38" s="22"/>
    </row>
    <row r="39" spans="1:16" ht="39" customHeight="1" x14ac:dyDescent="0.2">
      <c r="A39" s="22"/>
      <c r="B39" s="35"/>
      <c r="C39" s="1218" t="s">
        <v>569</v>
      </c>
      <c r="D39" s="1219"/>
      <c r="E39" s="1220"/>
      <c r="F39" s="36">
        <v>0.03</v>
      </c>
      <c r="G39" s="37">
        <v>0.02</v>
      </c>
      <c r="H39" s="37">
        <v>7.0000000000000007E-2</v>
      </c>
      <c r="I39" s="37">
        <v>0.12</v>
      </c>
      <c r="J39" s="38">
        <v>0.2</v>
      </c>
      <c r="K39" s="22"/>
      <c r="L39" s="22"/>
      <c r="M39" s="22"/>
      <c r="N39" s="22"/>
      <c r="O39" s="22"/>
      <c r="P39" s="22"/>
    </row>
    <row r="40" spans="1:16" ht="39" customHeight="1" x14ac:dyDescent="0.2">
      <c r="A40" s="22"/>
      <c r="B40" s="35"/>
      <c r="C40" s="1218" t="s">
        <v>570</v>
      </c>
      <c r="D40" s="1219"/>
      <c r="E40" s="1220"/>
      <c r="F40" s="36">
        <v>0.13</v>
      </c>
      <c r="G40" s="37">
        <v>0.24</v>
      </c>
      <c r="H40" s="37">
        <v>0.14000000000000001</v>
      </c>
      <c r="I40" s="37">
        <v>0.1</v>
      </c>
      <c r="J40" s="38">
        <v>0.16</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5">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k0CZrqvkLY7EILw0YeBRsZSJfp14XbEOlx/+BngvC6Uvrd/nssd7wjtTT+y+B8F9Xm6kx1EqnOUW7jbGsIdBw==" saltValue="tWhmAZfhM4O7xr0vqFq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256</v>
      </c>
      <c r="L45" s="60">
        <v>244</v>
      </c>
      <c r="M45" s="60">
        <v>208</v>
      </c>
      <c r="N45" s="60">
        <v>203</v>
      </c>
      <c r="O45" s="61">
        <v>217</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2">
      <c r="A48" s="48"/>
      <c r="B48" s="1236"/>
      <c r="C48" s="1237"/>
      <c r="D48" s="62"/>
      <c r="E48" s="1228" t="s">
        <v>14</v>
      </c>
      <c r="F48" s="1228"/>
      <c r="G48" s="1228"/>
      <c r="H48" s="1228"/>
      <c r="I48" s="1228"/>
      <c r="J48" s="1229"/>
      <c r="K48" s="63">
        <v>43</v>
      </c>
      <c r="L48" s="64">
        <v>36</v>
      </c>
      <c r="M48" s="64">
        <v>38</v>
      </c>
      <c r="N48" s="64">
        <v>37</v>
      </c>
      <c r="O48" s="65">
        <v>36</v>
      </c>
      <c r="P48" s="48"/>
      <c r="Q48" s="48"/>
      <c r="R48" s="48"/>
      <c r="S48" s="48"/>
      <c r="T48" s="48"/>
      <c r="U48" s="48"/>
    </row>
    <row r="49" spans="1:21" ht="30.75" customHeight="1" x14ac:dyDescent="0.2">
      <c r="A49" s="48"/>
      <c r="B49" s="1236"/>
      <c r="C49" s="1237"/>
      <c r="D49" s="62"/>
      <c r="E49" s="1228" t="s">
        <v>15</v>
      </c>
      <c r="F49" s="1228"/>
      <c r="G49" s="1228"/>
      <c r="H49" s="1228"/>
      <c r="I49" s="1228"/>
      <c r="J49" s="1229"/>
      <c r="K49" s="63">
        <v>10</v>
      </c>
      <c r="L49" s="64">
        <v>10</v>
      </c>
      <c r="M49" s="64">
        <v>10</v>
      </c>
      <c r="N49" s="64">
        <v>10</v>
      </c>
      <c r="O49" s="65">
        <v>9</v>
      </c>
      <c r="P49" s="48"/>
      <c r="Q49" s="48"/>
      <c r="R49" s="48"/>
      <c r="S49" s="48"/>
      <c r="T49" s="48"/>
      <c r="U49" s="48"/>
    </row>
    <row r="50" spans="1:21" ht="30.75" customHeight="1" x14ac:dyDescent="0.2">
      <c r="A50" s="48"/>
      <c r="B50" s="1236"/>
      <c r="C50" s="1237"/>
      <c r="D50" s="62"/>
      <c r="E50" s="1228" t="s">
        <v>16</v>
      </c>
      <c r="F50" s="1228"/>
      <c r="G50" s="1228"/>
      <c r="H50" s="1228"/>
      <c r="I50" s="1228"/>
      <c r="J50" s="1229"/>
      <c r="K50" s="63">
        <v>3</v>
      </c>
      <c r="L50" s="64">
        <v>3</v>
      </c>
      <c r="M50" s="64">
        <v>3</v>
      </c>
      <c r="N50" s="64">
        <v>3</v>
      </c>
      <c r="O50" s="65">
        <v>3</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264</v>
      </c>
      <c r="L52" s="64">
        <v>249</v>
      </c>
      <c r="M52" s="64">
        <v>222</v>
      </c>
      <c r="N52" s="64">
        <v>214</v>
      </c>
      <c r="O52" s="65">
        <v>206</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48</v>
      </c>
      <c r="L53" s="69">
        <v>44</v>
      </c>
      <c r="M53" s="69">
        <v>37</v>
      </c>
      <c r="N53" s="69">
        <v>39</v>
      </c>
      <c r="O53" s="70">
        <v>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m6R+OHtX3H/NgY62OM1B3TzGLzNfm3RDPryAhdUnKv9x1mNFHlOERZDh0G8MMjk/WLw3ixVji3h3noUgrSLig==" saltValue="501j0x73gRk9q0NgYpSF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558</v>
      </c>
      <c r="J40" s="79" t="s">
        <v>559</v>
      </c>
      <c r="K40" s="79" t="s">
        <v>560</v>
      </c>
      <c r="L40" s="79" t="s">
        <v>561</v>
      </c>
      <c r="M40" s="80" t="s">
        <v>562</v>
      </c>
    </row>
    <row r="41" spans="2:13" ht="27.75" customHeight="1" x14ac:dyDescent="0.2">
      <c r="B41" s="1242" t="s">
        <v>23</v>
      </c>
      <c r="C41" s="1243"/>
      <c r="D41" s="81"/>
      <c r="E41" s="1248" t="s">
        <v>24</v>
      </c>
      <c r="F41" s="1248"/>
      <c r="G41" s="1248"/>
      <c r="H41" s="1249"/>
      <c r="I41" s="82">
        <v>2114</v>
      </c>
      <c r="J41" s="83">
        <v>2047</v>
      </c>
      <c r="K41" s="83">
        <v>2154</v>
      </c>
      <c r="L41" s="83">
        <v>2101</v>
      </c>
      <c r="M41" s="84">
        <v>2066</v>
      </c>
    </row>
    <row r="42" spans="2:13" ht="27.75" customHeight="1" x14ac:dyDescent="0.2">
      <c r="B42" s="1244"/>
      <c r="C42" s="1245"/>
      <c r="D42" s="85"/>
      <c r="E42" s="1250" t="s">
        <v>25</v>
      </c>
      <c r="F42" s="1250"/>
      <c r="G42" s="1250"/>
      <c r="H42" s="1251"/>
      <c r="I42" s="86">
        <v>41</v>
      </c>
      <c r="J42" s="87">
        <v>38</v>
      </c>
      <c r="K42" s="87">
        <v>35</v>
      </c>
      <c r="L42" s="87">
        <v>32</v>
      </c>
      <c r="M42" s="88">
        <v>29</v>
      </c>
    </row>
    <row r="43" spans="2:13" ht="27.75" customHeight="1" x14ac:dyDescent="0.2">
      <c r="B43" s="1244"/>
      <c r="C43" s="1245"/>
      <c r="D43" s="85"/>
      <c r="E43" s="1250" t="s">
        <v>26</v>
      </c>
      <c r="F43" s="1250"/>
      <c r="G43" s="1250"/>
      <c r="H43" s="1251"/>
      <c r="I43" s="86">
        <v>317</v>
      </c>
      <c r="J43" s="87">
        <v>359</v>
      </c>
      <c r="K43" s="87">
        <v>390</v>
      </c>
      <c r="L43" s="87">
        <v>429</v>
      </c>
      <c r="M43" s="88">
        <v>485</v>
      </c>
    </row>
    <row r="44" spans="2:13" ht="27.75" customHeight="1" x14ac:dyDescent="0.2">
      <c r="B44" s="1244"/>
      <c r="C44" s="1245"/>
      <c r="D44" s="85"/>
      <c r="E44" s="1250" t="s">
        <v>27</v>
      </c>
      <c r="F44" s="1250"/>
      <c r="G44" s="1250"/>
      <c r="H44" s="1251"/>
      <c r="I44" s="86">
        <v>50</v>
      </c>
      <c r="J44" s="87">
        <v>48</v>
      </c>
      <c r="K44" s="87">
        <v>40</v>
      </c>
      <c r="L44" s="87">
        <v>30</v>
      </c>
      <c r="M44" s="88">
        <v>20</v>
      </c>
    </row>
    <row r="45" spans="2:13" ht="27.75" customHeight="1" x14ac:dyDescent="0.2">
      <c r="B45" s="1244"/>
      <c r="C45" s="1245"/>
      <c r="D45" s="85"/>
      <c r="E45" s="1250" t="s">
        <v>28</v>
      </c>
      <c r="F45" s="1250"/>
      <c r="G45" s="1250"/>
      <c r="H45" s="1251"/>
      <c r="I45" s="86">
        <v>418</v>
      </c>
      <c r="J45" s="87">
        <v>310</v>
      </c>
      <c r="K45" s="87">
        <v>328</v>
      </c>
      <c r="L45" s="87">
        <v>338</v>
      </c>
      <c r="M45" s="88">
        <v>312</v>
      </c>
    </row>
    <row r="46" spans="2:13" ht="27.75" customHeight="1" x14ac:dyDescent="0.2">
      <c r="B46" s="1244"/>
      <c r="C46" s="1245"/>
      <c r="D46" s="89"/>
      <c r="E46" s="1250" t="s">
        <v>29</v>
      </c>
      <c r="F46" s="1250"/>
      <c r="G46" s="1250"/>
      <c r="H46" s="1251"/>
      <c r="I46" s="86" t="s">
        <v>515</v>
      </c>
      <c r="J46" s="87" t="s">
        <v>515</v>
      </c>
      <c r="K46" s="87" t="s">
        <v>515</v>
      </c>
      <c r="L46" s="87">
        <v>10</v>
      </c>
      <c r="M46" s="88">
        <v>7</v>
      </c>
    </row>
    <row r="47" spans="2:13" ht="27.75" customHeight="1" x14ac:dyDescent="0.2">
      <c r="B47" s="1244"/>
      <c r="C47" s="1245"/>
      <c r="D47" s="90"/>
      <c r="E47" s="1252" t="s">
        <v>30</v>
      </c>
      <c r="F47" s="1253"/>
      <c r="G47" s="1253"/>
      <c r="H47" s="1254"/>
      <c r="I47" s="86" t="s">
        <v>515</v>
      </c>
      <c r="J47" s="87" t="s">
        <v>515</v>
      </c>
      <c r="K47" s="87" t="s">
        <v>515</v>
      </c>
      <c r="L47" s="87" t="s">
        <v>515</v>
      </c>
      <c r="M47" s="88" t="s">
        <v>515</v>
      </c>
    </row>
    <row r="48" spans="2:13" ht="27.75" customHeight="1" x14ac:dyDescent="0.2">
      <c r="B48" s="1244"/>
      <c r="C48" s="1245"/>
      <c r="D48" s="85"/>
      <c r="E48" s="1250" t="s">
        <v>31</v>
      </c>
      <c r="F48" s="1250"/>
      <c r="G48" s="1250"/>
      <c r="H48" s="1251"/>
      <c r="I48" s="86" t="s">
        <v>515</v>
      </c>
      <c r="J48" s="87" t="s">
        <v>515</v>
      </c>
      <c r="K48" s="87" t="s">
        <v>515</v>
      </c>
      <c r="L48" s="87" t="s">
        <v>515</v>
      </c>
      <c r="M48" s="88" t="s">
        <v>515</v>
      </c>
    </row>
    <row r="49" spans="2:13" ht="27.75" customHeight="1" x14ac:dyDescent="0.2">
      <c r="B49" s="1246"/>
      <c r="C49" s="1247"/>
      <c r="D49" s="85"/>
      <c r="E49" s="1250" t="s">
        <v>32</v>
      </c>
      <c r="F49" s="1250"/>
      <c r="G49" s="1250"/>
      <c r="H49" s="1251"/>
      <c r="I49" s="86" t="s">
        <v>515</v>
      </c>
      <c r="J49" s="87" t="s">
        <v>515</v>
      </c>
      <c r="K49" s="87" t="s">
        <v>515</v>
      </c>
      <c r="L49" s="87" t="s">
        <v>515</v>
      </c>
      <c r="M49" s="88" t="s">
        <v>515</v>
      </c>
    </row>
    <row r="50" spans="2:13" ht="27.75" customHeight="1" x14ac:dyDescent="0.2">
      <c r="B50" s="1255" t="s">
        <v>33</v>
      </c>
      <c r="C50" s="1256"/>
      <c r="D50" s="91"/>
      <c r="E50" s="1250" t="s">
        <v>34</v>
      </c>
      <c r="F50" s="1250"/>
      <c r="G50" s="1250"/>
      <c r="H50" s="1251"/>
      <c r="I50" s="86">
        <v>3303</v>
      </c>
      <c r="J50" s="87">
        <v>3417</v>
      </c>
      <c r="K50" s="87">
        <v>3698</v>
      </c>
      <c r="L50" s="87">
        <v>3682</v>
      </c>
      <c r="M50" s="88">
        <v>3374</v>
      </c>
    </row>
    <row r="51" spans="2:13" ht="27.75" customHeight="1" x14ac:dyDescent="0.2">
      <c r="B51" s="1244"/>
      <c r="C51" s="1245"/>
      <c r="D51" s="85"/>
      <c r="E51" s="1250" t="s">
        <v>35</v>
      </c>
      <c r="F51" s="1250"/>
      <c r="G51" s="1250"/>
      <c r="H51" s="1251"/>
      <c r="I51" s="86" t="s">
        <v>515</v>
      </c>
      <c r="J51" s="87" t="s">
        <v>515</v>
      </c>
      <c r="K51" s="87" t="s">
        <v>515</v>
      </c>
      <c r="L51" s="87" t="s">
        <v>515</v>
      </c>
      <c r="M51" s="88" t="s">
        <v>515</v>
      </c>
    </row>
    <row r="52" spans="2:13" ht="27.75" customHeight="1" x14ac:dyDescent="0.2">
      <c r="B52" s="1246"/>
      <c r="C52" s="1247"/>
      <c r="D52" s="85"/>
      <c r="E52" s="1250" t="s">
        <v>36</v>
      </c>
      <c r="F52" s="1250"/>
      <c r="G52" s="1250"/>
      <c r="H52" s="1251"/>
      <c r="I52" s="86">
        <v>1867</v>
      </c>
      <c r="J52" s="87">
        <v>1801</v>
      </c>
      <c r="K52" s="87">
        <v>2005</v>
      </c>
      <c r="L52" s="87">
        <v>1798</v>
      </c>
      <c r="M52" s="88">
        <v>1756</v>
      </c>
    </row>
    <row r="53" spans="2:13" ht="27.75" customHeight="1" thickBot="1" x14ac:dyDescent="0.25">
      <c r="B53" s="1257" t="s">
        <v>37</v>
      </c>
      <c r="C53" s="1258"/>
      <c r="D53" s="92"/>
      <c r="E53" s="1259" t="s">
        <v>38</v>
      </c>
      <c r="F53" s="1259"/>
      <c r="G53" s="1259"/>
      <c r="H53" s="1260"/>
      <c r="I53" s="93">
        <v>-2231</v>
      </c>
      <c r="J53" s="94">
        <v>-2418</v>
      </c>
      <c r="K53" s="94">
        <v>-2755</v>
      </c>
      <c r="L53" s="94">
        <v>-2540</v>
      </c>
      <c r="M53" s="95">
        <v>-2211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7tvRfWaNTEt1mRIoOKKCQlOjxM8B83LUfFWGV93DpWTvt/BRgr78VOaY1DN4IW4rwqIAEdlhbQKTjxwsDQo+w==" saltValue="2fAP3IPf6zvKmNHb36hl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560</v>
      </c>
      <c r="G54" s="104" t="s">
        <v>561</v>
      </c>
      <c r="H54" s="105" t="s">
        <v>562</v>
      </c>
    </row>
    <row r="55" spans="2:8" ht="52.5" customHeight="1" x14ac:dyDescent="0.2">
      <c r="B55" s="106"/>
      <c r="C55" s="1269" t="s">
        <v>41</v>
      </c>
      <c r="D55" s="1269"/>
      <c r="E55" s="1270"/>
      <c r="F55" s="107">
        <v>600</v>
      </c>
      <c r="G55" s="107">
        <v>650</v>
      </c>
      <c r="H55" s="108">
        <v>608</v>
      </c>
    </row>
    <row r="56" spans="2:8" ht="52.5" customHeight="1" x14ac:dyDescent="0.2">
      <c r="B56" s="109"/>
      <c r="C56" s="1271" t="s">
        <v>42</v>
      </c>
      <c r="D56" s="1271"/>
      <c r="E56" s="1272"/>
      <c r="F56" s="110">
        <v>400</v>
      </c>
      <c r="G56" s="110">
        <v>400</v>
      </c>
      <c r="H56" s="111">
        <v>300</v>
      </c>
    </row>
    <row r="57" spans="2:8" ht="53.25" customHeight="1" x14ac:dyDescent="0.2">
      <c r="B57" s="109"/>
      <c r="C57" s="1273" t="s">
        <v>43</v>
      </c>
      <c r="D57" s="1273"/>
      <c r="E57" s="1274"/>
      <c r="F57" s="112">
        <v>2454</v>
      </c>
      <c r="G57" s="112">
        <v>2446</v>
      </c>
      <c r="H57" s="113">
        <v>2277</v>
      </c>
    </row>
    <row r="58" spans="2:8" ht="45.75" customHeight="1" x14ac:dyDescent="0.2">
      <c r="B58" s="114"/>
      <c r="C58" s="1261" t="s">
        <v>44</v>
      </c>
      <c r="D58" s="1262"/>
      <c r="E58" s="1263"/>
      <c r="F58" s="115"/>
      <c r="G58" s="115"/>
      <c r="H58" s="116"/>
    </row>
    <row r="59" spans="2:8" ht="45.75" customHeight="1" x14ac:dyDescent="0.2">
      <c r="B59" s="114"/>
      <c r="C59" s="1261" t="s">
        <v>44</v>
      </c>
      <c r="D59" s="1262"/>
      <c r="E59" s="1263"/>
      <c r="F59" s="115"/>
      <c r="G59" s="115"/>
      <c r="H59" s="116"/>
    </row>
    <row r="60" spans="2:8" ht="45.75" customHeight="1" x14ac:dyDescent="0.2">
      <c r="B60" s="114"/>
      <c r="C60" s="1261" t="s">
        <v>44</v>
      </c>
      <c r="D60" s="1262"/>
      <c r="E60" s="1263"/>
      <c r="F60" s="115"/>
      <c r="G60" s="115"/>
      <c r="H60" s="116"/>
    </row>
    <row r="61" spans="2:8" ht="45.75" customHeight="1" x14ac:dyDescent="0.2">
      <c r="B61" s="114"/>
      <c r="C61" s="1261" t="s">
        <v>44</v>
      </c>
      <c r="D61" s="1262"/>
      <c r="E61" s="1263"/>
      <c r="F61" s="115"/>
      <c r="G61" s="115"/>
      <c r="H61" s="116"/>
    </row>
    <row r="62" spans="2:8" ht="45.75" customHeight="1" thickBot="1" x14ac:dyDescent="0.25">
      <c r="B62" s="117"/>
      <c r="C62" s="1264" t="s">
        <v>44</v>
      </c>
      <c r="D62" s="1265"/>
      <c r="E62" s="1266"/>
      <c r="F62" s="118"/>
      <c r="G62" s="118"/>
      <c r="H62" s="119"/>
    </row>
    <row r="63" spans="2:8" ht="52.5" customHeight="1" thickBot="1" x14ac:dyDescent="0.25">
      <c r="B63" s="120"/>
      <c r="C63" s="1267" t="s">
        <v>45</v>
      </c>
      <c r="D63" s="1267"/>
      <c r="E63" s="1268"/>
      <c r="F63" s="121">
        <v>3454</v>
      </c>
      <c r="G63" s="121">
        <v>3496</v>
      </c>
      <c r="H63" s="122">
        <v>3185</v>
      </c>
    </row>
    <row r="64" spans="2:8" ht="15" customHeight="1" x14ac:dyDescent="0.2"/>
    <row r="65" ht="0" hidden="1" customHeight="1" x14ac:dyDescent="0.2"/>
    <row r="66" ht="0" hidden="1" customHeight="1" x14ac:dyDescent="0.2"/>
  </sheetData>
  <sheetProtection algorithmName="SHA-512" hashValue="mWxJZomid+vhh9Ot6FKj1/UuvPXBXw6Gpi02Ki5WWlxRaoTbihbrlASC06X4azHd2Lf/4Thl457vh6w14WdVxg==" saltValue="ap3wl8vPebHccB5mhPaV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581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578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577</v>
      </c>
    </row>
    <row r="50" spans="1:109" ht="13.2" x14ac:dyDescent="0.2">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x14ac:dyDescent="0.2">
      <c r="B51" s="366"/>
      <c r="G51" s="1286"/>
      <c r="H51" s="1286"/>
      <c r="I51" s="1287"/>
      <c r="J51" s="1287"/>
      <c r="K51" s="1276"/>
      <c r="L51" s="1276"/>
      <c r="M51" s="1276"/>
      <c r="N51" s="1276"/>
      <c r="AM51" s="373"/>
      <c r="AN51" s="1277" t="s">
        <v>576</v>
      </c>
      <c r="AO51" s="1277"/>
      <c r="AP51" s="1277"/>
      <c r="AQ51" s="1277"/>
      <c r="AR51" s="1277"/>
      <c r="AS51" s="1277"/>
      <c r="AT51" s="1277"/>
      <c r="AU51" s="1277"/>
      <c r="AV51" s="1277"/>
      <c r="AW51" s="1277"/>
      <c r="AX51" s="1277"/>
      <c r="AY51" s="1277"/>
      <c r="AZ51" s="1277"/>
      <c r="BA51" s="1277"/>
      <c r="BB51" s="1277" t="s">
        <v>574</v>
      </c>
      <c r="BC51" s="1277"/>
      <c r="BD51" s="1277"/>
      <c r="BE51" s="1277"/>
      <c r="BF51" s="1277"/>
      <c r="BG51" s="1277"/>
      <c r="BH51" s="1277"/>
      <c r="BI51" s="1277"/>
      <c r="BJ51" s="1277"/>
      <c r="BK51" s="1277"/>
      <c r="BL51" s="1277"/>
      <c r="BM51" s="1277"/>
      <c r="BN51" s="1277"/>
      <c r="BO51" s="1277"/>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366"/>
      <c r="G52" s="1286"/>
      <c r="H52" s="1286"/>
      <c r="I52" s="1287"/>
      <c r="J52" s="1287"/>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1"/>
      <c r="B53" s="366"/>
      <c r="G53" s="1286"/>
      <c r="H53" s="1286"/>
      <c r="I53" s="1278"/>
      <c r="J53" s="127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580</v>
      </c>
      <c r="BC53" s="1277"/>
      <c r="BD53" s="1277"/>
      <c r="BE53" s="1277"/>
      <c r="BF53" s="1277"/>
      <c r="BG53" s="1277"/>
      <c r="BH53" s="1277"/>
      <c r="BI53" s="1277"/>
      <c r="BJ53" s="1277"/>
      <c r="BK53" s="1277"/>
      <c r="BL53" s="1277"/>
      <c r="BM53" s="1277"/>
      <c r="BN53" s="1277"/>
      <c r="BO53" s="1277"/>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75">
        <v>69.3</v>
      </c>
      <c r="CO53" s="1275"/>
      <c r="CP53" s="1275"/>
      <c r="CQ53" s="1275"/>
      <c r="CR53" s="1275"/>
      <c r="CS53" s="1275"/>
      <c r="CT53" s="1275"/>
      <c r="CU53" s="1275"/>
      <c r="CV53" s="1275">
        <v>70.5</v>
      </c>
      <c r="CW53" s="1275"/>
      <c r="CX53" s="1275"/>
      <c r="CY53" s="1275"/>
      <c r="CZ53" s="1275"/>
      <c r="DA53" s="1275"/>
      <c r="DB53" s="1275"/>
      <c r="DC53" s="1275"/>
    </row>
    <row r="54" spans="1:109" ht="13.2" x14ac:dyDescent="0.2">
      <c r="A54" s="381"/>
      <c r="B54" s="366"/>
      <c r="G54" s="1286"/>
      <c r="H54" s="1286"/>
      <c r="I54" s="1278"/>
      <c r="J54" s="127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1"/>
      <c r="B55" s="366"/>
      <c r="G55" s="1278"/>
      <c r="H55" s="1278"/>
      <c r="I55" s="1278"/>
      <c r="J55" s="1278"/>
      <c r="K55" s="1276"/>
      <c r="L55" s="1276"/>
      <c r="M55" s="1276"/>
      <c r="N55" s="1276"/>
      <c r="AN55" s="1282" t="s">
        <v>575</v>
      </c>
      <c r="AO55" s="1282"/>
      <c r="AP55" s="1282"/>
      <c r="AQ55" s="1282"/>
      <c r="AR55" s="1282"/>
      <c r="AS55" s="1282"/>
      <c r="AT55" s="1282"/>
      <c r="AU55" s="1282"/>
      <c r="AV55" s="1282"/>
      <c r="AW55" s="1282"/>
      <c r="AX55" s="1282"/>
      <c r="AY55" s="1282"/>
      <c r="AZ55" s="1282"/>
      <c r="BA55" s="1282"/>
      <c r="BB55" s="1277" t="s">
        <v>574</v>
      </c>
      <c r="BC55" s="1277"/>
      <c r="BD55" s="1277"/>
      <c r="BE55" s="1277"/>
      <c r="BF55" s="1277"/>
      <c r="BG55" s="1277"/>
      <c r="BH55" s="1277"/>
      <c r="BI55" s="1277"/>
      <c r="BJ55" s="1277"/>
      <c r="BK55" s="1277"/>
      <c r="BL55" s="1277"/>
      <c r="BM55" s="1277"/>
      <c r="BN55" s="1277"/>
      <c r="BO55" s="1277"/>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2" x14ac:dyDescent="0.2">
      <c r="A56" s="381"/>
      <c r="B56" s="366"/>
      <c r="G56" s="1278"/>
      <c r="H56" s="1278"/>
      <c r="I56" s="1278"/>
      <c r="J56" s="1278"/>
      <c r="K56" s="1276"/>
      <c r="L56" s="1276"/>
      <c r="M56" s="1276"/>
      <c r="N56" s="1276"/>
      <c r="AN56" s="1282"/>
      <c r="AO56" s="1282"/>
      <c r="AP56" s="1282"/>
      <c r="AQ56" s="1282"/>
      <c r="AR56" s="1282"/>
      <c r="AS56" s="1282"/>
      <c r="AT56" s="1282"/>
      <c r="AU56" s="1282"/>
      <c r="AV56" s="1282"/>
      <c r="AW56" s="1282"/>
      <c r="AX56" s="1282"/>
      <c r="AY56" s="1282"/>
      <c r="AZ56" s="1282"/>
      <c r="BA56" s="128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2" x14ac:dyDescent="0.2">
      <c r="B57" s="387"/>
      <c r="G57" s="1278"/>
      <c r="H57" s="1278"/>
      <c r="I57" s="1280"/>
      <c r="J57" s="1280"/>
      <c r="K57" s="1276"/>
      <c r="L57" s="1276"/>
      <c r="M57" s="1276"/>
      <c r="N57" s="1276"/>
      <c r="AM57" s="365"/>
      <c r="AN57" s="1282"/>
      <c r="AO57" s="1282"/>
      <c r="AP57" s="1282"/>
      <c r="AQ57" s="1282"/>
      <c r="AR57" s="1282"/>
      <c r="AS57" s="1282"/>
      <c r="AT57" s="1282"/>
      <c r="AU57" s="1282"/>
      <c r="AV57" s="1282"/>
      <c r="AW57" s="1282"/>
      <c r="AX57" s="1282"/>
      <c r="AY57" s="1282"/>
      <c r="AZ57" s="1282"/>
      <c r="BA57" s="1282"/>
      <c r="BB57" s="1277" t="s">
        <v>580</v>
      </c>
      <c r="BC57" s="1277"/>
      <c r="BD57" s="1277"/>
      <c r="BE57" s="1277"/>
      <c r="BF57" s="1277"/>
      <c r="BG57" s="1277"/>
      <c r="BH57" s="1277"/>
      <c r="BI57" s="1277"/>
      <c r="BJ57" s="1277"/>
      <c r="BK57" s="1277"/>
      <c r="BL57" s="1277"/>
      <c r="BM57" s="1277"/>
      <c r="BN57" s="1277"/>
      <c r="BO57" s="1277"/>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2" x14ac:dyDescent="0.2">
      <c r="A58" s="365"/>
      <c r="B58" s="387"/>
      <c r="G58" s="1278"/>
      <c r="H58" s="1278"/>
      <c r="I58" s="1280"/>
      <c r="J58" s="1280"/>
      <c r="K58" s="1276"/>
      <c r="L58" s="1276"/>
      <c r="M58" s="1276"/>
      <c r="N58" s="1276"/>
      <c r="AM58" s="365"/>
      <c r="AN58" s="1282"/>
      <c r="AO58" s="1282"/>
      <c r="AP58" s="1282"/>
      <c r="AQ58" s="1282"/>
      <c r="AR58" s="1282"/>
      <c r="AS58" s="1282"/>
      <c r="AT58" s="1282"/>
      <c r="AU58" s="1282"/>
      <c r="AV58" s="1282"/>
      <c r="AW58" s="1282"/>
      <c r="AX58" s="1282"/>
      <c r="AY58" s="1282"/>
      <c r="AZ58" s="1282"/>
      <c r="BA58" s="128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579</v>
      </c>
    </row>
    <row r="64" spans="1:109" ht="13.2" x14ac:dyDescent="0.2">
      <c r="B64" s="366"/>
      <c r="G64" s="382"/>
      <c r="I64" s="384"/>
      <c r="J64" s="384"/>
      <c r="K64" s="384"/>
      <c r="L64" s="384"/>
      <c r="M64" s="384"/>
      <c r="N64" s="383"/>
      <c r="AM64" s="382"/>
      <c r="AN64" s="382" t="s">
        <v>578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9" t="s">
        <v>593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577</v>
      </c>
    </row>
    <row r="72" spans="2:107" ht="13.2" x14ac:dyDescent="0.2">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ht="13.2" x14ac:dyDescent="0.2">
      <c r="B73" s="366"/>
      <c r="G73" s="1286"/>
      <c r="H73" s="1286"/>
      <c r="I73" s="1286"/>
      <c r="J73" s="1286"/>
      <c r="K73" s="1279"/>
      <c r="L73" s="1279"/>
      <c r="M73" s="1279"/>
      <c r="N73" s="1279"/>
      <c r="AM73" s="373"/>
      <c r="AN73" s="1277" t="s">
        <v>576</v>
      </c>
      <c r="AO73" s="1277"/>
      <c r="AP73" s="1277"/>
      <c r="AQ73" s="1277"/>
      <c r="AR73" s="1277"/>
      <c r="AS73" s="1277"/>
      <c r="AT73" s="1277"/>
      <c r="AU73" s="1277"/>
      <c r="AV73" s="1277"/>
      <c r="AW73" s="1277"/>
      <c r="AX73" s="1277"/>
      <c r="AY73" s="1277"/>
      <c r="AZ73" s="1277"/>
      <c r="BA73" s="1277"/>
      <c r="BB73" s="1277" t="s">
        <v>574</v>
      </c>
      <c r="BC73" s="1277"/>
      <c r="BD73" s="1277"/>
      <c r="BE73" s="1277"/>
      <c r="BF73" s="1277"/>
      <c r="BG73" s="1277"/>
      <c r="BH73" s="1277"/>
      <c r="BI73" s="1277"/>
      <c r="BJ73" s="1277"/>
      <c r="BK73" s="1277"/>
      <c r="BL73" s="1277"/>
      <c r="BM73" s="1277"/>
      <c r="BN73" s="1277"/>
      <c r="BO73" s="1277"/>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66"/>
      <c r="G74" s="1286"/>
      <c r="H74" s="1286"/>
      <c r="I74" s="1286"/>
      <c r="J74" s="1286"/>
      <c r="K74" s="1279"/>
      <c r="L74" s="1279"/>
      <c r="M74" s="1279"/>
      <c r="N74" s="1279"/>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66"/>
      <c r="G75" s="1286"/>
      <c r="H75" s="1286"/>
      <c r="I75" s="1278"/>
      <c r="J75" s="127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573</v>
      </c>
      <c r="BC75" s="1277"/>
      <c r="BD75" s="1277"/>
      <c r="BE75" s="1277"/>
      <c r="BF75" s="1277"/>
      <c r="BG75" s="1277"/>
      <c r="BH75" s="1277"/>
      <c r="BI75" s="1277"/>
      <c r="BJ75" s="1277"/>
      <c r="BK75" s="1277"/>
      <c r="BL75" s="1277"/>
      <c r="BM75" s="1277"/>
      <c r="BN75" s="1277"/>
      <c r="BO75" s="1277"/>
      <c r="BP75" s="1275">
        <v>4.2</v>
      </c>
      <c r="BQ75" s="1275"/>
      <c r="BR75" s="1275"/>
      <c r="BS75" s="1275"/>
      <c r="BT75" s="1275"/>
      <c r="BU75" s="1275"/>
      <c r="BV75" s="1275"/>
      <c r="BW75" s="1275"/>
      <c r="BX75" s="1275">
        <v>3.8</v>
      </c>
      <c r="BY75" s="1275"/>
      <c r="BZ75" s="1275"/>
      <c r="CA75" s="1275"/>
      <c r="CB75" s="1275"/>
      <c r="CC75" s="1275"/>
      <c r="CD75" s="1275"/>
      <c r="CE75" s="1275"/>
      <c r="CF75" s="1275">
        <v>3.7</v>
      </c>
      <c r="CG75" s="1275"/>
      <c r="CH75" s="1275"/>
      <c r="CI75" s="1275"/>
      <c r="CJ75" s="1275"/>
      <c r="CK75" s="1275"/>
      <c r="CL75" s="1275"/>
      <c r="CM75" s="1275"/>
      <c r="CN75" s="1275">
        <v>3.4</v>
      </c>
      <c r="CO75" s="1275"/>
      <c r="CP75" s="1275"/>
      <c r="CQ75" s="1275"/>
      <c r="CR75" s="1275"/>
      <c r="CS75" s="1275"/>
      <c r="CT75" s="1275"/>
      <c r="CU75" s="1275"/>
      <c r="CV75" s="1275">
        <v>3.9</v>
      </c>
      <c r="CW75" s="1275"/>
      <c r="CX75" s="1275"/>
      <c r="CY75" s="1275"/>
      <c r="CZ75" s="1275"/>
      <c r="DA75" s="1275"/>
      <c r="DB75" s="1275"/>
      <c r="DC75" s="1275"/>
    </row>
    <row r="76" spans="2:107" ht="13.2" x14ac:dyDescent="0.2">
      <c r="B76" s="366"/>
      <c r="G76" s="1286"/>
      <c r="H76" s="1286"/>
      <c r="I76" s="1278"/>
      <c r="J76" s="127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66"/>
      <c r="G77" s="1278"/>
      <c r="H77" s="1278"/>
      <c r="I77" s="1278"/>
      <c r="J77" s="1278"/>
      <c r="K77" s="1279"/>
      <c r="L77" s="1279"/>
      <c r="M77" s="1279"/>
      <c r="N77" s="1279"/>
      <c r="AN77" s="1282" t="s">
        <v>575</v>
      </c>
      <c r="AO77" s="1282"/>
      <c r="AP77" s="1282"/>
      <c r="AQ77" s="1282"/>
      <c r="AR77" s="1282"/>
      <c r="AS77" s="1282"/>
      <c r="AT77" s="1282"/>
      <c r="AU77" s="1282"/>
      <c r="AV77" s="1282"/>
      <c r="AW77" s="1282"/>
      <c r="AX77" s="1282"/>
      <c r="AY77" s="1282"/>
      <c r="AZ77" s="1282"/>
      <c r="BA77" s="1282"/>
      <c r="BB77" s="1277" t="s">
        <v>574</v>
      </c>
      <c r="BC77" s="1277"/>
      <c r="BD77" s="1277"/>
      <c r="BE77" s="1277"/>
      <c r="BF77" s="1277"/>
      <c r="BG77" s="1277"/>
      <c r="BH77" s="1277"/>
      <c r="BI77" s="1277"/>
      <c r="BJ77" s="1277"/>
      <c r="BK77" s="1277"/>
      <c r="BL77" s="1277"/>
      <c r="BM77" s="1277"/>
      <c r="BN77" s="1277"/>
      <c r="BO77" s="1277"/>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7" t="s">
        <v>573</v>
      </c>
      <c r="BC79" s="1277"/>
      <c r="BD79" s="1277"/>
      <c r="BE79" s="1277"/>
      <c r="BF79" s="1277"/>
      <c r="BG79" s="1277"/>
      <c r="BH79" s="1277"/>
      <c r="BI79" s="1277"/>
      <c r="BJ79" s="1277"/>
      <c r="BK79" s="1277"/>
      <c r="BL79" s="1277"/>
      <c r="BM79" s="1277"/>
      <c r="BN79" s="1277"/>
      <c r="BO79" s="1277"/>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2" x14ac:dyDescent="0.2">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kP60SUir5gH8ikBpRoprqsoqlLpWvarkA8zYJ3zMJdzMlakqgq5bK45W5wFYso5vMi6GqMelz5Tw+50m91oQw==" saltValue="ZJS5VCRMB78PwOa/Wk7I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clIq9CWZ3EOpIIGnsVgoz6vhZ4+bPBj5mnc04qsuFca9gWahIsIRanBHstadUz01ULkkZRu+iChPr4ZFVYmNA==" saltValue="aajPHUTfrQEx8ukYyW+9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wIoj963YCpwaBGmO8NixHdcy3qnTfSr3WWvmTZD/9Vd2SljLrZKKO1SuuoPhX2+sT+oJ/wKe914BDPqw9skAg==" saltValue="3MJunBneqfZF2AdSyHEn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555</v>
      </c>
      <c r="G2" s="136"/>
      <c r="H2" s="137"/>
    </row>
    <row r="3" spans="1:8" x14ac:dyDescent="0.2">
      <c r="A3" s="133" t="s">
        <v>548</v>
      </c>
      <c r="B3" s="138"/>
      <c r="C3" s="139"/>
      <c r="D3" s="140">
        <v>605153</v>
      </c>
      <c r="E3" s="141"/>
      <c r="F3" s="142">
        <v>316331</v>
      </c>
      <c r="G3" s="143"/>
      <c r="H3" s="144"/>
    </row>
    <row r="4" spans="1:8" x14ac:dyDescent="0.2">
      <c r="A4" s="145"/>
      <c r="B4" s="146"/>
      <c r="C4" s="147"/>
      <c r="D4" s="148">
        <v>323494</v>
      </c>
      <c r="E4" s="149"/>
      <c r="F4" s="150">
        <v>106387</v>
      </c>
      <c r="G4" s="151"/>
      <c r="H4" s="152"/>
    </row>
    <row r="5" spans="1:8" x14ac:dyDescent="0.2">
      <c r="A5" s="133" t="s">
        <v>550</v>
      </c>
      <c r="B5" s="138"/>
      <c r="C5" s="139"/>
      <c r="D5" s="140">
        <v>424428</v>
      </c>
      <c r="E5" s="141"/>
      <c r="F5" s="142">
        <v>333013</v>
      </c>
      <c r="G5" s="143"/>
      <c r="H5" s="144"/>
    </row>
    <row r="6" spans="1:8" x14ac:dyDescent="0.2">
      <c r="A6" s="145"/>
      <c r="B6" s="146"/>
      <c r="C6" s="147"/>
      <c r="D6" s="148">
        <v>316569</v>
      </c>
      <c r="E6" s="149"/>
      <c r="F6" s="150">
        <v>126732</v>
      </c>
      <c r="G6" s="151"/>
      <c r="H6" s="152"/>
    </row>
    <row r="7" spans="1:8" x14ac:dyDescent="0.2">
      <c r="A7" s="133" t="s">
        <v>551</v>
      </c>
      <c r="B7" s="138"/>
      <c r="C7" s="139"/>
      <c r="D7" s="140">
        <v>481334</v>
      </c>
      <c r="E7" s="141"/>
      <c r="F7" s="142">
        <v>280458</v>
      </c>
      <c r="G7" s="143"/>
      <c r="H7" s="144"/>
    </row>
    <row r="8" spans="1:8" x14ac:dyDescent="0.2">
      <c r="A8" s="145"/>
      <c r="B8" s="146"/>
      <c r="C8" s="147"/>
      <c r="D8" s="148">
        <v>385954</v>
      </c>
      <c r="E8" s="149"/>
      <c r="F8" s="150">
        <v>127286</v>
      </c>
      <c r="G8" s="151"/>
      <c r="H8" s="152"/>
    </row>
    <row r="9" spans="1:8" x14ac:dyDescent="0.2">
      <c r="A9" s="133" t="s">
        <v>552</v>
      </c>
      <c r="B9" s="138"/>
      <c r="C9" s="139"/>
      <c r="D9" s="140">
        <v>434815</v>
      </c>
      <c r="E9" s="141"/>
      <c r="F9" s="142">
        <v>291945</v>
      </c>
      <c r="G9" s="143"/>
      <c r="H9" s="144"/>
    </row>
    <row r="10" spans="1:8" x14ac:dyDescent="0.2">
      <c r="A10" s="145"/>
      <c r="B10" s="146"/>
      <c r="C10" s="147"/>
      <c r="D10" s="148">
        <v>253131</v>
      </c>
      <c r="E10" s="149"/>
      <c r="F10" s="150">
        <v>127651</v>
      </c>
      <c r="G10" s="151"/>
      <c r="H10" s="152"/>
    </row>
    <row r="11" spans="1:8" x14ac:dyDescent="0.2">
      <c r="A11" s="133" t="s">
        <v>553</v>
      </c>
      <c r="B11" s="138"/>
      <c r="C11" s="139"/>
      <c r="D11" s="140">
        <v>609734</v>
      </c>
      <c r="E11" s="141"/>
      <c r="F11" s="142">
        <v>291173</v>
      </c>
      <c r="G11" s="143"/>
      <c r="H11" s="144"/>
    </row>
    <row r="12" spans="1:8" x14ac:dyDescent="0.2">
      <c r="A12" s="145"/>
      <c r="B12" s="146"/>
      <c r="C12" s="153"/>
      <c r="D12" s="148">
        <v>420876</v>
      </c>
      <c r="E12" s="149"/>
      <c r="F12" s="150">
        <v>119071</v>
      </c>
      <c r="G12" s="151"/>
      <c r="H12" s="152"/>
    </row>
    <row r="13" spans="1:8" x14ac:dyDescent="0.2">
      <c r="A13" s="133"/>
      <c r="B13" s="138"/>
      <c r="C13" s="154"/>
      <c r="D13" s="155">
        <v>511093</v>
      </c>
      <c r="E13" s="156"/>
      <c r="F13" s="157">
        <v>302584</v>
      </c>
      <c r="G13" s="158"/>
      <c r="H13" s="144"/>
    </row>
    <row r="14" spans="1:8" x14ac:dyDescent="0.2">
      <c r="A14" s="145"/>
      <c r="B14" s="146"/>
      <c r="C14" s="147"/>
      <c r="D14" s="148">
        <v>340005</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5.74</v>
      </c>
      <c r="C19" s="159">
        <f>ROUND(VALUE(SUBSTITUTE(実質収支比率等に係る経年分析!G$48,"▲","-")),2)</f>
        <v>5.75</v>
      </c>
      <c r="D19" s="159">
        <f>ROUND(VALUE(SUBSTITUTE(実質収支比率等に係る経年分析!H$48,"▲","-")),2)</f>
        <v>7.19</v>
      </c>
      <c r="E19" s="159">
        <f>ROUND(VALUE(SUBSTITUTE(実質収支比率等に係る経年分析!I$48,"▲","-")),2)</f>
        <v>6.6</v>
      </c>
      <c r="F19" s="159">
        <f>ROUND(VALUE(SUBSTITUTE(実質収支比率等に係る経年分析!J$48,"▲","-")),2)</f>
        <v>7.07</v>
      </c>
    </row>
    <row r="20" spans="1:11" x14ac:dyDescent="0.2">
      <c r="A20" s="159" t="s">
        <v>49</v>
      </c>
      <c r="B20" s="159">
        <f>ROUND(VALUE(SUBSTITUTE(実質収支比率等に係る経年分析!F$47,"▲","-")),2)</f>
        <v>35.53</v>
      </c>
      <c r="C20" s="159">
        <f>ROUND(VALUE(SUBSTITUTE(実質収支比率等に係る経年分析!G$47,"▲","-")),2)</f>
        <v>43.96</v>
      </c>
      <c r="D20" s="159">
        <f>ROUND(VALUE(SUBSTITUTE(実質収支比率等に係る経年分析!H$47,"▲","-")),2)</f>
        <v>42.49</v>
      </c>
      <c r="E20" s="159">
        <f>ROUND(VALUE(SUBSTITUTE(実質収支比率等に係る経年分析!I$47,"▲","-")),2)</f>
        <v>48.25</v>
      </c>
      <c r="F20" s="159">
        <f>ROUND(VALUE(SUBSTITUTE(実質収支比率等に係る経年分析!J$47,"▲","-")),2)</f>
        <v>48.28</v>
      </c>
    </row>
    <row r="21" spans="1:11" x14ac:dyDescent="0.2">
      <c r="A21" s="159" t="s">
        <v>50</v>
      </c>
      <c r="B21" s="159">
        <f>IF(ISNUMBER(VALUE(SUBSTITUTE(実質収支比率等に係る経年分析!F$49,"▲","-"))),ROUND(VALUE(SUBSTITUTE(実質収支比率等に係る経年分析!F$49,"▲","-")),2),NA())</f>
        <v>4.97</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1.63</v>
      </c>
      <c r="E21" s="159">
        <f>IF(ISNUMBER(VALUE(SUBSTITUTE(実質収支比率等に係る経年分析!I$49,"▲","-"))),ROUND(VALUE(SUBSTITUTE(実質収支比率等に係る経年分析!I$49,"▲","-")),2),NA())</f>
        <v>2.78</v>
      </c>
      <c r="F21" s="159">
        <f>IF(ISNUMBER(VALUE(SUBSTITUTE(実質収支比率等に係る経年分析!J$49,"▲","-"))),ROUND(VALUE(SUBSTITUTE(実質収支比率等に係る経年分析!J$49,"▲","-")),2),NA())</f>
        <v>-3.36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下水道事業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2">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2">
      <c r="A32" s="160" t="str">
        <f>IF(連結実質赤字比率に係る赤字・黒字の構成分析!C$38="",NA(),連結実質赤字比率に係る赤字・黒字の構成分析!C$38)</f>
        <v>簡易水道事業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2">
      <c r="A33" s="160" t="str">
        <f>IF(連結実質赤字比率に係る赤字・黒字の構成分析!C$37="",NA(),連結実質赤字比率に係る赤字・黒字の構成分析!C$37)</f>
        <v>国民健康保険診療施設勘定会計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x14ac:dyDescent="0.2">
      <c r="A34" s="160" t="str">
        <f>IF(連結実質赤字比率に係る赤字・黒字の構成分析!C$36="",NA(),連結実質赤字比率に係る赤字・黒字の構成分析!C$36)</f>
        <v>介護保険事業勘定会計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x14ac:dyDescent="0.2">
      <c r="A35" s="160" t="str">
        <f>IF(連結実質赤字比率に係る赤字・黒字の構成分析!C$35="",NA(),連結実質赤字比率に係る赤字・黒字の構成分析!C$35)</f>
        <v>国民健康保険事業勘定会計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3.35</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264</v>
      </c>
      <c r="E42" s="161"/>
      <c r="F42" s="161"/>
      <c r="G42" s="161">
        <f>'実質公債費比率（分子）の構造'!L$52</f>
        <v>249</v>
      </c>
      <c r="H42" s="161"/>
      <c r="I42" s="161"/>
      <c r="J42" s="161">
        <f>'実質公債費比率（分子）の構造'!M$52</f>
        <v>222</v>
      </c>
      <c r="K42" s="161"/>
      <c r="L42" s="161"/>
      <c r="M42" s="161">
        <f>'実質公債費比率（分子）の構造'!N$52</f>
        <v>214</v>
      </c>
      <c r="N42" s="161"/>
      <c r="O42" s="161"/>
      <c r="P42" s="161">
        <f>'実質公債費比率（分子）の構造'!O$52</f>
        <v>206</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x14ac:dyDescent="0.2">
      <c r="A45" s="161" t="s">
        <v>60</v>
      </c>
      <c r="B45" s="161">
        <f>'実質公債費比率（分子）の構造'!K$49</f>
        <v>10</v>
      </c>
      <c r="C45" s="161"/>
      <c r="D45" s="161"/>
      <c r="E45" s="161">
        <f>'実質公債費比率（分子）の構造'!L$49</f>
        <v>10</v>
      </c>
      <c r="F45" s="161"/>
      <c r="G45" s="161"/>
      <c r="H45" s="161">
        <f>'実質公債費比率（分子）の構造'!M$49</f>
        <v>10</v>
      </c>
      <c r="I45" s="161"/>
      <c r="J45" s="161"/>
      <c r="K45" s="161">
        <f>'実質公債費比率（分子）の構造'!N$49</f>
        <v>10</v>
      </c>
      <c r="L45" s="161"/>
      <c r="M45" s="161"/>
      <c r="N45" s="161">
        <f>'実質公債費比率（分子）の構造'!O$49</f>
        <v>9</v>
      </c>
      <c r="O45" s="161"/>
      <c r="P45" s="161"/>
    </row>
    <row r="46" spans="1:16" x14ac:dyDescent="0.2">
      <c r="A46" s="161" t="s">
        <v>61</v>
      </c>
      <c r="B46" s="161">
        <f>'実質公債費比率（分子）の構造'!K$48</f>
        <v>43</v>
      </c>
      <c r="C46" s="161"/>
      <c r="D46" s="161"/>
      <c r="E46" s="161">
        <f>'実質公債費比率（分子）の構造'!L$48</f>
        <v>36</v>
      </c>
      <c r="F46" s="161"/>
      <c r="G46" s="161"/>
      <c r="H46" s="161">
        <f>'実質公債費比率（分子）の構造'!M$48</f>
        <v>38</v>
      </c>
      <c r="I46" s="161"/>
      <c r="J46" s="161"/>
      <c r="K46" s="161">
        <f>'実質公債費比率（分子）の構造'!N$48</f>
        <v>37</v>
      </c>
      <c r="L46" s="161"/>
      <c r="M46" s="161"/>
      <c r="N46" s="161">
        <f>'実質公債費比率（分子）の構造'!O$48</f>
        <v>36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256</v>
      </c>
      <c r="C49" s="161"/>
      <c r="D49" s="161"/>
      <c r="E49" s="161">
        <f>'実質公債費比率（分子）の構造'!L$45</f>
        <v>244</v>
      </c>
      <c r="F49" s="161"/>
      <c r="G49" s="161"/>
      <c r="H49" s="161">
        <f>'実質公債費比率（分子）の構造'!M$45</f>
        <v>208</v>
      </c>
      <c r="I49" s="161"/>
      <c r="J49" s="161"/>
      <c r="K49" s="161">
        <f>'実質公債費比率（分子）の構造'!N$45</f>
        <v>203</v>
      </c>
      <c r="L49" s="161"/>
      <c r="M49" s="161"/>
      <c r="N49" s="161">
        <f>'実質公債費比率（分子）の構造'!O$45</f>
        <v>217</v>
      </c>
      <c r="O49" s="161"/>
      <c r="P49" s="161"/>
    </row>
    <row r="50" spans="1:16" x14ac:dyDescent="0.2">
      <c r="A50" s="161" t="s">
        <v>65</v>
      </c>
      <c r="B50" s="161" t="e">
        <f>NA()</f>
        <v>#N/A</v>
      </c>
      <c r="C50" s="161">
        <f>IF(ISNUMBER('実質公債費比率（分子）の構造'!K$53),'実質公債費比率（分子）の構造'!K$53,NA())</f>
        <v>48</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37</v>
      </c>
      <c r="J50" s="161" t="e">
        <f>NA()</f>
        <v>#N/A</v>
      </c>
      <c r="K50" s="161" t="e">
        <f>NA()</f>
        <v>#N/A</v>
      </c>
      <c r="L50" s="161">
        <f>IF(ISNUMBER('実質公債費比率（分子）の構造'!N$53),'実質公債費比率（分子）の構造'!N$53,NA())</f>
        <v>39</v>
      </c>
      <c r="M50" s="161" t="e">
        <f>NA()</f>
        <v>#N/A</v>
      </c>
      <c r="N50" s="161" t="e">
        <f>NA()</f>
        <v>#N/A</v>
      </c>
      <c r="O50" s="161">
        <f>IF(ISNUMBER('実質公債費比率（分子）の構造'!O$53),'実質公債費比率（分子）の構造'!O$53,NA())</f>
        <v>59</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36</v>
      </c>
      <c r="B56" s="160"/>
      <c r="C56" s="160"/>
      <c r="D56" s="160">
        <f>'将来負担比率（分子）の構造'!I$52</f>
        <v>1867</v>
      </c>
      <c r="E56" s="160"/>
      <c r="F56" s="160"/>
      <c r="G56" s="160">
        <f>'将来負担比率（分子）の構造'!J$52</f>
        <v>1801</v>
      </c>
      <c r="H56" s="160"/>
      <c r="I56" s="160"/>
      <c r="J56" s="160">
        <f>'将来負担比率（分子）の構造'!K$52</f>
        <v>2005</v>
      </c>
      <c r="K56" s="160"/>
      <c r="L56" s="160"/>
      <c r="M56" s="160">
        <f>'将来負担比率（分子）の構造'!L$52</f>
        <v>1798</v>
      </c>
      <c r="N56" s="160"/>
      <c r="O56" s="160"/>
      <c r="P56" s="160">
        <f>'将来負担比率（分子）の構造'!M$52</f>
        <v>1756</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3303</v>
      </c>
      <c r="E58" s="160"/>
      <c r="F58" s="160"/>
      <c r="G58" s="160">
        <f>'将来負担比率（分子）の構造'!J$50</f>
        <v>3417</v>
      </c>
      <c r="H58" s="160"/>
      <c r="I58" s="160"/>
      <c r="J58" s="160">
        <f>'将来負担比率（分子）の構造'!K$50</f>
        <v>3698</v>
      </c>
      <c r="K58" s="160"/>
      <c r="L58" s="160"/>
      <c r="M58" s="160">
        <f>'将来負担比率（分子）の構造'!L$50</f>
        <v>3682</v>
      </c>
      <c r="N58" s="160"/>
      <c r="O58" s="160"/>
      <c r="P58" s="160">
        <f>'将来負担比率（分子）の構造'!M$50</f>
        <v>3374</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10</v>
      </c>
      <c r="L61" s="160"/>
      <c r="M61" s="160"/>
      <c r="N61" s="160">
        <f>'将来負担比率（分子）の構造'!M$46</f>
        <v>7</v>
      </c>
      <c r="O61" s="160"/>
      <c r="P61" s="160"/>
    </row>
    <row r="62" spans="1:16" x14ac:dyDescent="0.2">
      <c r="A62" s="160" t="s">
        <v>28</v>
      </c>
      <c r="B62" s="160">
        <f>'将来負担比率（分子）の構造'!I$45</f>
        <v>418</v>
      </c>
      <c r="C62" s="160"/>
      <c r="D62" s="160"/>
      <c r="E62" s="160">
        <f>'将来負担比率（分子）の構造'!J$45</f>
        <v>310</v>
      </c>
      <c r="F62" s="160"/>
      <c r="G62" s="160"/>
      <c r="H62" s="160">
        <f>'将来負担比率（分子）の構造'!K$45</f>
        <v>328</v>
      </c>
      <c r="I62" s="160"/>
      <c r="J62" s="160"/>
      <c r="K62" s="160">
        <f>'将来負担比率（分子）の構造'!L$45</f>
        <v>338</v>
      </c>
      <c r="L62" s="160"/>
      <c r="M62" s="160"/>
      <c r="N62" s="160">
        <f>'将来負担比率（分子）の構造'!M$45</f>
        <v>312</v>
      </c>
      <c r="O62" s="160"/>
      <c r="P62" s="160"/>
    </row>
    <row r="63" spans="1:16" x14ac:dyDescent="0.2">
      <c r="A63" s="160" t="s">
        <v>27</v>
      </c>
      <c r="B63" s="160">
        <f>'将来負担比率（分子）の構造'!I$44</f>
        <v>50</v>
      </c>
      <c r="C63" s="160"/>
      <c r="D63" s="160"/>
      <c r="E63" s="160">
        <f>'将来負担比率（分子）の構造'!J$44</f>
        <v>48</v>
      </c>
      <c r="F63" s="160"/>
      <c r="G63" s="160"/>
      <c r="H63" s="160">
        <f>'将来負担比率（分子）の構造'!K$44</f>
        <v>40</v>
      </c>
      <c r="I63" s="160"/>
      <c r="J63" s="160"/>
      <c r="K63" s="160">
        <f>'将来負担比率（分子）の構造'!L$44</f>
        <v>30</v>
      </c>
      <c r="L63" s="160"/>
      <c r="M63" s="160"/>
      <c r="N63" s="160">
        <f>'将来負担比率（分子）の構造'!M$44</f>
        <v>20</v>
      </c>
      <c r="O63" s="160"/>
      <c r="P63" s="160"/>
    </row>
    <row r="64" spans="1:16" x14ac:dyDescent="0.2">
      <c r="A64" s="160" t="s">
        <v>26</v>
      </c>
      <c r="B64" s="160">
        <f>'将来負担比率（分子）の構造'!I$43</f>
        <v>317</v>
      </c>
      <c r="C64" s="160"/>
      <c r="D64" s="160"/>
      <c r="E64" s="160">
        <f>'将来負担比率（分子）の構造'!J$43</f>
        <v>359</v>
      </c>
      <c r="F64" s="160"/>
      <c r="G64" s="160"/>
      <c r="H64" s="160">
        <f>'将来負担比率（分子）の構造'!K$43</f>
        <v>390</v>
      </c>
      <c r="I64" s="160"/>
      <c r="J64" s="160"/>
      <c r="K64" s="160">
        <f>'将来負担比率（分子）の構造'!L$43</f>
        <v>429</v>
      </c>
      <c r="L64" s="160"/>
      <c r="M64" s="160"/>
      <c r="N64" s="160">
        <f>'将来負担比率（分子）の構造'!M$43</f>
        <v>485</v>
      </c>
      <c r="O64" s="160"/>
      <c r="P64" s="160"/>
    </row>
    <row r="65" spans="1:16" x14ac:dyDescent="0.2">
      <c r="A65" s="160" t="s">
        <v>25</v>
      </c>
      <c r="B65" s="160">
        <f>'将来負担比率（分子）の構造'!I$42</f>
        <v>41</v>
      </c>
      <c r="C65" s="160"/>
      <c r="D65" s="160"/>
      <c r="E65" s="160">
        <f>'将来負担比率（分子）の構造'!J$42</f>
        <v>38</v>
      </c>
      <c r="F65" s="160"/>
      <c r="G65" s="160"/>
      <c r="H65" s="160">
        <f>'将来負担比率（分子）の構造'!K$42</f>
        <v>35</v>
      </c>
      <c r="I65" s="160"/>
      <c r="J65" s="160"/>
      <c r="K65" s="160">
        <f>'将来負担比率（分子）の構造'!L$42</f>
        <v>32</v>
      </c>
      <c r="L65" s="160"/>
      <c r="M65" s="160"/>
      <c r="N65" s="160">
        <f>'将来負担比率（分子）の構造'!M$42</f>
        <v>29</v>
      </c>
      <c r="O65" s="160"/>
      <c r="P65" s="160"/>
    </row>
    <row r="66" spans="1:16" x14ac:dyDescent="0.2">
      <c r="A66" s="160" t="s">
        <v>24</v>
      </c>
      <c r="B66" s="160">
        <f>'将来負担比率（分子）の構造'!I$41</f>
        <v>2114</v>
      </c>
      <c r="C66" s="160"/>
      <c r="D66" s="160"/>
      <c r="E66" s="160">
        <f>'将来負担比率（分子）の構造'!J$41</f>
        <v>2047</v>
      </c>
      <c r="F66" s="160"/>
      <c r="G66" s="160"/>
      <c r="H66" s="160">
        <f>'将来負担比率（分子）の構造'!K$41</f>
        <v>2154</v>
      </c>
      <c r="I66" s="160"/>
      <c r="J66" s="160"/>
      <c r="K66" s="160">
        <f>'将来負担比率（分子）の構造'!L$41</f>
        <v>2101</v>
      </c>
      <c r="L66" s="160"/>
      <c r="M66" s="160"/>
      <c r="N66" s="160">
        <f>'将来負担比率（分子）の構造'!M$41</f>
        <v>2066</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600</v>
      </c>
      <c r="C72" s="164">
        <f>基金残高に係る経年分析!G55</f>
        <v>650</v>
      </c>
      <c r="D72" s="164">
        <f>基金残高に係る経年分析!H55</f>
        <v>608</v>
      </c>
    </row>
    <row r="73" spans="1:16" x14ac:dyDescent="0.2">
      <c r="A73" s="163" t="s">
        <v>72</v>
      </c>
      <c r="B73" s="164">
        <f>基金残高に係る経年分析!F56</f>
        <v>400</v>
      </c>
      <c r="C73" s="164">
        <f>基金残高に係る経年分析!G56</f>
        <v>400</v>
      </c>
      <c r="D73" s="164">
        <f>基金残高に係る経年分析!H56</f>
        <v>300</v>
      </c>
    </row>
    <row r="74" spans="1:16" x14ac:dyDescent="0.2">
      <c r="A74" s="163" t="s">
        <v>73</v>
      </c>
      <c r="B74" s="164">
        <f>基金残高に係る経年分析!F57</f>
        <v>2454</v>
      </c>
      <c r="C74" s="164">
        <f>基金残高に係る経年分析!G57</f>
        <v>2446</v>
      </c>
      <c r="D74" s="164">
        <f>基金残高に係る経年分析!H57</f>
        <v>2277</v>
      </c>
    </row>
  </sheetData>
  <sheetProtection algorithmName="SHA-512" hashValue="qiM1wMv/Ec/QbUiPa6DQYAybgJ9hBjpgPPLxig16wv/2hXMQMJu2tNtdfP61GUzENj3igCoW3kL6crhcnoeEiQ==" saltValue="Wqcfy1LzL0I6BH6d/ci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W1"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142813</v>
      </c>
      <c r="S5" s="649"/>
      <c r="T5" s="649"/>
      <c r="U5" s="649"/>
      <c r="V5" s="649"/>
      <c r="W5" s="649"/>
      <c r="X5" s="649"/>
      <c r="Y5" s="650"/>
      <c r="Z5" s="651">
        <v>4.8</v>
      </c>
      <c r="AA5" s="651"/>
      <c r="AB5" s="651"/>
      <c r="AC5" s="651"/>
      <c r="AD5" s="652">
        <v>142813</v>
      </c>
      <c r="AE5" s="652"/>
      <c r="AF5" s="652"/>
      <c r="AG5" s="652"/>
      <c r="AH5" s="652"/>
      <c r="AI5" s="652"/>
      <c r="AJ5" s="652"/>
      <c r="AK5" s="652"/>
      <c r="AL5" s="653">
        <v>11.6</v>
      </c>
      <c r="AM5" s="654"/>
      <c r="AN5" s="654"/>
      <c r="AO5" s="655"/>
      <c r="AP5" s="645" t="s">
        <v>222</v>
      </c>
      <c r="AQ5" s="646"/>
      <c r="AR5" s="646"/>
      <c r="AS5" s="646"/>
      <c r="AT5" s="646"/>
      <c r="AU5" s="646"/>
      <c r="AV5" s="646"/>
      <c r="AW5" s="646"/>
      <c r="AX5" s="646"/>
      <c r="AY5" s="646"/>
      <c r="AZ5" s="646"/>
      <c r="BA5" s="646"/>
      <c r="BB5" s="646"/>
      <c r="BC5" s="646"/>
      <c r="BD5" s="646"/>
      <c r="BE5" s="646"/>
      <c r="BF5" s="647"/>
      <c r="BG5" s="659">
        <v>142813</v>
      </c>
      <c r="BH5" s="660"/>
      <c r="BI5" s="660"/>
      <c r="BJ5" s="660"/>
      <c r="BK5" s="660"/>
      <c r="BL5" s="660"/>
      <c r="BM5" s="660"/>
      <c r="BN5" s="661"/>
      <c r="BO5" s="662">
        <v>100</v>
      </c>
      <c r="BP5" s="662"/>
      <c r="BQ5" s="662"/>
      <c r="BR5" s="662"/>
      <c r="BS5" s="663">
        <v>625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26223</v>
      </c>
      <c r="S6" s="660"/>
      <c r="T6" s="660"/>
      <c r="U6" s="660"/>
      <c r="V6" s="660"/>
      <c r="W6" s="660"/>
      <c r="X6" s="660"/>
      <c r="Y6" s="661"/>
      <c r="Z6" s="662">
        <v>0.9</v>
      </c>
      <c r="AA6" s="662"/>
      <c r="AB6" s="662"/>
      <c r="AC6" s="662"/>
      <c r="AD6" s="663">
        <v>26223</v>
      </c>
      <c r="AE6" s="663"/>
      <c r="AF6" s="663"/>
      <c r="AG6" s="663"/>
      <c r="AH6" s="663"/>
      <c r="AI6" s="663"/>
      <c r="AJ6" s="663"/>
      <c r="AK6" s="663"/>
      <c r="AL6" s="664">
        <v>2.1</v>
      </c>
      <c r="AM6" s="665"/>
      <c r="AN6" s="665"/>
      <c r="AO6" s="666"/>
      <c r="AP6" s="656" t="s">
        <v>227</v>
      </c>
      <c r="AQ6" s="657"/>
      <c r="AR6" s="657"/>
      <c r="AS6" s="657"/>
      <c r="AT6" s="657"/>
      <c r="AU6" s="657"/>
      <c r="AV6" s="657"/>
      <c r="AW6" s="657"/>
      <c r="AX6" s="657"/>
      <c r="AY6" s="657"/>
      <c r="AZ6" s="657"/>
      <c r="BA6" s="657"/>
      <c r="BB6" s="657"/>
      <c r="BC6" s="657"/>
      <c r="BD6" s="657"/>
      <c r="BE6" s="657"/>
      <c r="BF6" s="658"/>
      <c r="BG6" s="659">
        <v>142813</v>
      </c>
      <c r="BH6" s="660"/>
      <c r="BI6" s="660"/>
      <c r="BJ6" s="660"/>
      <c r="BK6" s="660"/>
      <c r="BL6" s="660"/>
      <c r="BM6" s="660"/>
      <c r="BN6" s="661"/>
      <c r="BO6" s="662">
        <v>100</v>
      </c>
      <c r="BP6" s="662"/>
      <c r="BQ6" s="662"/>
      <c r="BR6" s="662"/>
      <c r="BS6" s="663">
        <v>625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52063</v>
      </c>
      <c r="CS6" s="660"/>
      <c r="CT6" s="660"/>
      <c r="CU6" s="660"/>
      <c r="CV6" s="660"/>
      <c r="CW6" s="660"/>
      <c r="CX6" s="660"/>
      <c r="CY6" s="661"/>
      <c r="CZ6" s="653">
        <v>1.8</v>
      </c>
      <c r="DA6" s="654"/>
      <c r="DB6" s="654"/>
      <c r="DC6" s="673"/>
      <c r="DD6" s="668" t="s">
        <v>122</v>
      </c>
      <c r="DE6" s="660"/>
      <c r="DF6" s="660"/>
      <c r="DG6" s="660"/>
      <c r="DH6" s="660"/>
      <c r="DI6" s="660"/>
      <c r="DJ6" s="660"/>
      <c r="DK6" s="660"/>
      <c r="DL6" s="660"/>
      <c r="DM6" s="660"/>
      <c r="DN6" s="660"/>
      <c r="DO6" s="660"/>
      <c r="DP6" s="661"/>
      <c r="DQ6" s="668">
        <v>52063</v>
      </c>
      <c r="DR6" s="660"/>
      <c r="DS6" s="660"/>
      <c r="DT6" s="660"/>
      <c r="DU6" s="660"/>
      <c r="DV6" s="660"/>
      <c r="DW6" s="660"/>
      <c r="DX6" s="660"/>
      <c r="DY6" s="660"/>
      <c r="DZ6" s="660"/>
      <c r="EA6" s="660"/>
      <c r="EB6" s="660"/>
      <c r="EC6" s="669"/>
    </row>
    <row r="7" spans="2:143" ht="11.25" customHeight="1" x14ac:dyDescent="0.2">
      <c r="B7" s="656" t="s">
        <v>229</v>
      </c>
      <c r="C7" s="657"/>
      <c r="D7" s="657"/>
      <c r="E7" s="657"/>
      <c r="F7" s="657"/>
      <c r="G7" s="657"/>
      <c r="H7" s="657"/>
      <c r="I7" s="657"/>
      <c r="J7" s="657"/>
      <c r="K7" s="657"/>
      <c r="L7" s="657"/>
      <c r="M7" s="657"/>
      <c r="N7" s="657"/>
      <c r="O7" s="657"/>
      <c r="P7" s="657"/>
      <c r="Q7" s="658"/>
      <c r="R7" s="659">
        <v>138</v>
      </c>
      <c r="S7" s="660"/>
      <c r="T7" s="660"/>
      <c r="U7" s="660"/>
      <c r="V7" s="660"/>
      <c r="W7" s="660"/>
      <c r="X7" s="660"/>
      <c r="Y7" s="661"/>
      <c r="Z7" s="662">
        <v>0</v>
      </c>
      <c r="AA7" s="662"/>
      <c r="AB7" s="662"/>
      <c r="AC7" s="662"/>
      <c r="AD7" s="663">
        <v>138</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46561</v>
      </c>
      <c r="BH7" s="660"/>
      <c r="BI7" s="660"/>
      <c r="BJ7" s="660"/>
      <c r="BK7" s="660"/>
      <c r="BL7" s="660"/>
      <c r="BM7" s="660"/>
      <c r="BN7" s="661"/>
      <c r="BO7" s="662">
        <v>32.6</v>
      </c>
      <c r="BP7" s="662"/>
      <c r="BQ7" s="662"/>
      <c r="BR7" s="662"/>
      <c r="BS7" s="663">
        <v>625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920746</v>
      </c>
      <c r="CS7" s="660"/>
      <c r="CT7" s="660"/>
      <c r="CU7" s="660"/>
      <c r="CV7" s="660"/>
      <c r="CW7" s="660"/>
      <c r="CX7" s="660"/>
      <c r="CY7" s="661"/>
      <c r="CZ7" s="662">
        <v>32.299999999999997</v>
      </c>
      <c r="DA7" s="662"/>
      <c r="DB7" s="662"/>
      <c r="DC7" s="662"/>
      <c r="DD7" s="668">
        <v>336471</v>
      </c>
      <c r="DE7" s="660"/>
      <c r="DF7" s="660"/>
      <c r="DG7" s="660"/>
      <c r="DH7" s="660"/>
      <c r="DI7" s="660"/>
      <c r="DJ7" s="660"/>
      <c r="DK7" s="660"/>
      <c r="DL7" s="660"/>
      <c r="DM7" s="660"/>
      <c r="DN7" s="660"/>
      <c r="DO7" s="660"/>
      <c r="DP7" s="661"/>
      <c r="DQ7" s="668">
        <v>444872</v>
      </c>
      <c r="DR7" s="660"/>
      <c r="DS7" s="660"/>
      <c r="DT7" s="660"/>
      <c r="DU7" s="660"/>
      <c r="DV7" s="660"/>
      <c r="DW7" s="660"/>
      <c r="DX7" s="660"/>
      <c r="DY7" s="660"/>
      <c r="DZ7" s="660"/>
      <c r="EA7" s="660"/>
      <c r="EB7" s="660"/>
      <c r="EC7" s="669"/>
    </row>
    <row r="8" spans="2:143" ht="11.25" customHeight="1" x14ac:dyDescent="0.2">
      <c r="B8" s="656" t="s">
        <v>232</v>
      </c>
      <c r="C8" s="657"/>
      <c r="D8" s="657"/>
      <c r="E8" s="657"/>
      <c r="F8" s="657"/>
      <c r="G8" s="657"/>
      <c r="H8" s="657"/>
      <c r="I8" s="657"/>
      <c r="J8" s="657"/>
      <c r="K8" s="657"/>
      <c r="L8" s="657"/>
      <c r="M8" s="657"/>
      <c r="N8" s="657"/>
      <c r="O8" s="657"/>
      <c r="P8" s="657"/>
      <c r="Q8" s="658"/>
      <c r="R8" s="659">
        <v>275</v>
      </c>
      <c r="S8" s="660"/>
      <c r="T8" s="660"/>
      <c r="U8" s="660"/>
      <c r="V8" s="660"/>
      <c r="W8" s="660"/>
      <c r="X8" s="660"/>
      <c r="Y8" s="661"/>
      <c r="Z8" s="662">
        <v>0</v>
      </c>
      <c r="AA8" s="662"/>
      <c r="AB8" s="662"/>
      <c r="AC8" s="662"/>
      <c r="AD8" s="663">
        <v>275</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1858</v>
      </c>
      <c r="BH8" s="660"/>
      <c r="BI8" s="660"/>
      <c r="BJ8" s="660"/>
      <c r="BK8" s="660"/>
      <c r="BL8" s="660"/>
      <c r="BM8" s="660"/>
      <c r="BN8" s="661"/>
      <c r="BO8" s="662">
        <v>1.3</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471196</v>
      </c>
      <c r="CS8" s="660"/>
      <c r="CT8" s="660"/>
      <c r="CU8" s="660"/>
      <c r="CV8" s="660"/>
      <c r="CW8" s="660"/>
      <c r="CX8" s="660"/>
      <c r="CY8" s="661"/>
      <c r="CZ8" s="662">
        <v>16.5</v>
      </c>
      <c r="DA8" s="662"/>
      <c r="DB8" s="662"/>
      <c r="DC8" s="662"/>
      <c r="DD8" s="668" t="s">
        <v>131</v>
      </c>
      <c r="DE8" s="660"/>
      <c r="DF8" s="660"/>
      <c r="DG8" s="660"/>
      <c r="DH8" s="660"/>
      <c r="DI8" s="660"/>
      <c r="DJ8" s="660"/>
      <c r="DK8" s="660"/>
      <c r="DL8" s="660"/>
      <c r="DM8" s="660"/>
      <c r="DN8" s="660"/>
      <c r="DO8" s="660"/>
      <c r="DP8" s="661"/>
      <c r="DQ8" s="668">
        <v>355047</v>
      </c>
      <c r="DR8" s="660"/>
      <c r="DS8" s="660"/>
      <c r="DT8" s="660"/>
      <c r="DU8" s="660"/>
      <c r="DV8" s="660"/>
      <c r="DW8" s="660"/>
      <c r="DX8" s="660"/>
      <c r="DY8" s="660"/>
      <c r="DZ8" s="660"/>
      <c r="EA8" s="660"/>
      <c r="EB8" s="660"/>
      <c r="EC8" s="669"/>
    </row>
    <row r="9" spans="2:143" ht="11.25" customHeight="1" x14ac:dyDescent="0.2">
      <c r="B9" s="656" t="s">
        <v>235</v>
      </c>
      <c r="C9" s="657"/>
      <c r="D9" s="657"/>
      <c r="E9" s="657"/>
      <c r="F9" s="657"/>
      <c r="G9" s="657"/>
      <c r="H9" s="657"/>
      <c r="I9" s="657"/>
      <c r="J9" s="657"/>
      <c r="K9" s="657"/>
      <c r="L9" s="657"/>
      <c r="M9" s="657"/>
      <c r="N9" s="657"/>
      <c r="O9" s="657"/>
      <c r="P9" s="657"/>
      <c r="Q9" s="658"/>
      <c r="R9" s="659">
        <v>268</v>
      </c>
      <c r="S9" s="660"/>
      <c r="T9" s="660"/>
      <c r="U9" s="660"/>
      <c r="V9" s="660"/>
      <c r="W9" s="660"/>
      <c r="X9" s="660"/>
      <c r="Y9" s="661"/>
      <c r="Z9" s="662">
        <v>0</v>
      </c>
      <c r="AA9" s="662"/>
      <c r="AB9" s="662"/>
      <c r="AC9" s="662"/>
      <c r="AD9" s="663">
        <v>268</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37588</v>
      </c>
      <c r="BH9" s="660"/>
      <c r="BI9" s="660"/>
      <c r="BJ9" s="660"/>
      <c r="BK9" s="660"/>
      <c r="BL9" s="660"/>
      <c r="BM9" s="660"/>
      <c r="BN9" s="661"/>
      <c r="BO9" s="662">
        <v>26.3</v>
      </c>
      <c r="BP9" s="662"/>
      <c r="BQ9" s="662"/>
      <c r="BR9" s="662"/>
      <c r="BS9" s="668" t="s">
        <v>237</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186896</v>
      </c>
      <c r="CS9" s="660"/>
      <c r="CT9" s="660"/>
      <c r="CU9" s="660"/>
      <c r="CV9" s="660"/>
      <c r="CW9" s="660"/>
      <c r="CX9" s="660"/>
      <c r="CY9" s="661"/>
      <c r="CZ9" s="662">
        <v>6.6</v>
      </c>
      <c r="DA9" s="662"/>
      <c r="DB9" s="662"/>
      <c r="DC9" s="662"/>
      <c r="DD9" s="668">
        <v>4361</v>
      </c>
      <c r="DE9" s="660"/>
      <c r="DF9" s="660"/>
      <c r="DG9" s="660"/>
      <c r="DH9" s="660"/>
      <c r="DI9" s="660"/>
      <c r="DJ9" s="660"/>
      <c r="DK9" s="660"/>
      <c r="DL9" s="660"/>
      <c r="DM9" s="660"/>
      <c r="DN9" s="660"/>
      <c r="DO9" s="660"/>
      <c r="DP9" s="661"/>
      <c r="DQ9" s="668">
        <v>181801</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237</v>
      </c>
      <c r="AE10" s="663"/>
      <c r="AF10" s="663"/>
      <c r="AG10" s="663"/>
      <c r="AH10" s="663"/>
      <c r="AI10" s="663"/>
      <c r="AJ10" s="663"/>
      <c r="AK10" s="663"/>
      <c r="AL10" s="664" t="s">
        <v>237</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3941</v>
      </c>
      <c r="BH10" s="660"/>
      <c r="BI10" s="660"/>
      <c r="BJ10" s="660"/>
      <c r="BK10" s="660"/>
      <c r="BL10" s="660"/>
      <c r="BM10" s="660"/>
      <c r="BN10" s="661"/>
      <c r="BO10" s="662">
        <v>2.8</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237</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237</v>
      </c>
      <c r="AA11" s="662"/>
      <c r="AB11" s="662"/>
      <c r="AC11" s="662"/>
      <c r="AD11" s="663" t="s">
        <v>131</v>
      </c>
      <c r="AE11" s="663"/>
      <c r="AF11" s="663"/>
      <c r="AG11" s="663"/>
      <c r="AH11" s="663"/>
      <c r="AI11" s="663"/>
      <c r="AJ11" s="663"/>
      <c r="AK11" s="663"/>
      <c r="AL11" s="664" t="s">
        <v>131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3174</v>
      </c>
      <c r="BH11" s="660"/>
      <c r="BI11" s="660"/>
      <c r="BJ11" s="660"/>
      <c r="BK11" s="660"/>
      <c r="BL11" s="660"/>
      <c r="BM11" s="660"/>
      <c r="BN11" s="661"/>
      <c r="BO11" s="662">
        <v>2.2000000000000002</v>
      </c>
      <c r="BP11" s="662"/>
      <c r="BQ11" s="662"/>
      <c r="BR11" s="662"/>
      <c r="BS11" s="668">
        <v>625</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542216</v>
      </c>
      <c r="CS11" s="660"/>
      <c r="CT11" s="660"/>
      <c r="CU11" s="660"/>
      <c r="CV11" s="660"/>
      <c r="CW11" s="660"/>
      <c r="CX11" s="660"/>
      <c r="CY11" s="661"/>
      <c r="CZ11" s="662">
        <v>19</v>
      </c>
      <c r="DA11" s="662"/>
      <c r="DB11" s="662"/>
      <c r="DC11" s="662"/>
      <c r="DD11" s="668">
        <v>231862</v>
      </c>
      <c r="DE11" s="660"/>
      <c r="DF11" s="660"/>
      <c r="DG11" s="660"/>
      <c r="DH11" s="660"/>
      <c r="DI11" s="660"/>
      <c r="DJ11" s="660"/>
      <c r="DK11" s="660"/>
      <c r="DL11" s="660"/>
      <c r="DM11" s="660"/>
      <c r="DN11" s="660"/>
      <c r="DO11" s="660"/>
      <c r="DP11" s="661"/>
      <c r="DQ11" s="668">
        <v>312707</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23879</v>
      </c>
      <c r="S12" s="660"/>
      <c r="T12" s="660"/>
      <c r="U12" s="660"/>
      <c r="V12" s="660"/>
      <c r="W12" s="660"/>
      <c r="X12" s="660"/>
      <c r="Y12" s="661"/>
      <c r="Z12" s="662">
        <v>0.8</v>
      </c>
      <c r="AA12" s="662"/>
      <c r="AB12" s="662"/>
      <c r="AC12" s="662"/>
      <c r="AD12" s="663">
        <v>23879</v>
      </c>
      <c r="AE12" s="663"/>
      <c r="AF12" s="663"/>
      <c r="AG12" s="663"/>
      <c r="AH12" s="663"/>
      <c r="AI12" s="663"/>
      <c r="AJ12" s="663"/>
      <c r="AK12" s="663"/>
      <c r="AL12" s="664">
        <v>1.9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88599</v>
      </c>
      <c r="BH12" s="660"/>
      <c r="BI12" s="660"/>
      <c r="BJ12" s="660"/>
      <c r="BK12" s="660"/>
      <c r="BL12" s="660"/>
      <c r="BM12" s="660"/>
      <c r="BN12" s="661"/>
      <c r="BO12" s="662">
        <v>62</v>
      </c>
      <c r="BP12" s="662"/>
      <c r="BQ12" s="662"/>
      <c r="BR12" s="662"/>
      <c r="BS12" s="668" t="s">
        <v>237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51519</v>
      </c>
      <c r="CS12" s="660"/>
      <c r="CT12" s="660"/>
      <c r="CU12" s="660"/>
      <c r="CV12" s="660"/>
      <c r="CW12" s="660"/>
      <c r="CX12" s="660"/>
      <c r="CY12" s="661"/>
      <c r="CZ12" s="662">
        <v>1.8</v>
      </c>
      <c r="DA12" s="662"/>
      <c r="DB12" s="662"/>
      <c r="DC12" s="662"/>
      <c r="DD12" s="668">
        <v>4048</v>
      </c>
      <c r="DE12" s="660"/>
      <c r="DF12" s="660"/>
      <c r="DG12" s="660"/>
      <c r="DH12" s="660"/>
      <c r="DI12" s="660"/>
      <c r="DJ12" s="660"/>
      <c r="DK12" s="660"/>
      <c r="DL12" s="660"/>
      <c r="DM12" s="660"/>
      <c r="DN12" s="660"/>
      <c r="DO12" s="660"/>
      <c r="DP12" s="661"/>
      <c r="DQ12" s="668">
        <v>30890</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131</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88070</v>
      </c>
      <c r="BH13" s="660"/>
      <c r="BI13" s="660"/>
      <c r="BJ13" s="660"/>
      <c r="BK13" s="660"/>
      <c r="BL13" s="660"/>
      <c r="BM13" s="660"/>
      <c r="BN13" s="661"/>
      <c r="BO13" s="662">
        <v>61.7</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171402</v>
      </c>
      <c r="CS13" s="660"/>
      <c r="CT13" s="660"/>
      <c r="CU13" s="660"/>
      <c r="CV13" s="660"/>
      <c r="CW13" s="660"/>
      <c r="CX13" s="660"/>
      <c r="CY13" s="661"/>
      <c r="CZ13" s="662">
        <v>6</v>
      </c>
      <c r="DA13" s="662"/>
      <c r="DB13" s="662"/>
      <c r="DC13" s="662"/>
      <c r="DD13" s="668">
        <v>117429</v>
      </c>
      <c r="DE13" s="660"/>
      <c r="DF13" s="660"/>
      <c r="DG13" s="660"/>
      <c r="DH13" s="660"/>
      <c r="DI13" s="660"/>
      <c r="DJ13" s="660"/>
      <c r="DK13" s="660"/>
      <c r="DL13" s="660"/>
      <c r="DM13" s="660"/>
      <c r="DN13" s="660"/>
      <c r="DO13" s="660"/>
      <c r="DP13" s="661"/>
      <c r="DQ13" s="668">
        <v>102771</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237</v>
      </c>
      <c r="AA14" s="662"/>
      <c r="AB14" s="662"/>
      <c r="AC14" s="662"/>
      <c r="AD14" s="663" t="s">
        <v>237</v>
      </c>
      <c r="AE14" s="663"/>
      <c r="AF14" s="663"/>
      <c r="AG14" s="663"/>
      <c r="AH14" s="663"/>
      <c r="AI14" s="663"/>
      <c r="AJ14" s="663"/>
      <c r="AK14" s="663"/>
      <c r="AL14" s="664" t="s">
        <v>237</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4653</v>
      </c>
      <c r="BH14" s="660"/>
      <c r="BI14" s="660"/>
      <c r="BJ14" s="660"/>
      <c r="BK14" s="660"/>
      <c r="BL14" s="660"/>
      <c r="BM14" s="660"/>
      <c r="BN14" s="661"/>
      <c r="BO14" s="662">
        <v>3.3</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33848</v>
      </c>
      <c r="CS14" s="660"/>
      <c r="CT14" s="660"/>
      <c r="CU14" s="660"/>
      <c r="CV14" s="660"/>
      <c r="CW14" s="660"/>
      <c r="CX14" s="660"/>
      <c r="CY14" s="661"/>
      <c r="CZ14" s="662">
        <v>1.2</v>
      </c>
      <c r="DA14" s="662"/>
      <c r="DB14" s="662"/>
      <c r="DC14" s="662"/>
      <c r="DD14" s="668">
        <v>6750</v>
      </c>
      <c r="DE14" s="660"/>
      <c r="DF14" s="660"/>
      <c r="DG14" s="660"/>
      <c r="DH14" s="660"/>
      <c r="DI14" s="660"/>
      <c r="DJ14" s="660"/>
      <c r="DK14" s="660"/>
      <c r="DL14" s="660"/>
      <c r="DM14" s="660"/>
      <c r="DN14" s="660"/>
      <c r="DO14" s="660"/>
      <c r="DP14" s="661"/>
      <c r="DQ14" s="668">
        <v>32986</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4896</v>
      </c>
      <c r="S15" s="660"/>
      <c r="T15" s="660"/>
      <c r="U15" s="660"/>
      <c r="V15" s="660"/>
      <c r="W15" s="660"/>
      <c r="X15" s="660"/>
      <c r="Y15" s="661"/>
      <c r="Z15" s="662">
        <v>0.2</v>
      </c>
      <c r="AA15" s="662"/>
      <c r="AB15" s="662"/>
      <c r="AC15" s="662"/>
      <c r="AD15" s="663">
        <v>4896</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3000</v>
      </c>
      <c r="BH15" s="660"/>
      <c r="BI15" s="660"/>
      <c r="BJ15" s="660"/>
      <c r="BK15" s="660"/>
      <c r="BL15" s="660"/>
      <c r="BM15" s="660"/>
      <c r="BN15" s="661"/>
      <c r="BO15" s="662">
        <v>2.1</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147056</v>
      </c>
      <c r="CS15" s="660"/>
      <c r="CT15" s="660"/>
      <c r="CU15" s="660"/>
      <c r="CV15" s="660"/>
      <c r="CW15" s="660"/>
      <c r="CX15" s="660"/>
      <c r="CY15" s="661"/>
      <c r="CZ15" s="662">
        <v>5.2</v>
      </c>
      <c r="DA15" s="662"/>
      <c r="DB15" s="662"/>
      <c r="DC15" s="662"/>
      <c r="DD15" s="668">
        <v>17234</v>
      </c>
      <c r="DE15" s="660"/>
      <c r="DF15" s="660"/>
      <c r="DG15" s="660"/>
      <c r="DH15" s="660"/>
      <c r="DI15" s="660"/>
      <c r="DJ15" s="660"/>
      <c r="DK15" s="660"/>
      <c r="DL15" s="660"/>
      <c r="DM15" s="660"/>
      <c r="DN15" s="660"/>
      <c r="DO15" s="660"/>
      <c r="DP15" s="661"/>
      <c r="DQ15" s="668">
        <v>104124</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57549</v>
      </c>
      <c r="CS16" s="660"/>
      <c r="CT16" s="660"/>
      <c r="CU16" s="660"/>
      <c r="CV16" s="660"/>
      <c r="CW16" s="660"/>
      <c r="CX16" s="660"/>
      <c r="CY16" s="661"/>
      <c r="CZ16" s="662">
        <v>2</v>
      </c>
      <c r="DA16" s="662"/>
      <c r="DB16" s="662"/>
      <c r="DC16" s="662"/>
      <c r="DD16" s="668" t="s">
        <v>122</v>
      </c>
      <c r="DE16" s="660"/>
      <c r="DF16" s="660"/>
      <c r="DG16" s="660"/>
      <c r="DH16" s="660"/>
      <c r="DI16" s="660"/>
      <c r="DJ16" s="660"/>
      <c r="DK16" s="660"/>
      <c r="DL16" s="660"/>
      <c r="DM16" s="660"/>
      <c r="DN16" s="660"/>
      <c r="DO16" s="660"/>
      <c r="DP16" s="661"/>
      <c r="DQ16" s="668">
        <v>7838</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293</v>
      </c>
      <c r="S17" s="660"/>
      <c r="T17" s="660"/>
      <c r="U17" s="660"/>
      <c r="V17" s="660"/>
      <c r="W17" s="660"/>
      <c r="X17" s="660"/>
      <c r="Y17" s="661"/>
      <c r="Z17" s="662">
        <v>0</v>
      </c>
      <c r="AA17" s="662"/>
      <c r="AB17" s="662"/>
      <c r="AC17" s="662"/>
      <c r="AD17" s="663">
        <v>293</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237</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216643</v>
      </c>
      <c r="CS17" s="660"/>
      <c r="CT17" s="660"/>
      <c r="CU17" s="660"/>
      <c r="CV17" s="660"/>
      <c r="CW17" s="660"/>
      <c r="CX17" s="660"/>
      <c r="CY17" s="661"/>
      <c r="CZ17" s="662">
        <v>7.6</v>
      </c>
      <c r="DA17" s="662"/>
      <c r="DB17" s="662"/>
      <c r="DC17" s="662"/>
      <c r="DD17" s="668" t="s">
        <v>122</v>
      </c>
      <c r="DE17" s="660"/>
      <c r="DF17" s="660"/>
      <c r="DG17" s="660"/>
      <c r="DH17" s="660"/>
      <c r="DI17" s="660"/>
      <c r="DJ17" s="660"/>
      <c r="DK17" s="660"/>
      <c r="DL17" s="660"/>
      <c r="DM17" s="660"/>
      <c r="DN17" s="660"/>
      <c r="DO17" s="660"/>
      <c r="DP17" s="661"/>
      <c r="DQ17" s="668">
        <v>216643</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1337587</v>
      </c>
      <c r="S18" s="660"/>
      <c r="T18" s="660"/>
      <c r="U18" s="660"/>
      <c r="V18" s="660"/>
      <c r="W18" s="660"/>
      <c r="X18" s="660"/>
      <c r="Y18" s="661"/>
      <c r="Z18" s="662">
        <v>45.3</v>
      </c>
      <c r="AA18" s="662"/>
      <c r="AB18" s="662"/>
      <c r="AC18" s="662"/>
      <c r="AD18" s="663">
        <v>1020940</v>
      </c>
      <c r="AE18" s="663"/>
      <c r="AF18" s="663"/>
      <c r="AG18" s="663"/>
      <c r="AH18" s="663"/>
      <c r="AI18" s="663"/>
      <c r="AJ18" s="663"/>
      <c r="AK18" s="663"/>
      <c r="AL18" s="664">
        <v>83.2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1941</v>
      </c>
      <c r="CS18" s="660"/>
      <c r="CT18" s="660"/>
      <c r="CU18" s="660"/>
      <c r="CV18" s="660"/>
      <c r="CW18" s="660"/>
      <c r="CX18" s="660"/>
      <c r="CY18" s="661"/>
      <c r="CZ18" s="662">
        <v>0.1</v>
      </c>
      <c r="DA18" s="662"/>
      <c r="DB18" s="662"/>
      <c r="DC18" s="662"/>
      <c r="DD18" s="668">
        <v>1941</v>
      </c>
      <c r="DE18" s="660"/>
      <c r="DF18" s="660"/>
      <c r="DG18" s="660"/>
      <c r="DH18" s="660"/>
      <c r="DI18" s="660"/>
      <c r="DJ18" s="660"/>
      <c r="DK18" s="660"/>
      <c r="DL18" s="660"/>
      <c r="DM18" s="660"/>
      <c r="DN18" s="660"/>
      <c r="DO18" s="660"/>
      <c r="DP18" s="661"/>
      <c r="DQ18" s="668">
        <v>1941</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1020940</v>
      </c>
      <c r="S19" s="660"/>
      <c r="T19" s="660"/>
      <c r="U19" s="660"/>
      <c r="V19" s="660"/>
      <c r="W19" s="660"/>
      <c r="X19" s="660"/>
      <c r="Y19" s="661"/>
      <c r="Z19" s="662">
        <v>34.6</v>
      </c>
      <c r="AA19" s="662"/>
      <c r="AB19" s="662"/>
      <c r="AC19" s="662"/>
      <c r="AD19" s="663">
        <v>1020940</v>
      </c>
      <c r="AE19" s="663"/>
      <c r="AF19" s="663"/>
      <c r="AG19" s="663"/>
      <c r="AH19" s="663"/>
      <c r="AI19" s="663"/>
      <c r="AJ19" s="663"/>
      <c r="AK19" s="663"/>
      <c r="AL19" s="664">
        <v>83.2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237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316647</v>
      </c>
      <c r="S20" s="660"/>
      <c r="T20" s="660"/>
      <c r="U20" s="660"/>
      <c r="V20" s="660"/>
      <c r="W20" s="660"/>
      <c r="X20" s="660"/>
      <c r="Y20" s="661"/>
      <c r="Z20" s="662">
        <v>10.7</v>
      </c>
      <c r="AA20" s="662"/>
      <c r="AB20" s="662"/>
      <c r="AC20" s="662"/>
      <c r="AD20" s="663" t="s">
        <v>131</v>
      </c>
      <c r="AE20" s="663"/>
      <c r="AF20" s="663"/>
      <c r="AG20" s="663"/>
      <c r="AH20" s="663"/>
      <c r="AI20" s="663"/>
      <c r="AJ20" s="663"/>
      <c r="AK20" s="663"/>
      <c r="AL20" s="664" t="s">
        <v>131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122</v>
      </c>
      <c r="BP20" s="662"/>
      <c r="BQ20" s="662"/>
      <c r="BR20" s="662"/>
      <c r="BS20" s="668" t="s">
        <v>237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2853075</v>
      </c>
      <c r="CS20" s="660"/>
      <c r="CT20" s="660"/>
      <c r="CU20" s="660"/>
      <c r="CV20" s="660"/>
      <c r="CW20" s="660"/>
      <c r="CX20" s="660"/>
      <c r="CY20" s="661"/>
      <c r="CZ20" s="662">
        <v>100</v>
      </c>
      <c r="DA20" s="662"/>
      <c r="DB20" s="662"/>
      <c r="DC20" s="662"/>
      <c r="DD20" s="668">
        <v>720096</v>
      </c>
      <c r="DE20" s="660"/>
      <c r="DF20" s="660"/>
      <c r="DG20" s="660"/>
      <c r="DH20" s="660"/>
      <c r="DI20" s="660"/>
      <c r="DJ20" s="660"/>
      <c r="DK20" s="660"/>
      <c r="DL20" s="660"/>
      <c r="DM20" s="660"/>
      <c r="DN20" s="660"/>
      <c r="DO20" s="660"/>
      <c r="DP20" s="661"/>
      <c r="DQ20" s="668">
        <v>1843683</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237</v>
      </c>
      <c r="AA21" s="662"/>
      <c r="AB21" s="662"/>
      <c r="AC21" s="662"/>
      <c r="AD21" s="663" t="s">
        <v>122</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1536372</v>
      </c>
      <c r="S22" s="660"/>
      <c r="T22" s="660"/>
      <c r="U22" s="660"/>
      <c r="V22" s="660"/>
      <c r="W22" s="660"/>
      <c r="X22" s="660"/>
      <c r="Y22" s="661"/>
      <c r="Z22" s="662">
        <v>52</v>
      </c>
      <c r="AA22" s="662"/>
      <c r="AB22" s="662"/>
      <c r="AC22" s="662"/>
      <c r="AD22" s="663">
        <v>1219725</v>
      </c>
      <c r="AE22" s="663"/>
      <c r="AF22" s="663"/>
      <c r="AG22" s="663"/>
      <c r="AH22" s="663"/>
      <c r="AI22" s="663"/>
      <c r="AJ22" s="663"/>
      <c r="AK22" s="663"/>
      <c r="AL22" s="664">
        <v>99.4</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131</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t="s">
        <v>237</v>
      </c>
      <c r="S23" s="660"/>
      <c r="T23" s="660"/>
      <c r="U23" s="660"/>
      <c r="V23" s="660"/>
      <c r="W23" s="660"/>
      <c r="X23" s="660"/>
      <c r="Y23" s="661"/>
      <c r="Z23" s="662" t="s">
        <v>237</v>
      </c>
      <c r="AA23" s="662"/>
      <c r="AB23" s="662"/>
      <c r="AC23" s="662"/>
      <c r="AD23" s="663" t="s">
        <v>237</v>
      </c>
      <c r="AE23" s="663"/>
      <c r="AF23" s="663"/>
      <c r="AG23" s="663"/>
      <c r="AH23" s="663"/>
      <c r="AI23" s="663"/>
      <c r="AJ23" s="663"/>
      <c r="AK23" s="663"/>
      <c r="AL23" s="664" t="s">
        <v>237</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6626</v>
      </c>
      <c r="S24" s="660"/>
      <c r="T24" s="660"/>
      <c r="U24" s="660"/>
      <c r="V24" s="660"/>
      <c r="W24" s="660"/>
      <c r="X24" s="660"/>
      <c r="Y24" s="661"/>
      <c r="Z24" s="662">
        <v>0.2</v>
      </c>
      <c r="AA24" s="662"/>
      <c r="AB24" s="662"/>
      <c r="AC24" s="662"/>
      <c r="AD24" s="663" t="s">
        <v>122</v>
      </c>
      <c r="AE24" s="663"/>
      <c r="AF24" s="663"/>
      <c r="AG24" s="663"/>
      <c r="AH24" s="663"/>
      <c r="AI24" s="663"/>
      <c r="AJ24" s="663"/>
      <c r="AK24" s="663"/>
      <c r="AL24" s="664" t="s">
        <v>131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741626</v>
      </c>
      <c r="CS24" s="649"/>
      <c r="CT24" s="649"/>
      <c r="CU24" s="649"/>
      <c r="CV24" s="649"/>
      <c r="CW24" s="649"/>
      <c r="CX24" s="649"/>
      <c r="CY24" s="650"/>
      <c r="CZ24" s="653">
        <v>26</v>
      </c>
      <c r="DA24" s="654"/>
      <c r="DB24" s="654"/>
      <c r="DC24" s="673"/>
      <c r="DD24" s="694">
        <v>637624</v>
      </c>
      <c r="DE24" s="649"/>
      <c r="DF24" s="649"/>
      <c r="DG24" s="649"/>
      <c r="DH24" s="649"/>
      <c r="DI24" s="649"/>
      <c r="DJ24" s="649"/>
      <c r="DK24" s="650"/>
      <c r="DL24" s="694">
        <v>628307</v>
      </c>
      <c r="DM24" s="649"/>
      <c r="DN24" s="649"/>
      <c r="DO24" s="649"/>
      <c r="DP24" s="649"/>
      <c r="DQ24" s="649"/>
      <c r="DR24" s="649"/>
      <c r="DS24" s="649"/>
      <c r="DT24" s="649"/>
      <c r="DU24" s="649"/>
      <c r="DV24" s="650"/>
      <c r="DW24" s="653">
        <v>49.4</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41246</v>
      </c>
      <c r="S25" s="660"/>
      <c r="T25" s="660"/>
      <c r="U25" s="660"/>
      <c r="V25" s="660"/>
      <c r="W25" s="660"/>
      <c r="X25" s="660"/>
      <c r="Y25" s="661"/>
      <c r="Z25" s="662">
        <v>1.4</v>
      </c>
      <c r="AA25" s="662"/>
      <c r="AB25" s="662"/>
      <c r="AC25" s="662"/>
      <c r="AD25" s="663">
        <v>441</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427212</v>
      </c>
      <c r="CS25" s="683"/>
      <c r="CT25" s="683"/>
      <c r="CU25" s="683"/>
      <c r="CV25" s="683"/>
      <c r="CW25" s="683"/>
      <c r="CX25" s="683"/>
      <c r="CY25" s="684"/>
      <c r="CZ25" s="664">
        <v>15</v>
      </c>
      <c r="DA25" s="695"/>
      <c r="DB25" s="695"/>
      <c r="DC25" s="697"/>
      <c r="DD25" s="668">
        <v>391130</v>
      </c>
      <c r="DE25" s="683"/>
      <c r="DF25" s="683"/>
      <c r="DG25" s="683"/>
      <c r="DH25" s="683"/>
      <c r="DI25" s="683"/>
      <c r="DJ25" s="683"/>
      <c r="DK25" s="684"/>
      <c r="DL25" s="668">
        <v>381979</v>
      </c>
      <c r="DM25" s="683"/>
      <c r="DN25" s="683"/>
      <c r="DO25" s="683"/>
      <c r="DP25" s="683"/>
      <c r="DQ25" s="683"/>
      <c r="DR25" s="683"/>
      <c r="DS25" s="683"/>
      <c r="DT25" s="683"/>
      <c r="DU25" s="683"/>
      <c r="DV25" s="684"/>
      <c r="DW25" s="664">
        <v>30</v>
      </c>
      <c r="DX25" s="695"/>
      <c r="DY25" s="695"/>
      <c r="DZ25" s="695"/>
      <c r="EA25" s="695"/>
      <c r="EB25" s="695"/>
      <c r="EC25" s="696"/>
    </row>
    <row r="26" spans="2:133" ht="11.25" customHeight="1" x14ac:dyDescent="0.2">
      <c r="B26" s="656" t="s">
        <v>290</v>
      </c>
      <c r="C26" s="657"/>
      <c r="D26" s="657"/>
      <c r="E26" s="657"/>
      <c r="F26" s="657"/>
      <c r="G26" s="657"/>
      <c r="H26" s="657"/>
      <c r="I26" s="657"/>
      <c r="J26" s="657"/>
      <c r="K26" s="657"/>
      <c r="L26" s="657"/>
      <c r="M26" s="657"/>
      <c r="N26" s="657"/>
      <c r="O26" s="657"/>
      <c r="P26" s="657"/>
      <c r="Q26" s="658"/>
      <c r="R26" s="659">
        <v>2795</v>
      </c>
      <c r="S26" s="660"/>
      <c r="T26" s="660"/>
      <c r="U26" s="660"/>
      <c r="V26" s="660"/>
      <c r="W26" s="660"/>
      <c r="X26" s="660"/>
      <c r="Y26" s="661"/>
      <c r="Z26" s="662">
        <v>0.1</v>
      </c>
      <c r="AA26" s="662"/>
      <c r="AB26" s="662"/>
      <c r="AC26" s="662"/>
      <c r="AD26" s="663" t="s">
        <v>122</v>
      </c>
      <c r="AE26" s="663"/>
      <c r="AF26" s="663"/>
      <c r="AG26" s="663"/>
      <c r="AH26" s="663"/>
      <c r="AI26" s="663"/>
      <c r="AJ26" s="663"/>
      <c r="AK26" s="663"/>
      <c r="AL26" s="664" t="s">
        <v>131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237</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239065</v>
      </c>
      <c r="CS26" s="660"/>
      <c r="CT26" s="660"/>
      <c r="CU26" s="660"/>
      <c r="CV26" s="660"/>
      <c r="CW26" s="660"/>
      <c r="CX26" s="660"/>
      <c r="CY26" s="661"/>
      <c r="CZ26" s="664">
        <v>8.4</v>
      </c>
      <c r="DA26" s="695"/>
      <c r="DB26" s="695"/>
      <c r="DC26" s="697"/>
      <c r="DD26" s="668">
        <v>207067</v>
      </c>
      <c r="DE26" s="660"/>
      <c r="DF26" s="660"/>
      <c r="DG26" s="660"/>
      <c r="DH26" s="660"/>
      <c r="DI26" s="660"/>
      <c r="DJ26" s="660"/>
      <c r="DK26" s="661"/>
      <c r="DL26" s="668" t="s">
        <v>131</v>
      </c>
      <c r="DM26" s="660"/>
      <c r="DN26" s="660"/>
      <c r="DO26" s="660"/>
      <c r="DP26" s="660"/>
      <c r="DQ26" s="660"/>
      <c r="DR26" s="660"/>
      <c r="DS26" s="660"/>
      <c r="DT26" s="660"/>
      <c r="DU26" s="660"/>
      <c r="DV26" s="661"/>
      <c r="DW26" s="664" t="s">
        <v>122</v>
      </c>
      <c r="DX26" s="695"/>
      <c r="DY26" s="695"/>
      <c r="DZ26" s="695"/>
      <c r="EA26" s="695"/>
      <c r="EB26" s="695"/>
      <c r="EC26" s="696"/>
    </row>
    <row r="27" spans="2:133" ht="11.25" customHeight="1" x14ac:dyDescent="0.2">
      <c r="B27" s="656" t="s">
        <v>293</v>
      </c>
      <c r="C27" s="657"/>
      <c r="D27" s="657"/>
      <c r="E27" s="657"/>
      <c r="F27" s="657"/>
      <c r="G27" s="657"/>
      <c r="H27" s="657"/>
      <c r="I27" s="657"/>
      <c r="J27" s="657"/>
      <c r="K27" s="657"/>
      <c r="L27" s="657"/>
      <c r="M27" s="657"/>
      <c r="N27" s="657"/>
      <c r="O27" s="657"/>
      <c r="P27" s="657"/>
      <c r="Q27" s="658"/>
      <c r="R27" s="659">
        <v>144884</v>
      </c>
      <c r="S27" s="660"/>
      <c r="T27" s="660"/>
      <c r="U27" s="660"/>
      <c r="V27" s="660"/>
      <c r="W27" s="660"/>
      <c r="X27" s="660"/>
      <c r="Y27" s="661"/>
      <c r="Z27" s="662">
        <v>4.9000000000000004</v>
      </c>
      <c r="AA27" s="662"/>
      <c r="AB27" s="662"/>
      <c r="AC27" s="662"/>
      <c r="AD27" s="663" t="s">
        <v>122</v>
      </c>
      <c r="AE27" s="663"/>
      <c r="AF27" s="663"/>
      <c r="AG27" s="663"/>
      <c r="AH27" s="663"/>
      <c r="AI27" s="663"/>
      <c r="AJ27" s="663"/>
      <c r="AK27" s="663"/>
      <c r="AL27" s="664" t="s">
        <v>237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142813</v>
      </c>
      <c r="BH27" s="660"/>
      <c r="BI27" s="660"/>
      <c r="BJ27" s="660"/>
      <c r="BK27" s="660"/>
      <c r="BL27" s="660"/>
      <c r="BM27" s="660"/>
      <c r="BN27" s="661"/>
      <c r="BO27" s="662">
        <v>100</v>
      </c>
      <c r="BP27" s="662"/>
      <c r="BQ27" s="662"/>
      <c r="BR27" s="662"/>
      <c r="BS27" s="668">
        <v>625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97771</v>
      </c>
      <c r="CS27" s="683"/>
      <c r="CT27" s="683"/>
      <c r="CU27" s="683"/>
      <c r="CV27" s="683"/>
      <c r="CW27" s="683"/>
      <c r="CX27" s="683"/>
      <c r="CY27" s="684"/>
      <c r="CZ27" s="664">
        <v>3.4</v>
      </c>
      <c r="DA27" s="695"/>
      <c r="DB27" s="695"/>
      <c r="DC27" s="697"/>
      <c r="DD27" s="668">
        <v>29851</v>
      </c>
      <c r="DE27" s="683"/>
      <c r="DF27" s="683"/>
      <c r="DG27" s="683"/>
      <c r="DH27" s="683"/>
      <c r="DI27" s="683"/>
      <c r="DJ27" s="683"/>
      <c r="DK27" s="684"/>
      <c r="DL27" s="668">
        <v>29685</v>
      </c>
      <c r="DM27" s="683"/>
      <c r="DN27" s="683"/>
      <c r="DO27" s="683"/>
      <c r="DP27" s="683"/>
      <c r="DQ27" s="683"/>
      <c r="DR27" s="683"/>
      <c r="DS27" s="683"/>
      <c r="DT27" s="683"/>
      <c r="DU27" s="683"/>
      <c r="DV27" s="684"/>
      <c r="DW27" s="664">
        <v>2.2999999999999998</v>
      </c>
      <c r="DX27" s="695"/>
      <c r="DY27" s="695"/>
      <c r="DZ27" s="695"/>
      <c r="EA27" s="695"/>
      <c r="EB27" s="695"/>
      <c r="EC27" s="696"/>
    </row>
    <row r="28" spans="2:133" ht="11.25" customHeight="1" x14ac:dyDescent="0.2">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216643</v>
      </c>
      <c r="CS28" s="660"/>
      <c r="CT28" s="660"/>
      <c r="CU28" s="660"/>
      <c r="CV28" s="660"/>
      <c r="CW28" s="660"/>
      <c r="CX28" s="660"/>
      <c r="CY28" s="661"/>
      <c r="CZ28" s="664">
        <v>7.6</v>
      </c>
      <c r="DA28" s="695"/>
      <c r="DB28" s="695"/>
      <c r="DC28" s="697"/>
      <c r="DD28" s="668">
        <v>216643</v>
      </c>
      <c r="DE28" s="660"/>
      <c r="DF28" s="660"/>
      <c r="DG28" s="660"/>
      <c r="DH28" s="660"/>
      <c r="DI28" s="660"/>
      <c r="DJ28" s="660"/>
      <c r="DK28" s="661"/>
      <c r="DL28" s="668">
        <v>216643</v>
      </c>
      <c r="DM28" s="660"/>
      <c r="DN28" s="660"/>
      <c r="DO28" s="660"/>
      <c r="DP28" s="660"/>
      <c r="DQ28" s="660"/>
      <c r="DR28" s="660"/>
      <c r="DS28" s="660"/>
      <c r="DT28" s="660"/>
      <c r="DU28" s="660"/>
      <c r="DV28" s="661"/>
      <c r="DW28" s="664">
        <v>17</v>
      </c>
      <c r="DX28" s="695"/>
      <c r="DY28" s="695"/>
      <c r="DZ28" s="695"/>
      <c r="EA28" s="695"/>
      <c r="EB28" s="695"/>
      <c r="EC28" s="696"/>
    </row>
    <row r="29" spans="2:133" ht="11.25" customHeight="1" x14ac:dyDescent="0.2">
      <c r="B29" s="656" t="s">
        <v>298</v>
      </c>
      <c r="C29" s="657"/>
      <c r="D29" s="657"/>
      <c r="E29" s="657"/>
      <c r="F29" s="657"/>
      <c r="G29" s="657"/>
      <c r="H29" s="657"/>
      <c r="I29" s="657"/>
      <c r="J29" s="657"/>
      <c r="K29" s="657"/>
      <c r="L29" s="657"/>
      <c r="M29" s="657"/>
      <c r="N29" s="657"/>
      <c r="O29" s="657"/>
      <c r="P29" s="657"/>
      <c r="Q29" s="658"/>
      <c r="R29" s="659">
        <v>176379</v>
      </c>
      <c r="S29" s="660"/>
      <c r="T29" s="660"/>
      <c r="U29" s="660"/>
      <c r="V29" s="660"/>
      <c r="W29" s="660"/>
      <c r="X29" s="660"/>
      <c r="Y29" s="661"/>
      <c r="Z29" s="662">
        <v>6</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216643</v>
      </c>
      <c r="CS29" s="683"/>
      <c r="CT29" s="683"/>
      <c r="CU29" s="683"/>
      <c r="CV29" s="683"/>
      <c r="CW29" s="683"/>
      <c r="CX29" s="683"/>
      <c r="CY29" s="684"/>
      <c r="CZ29" s="664">
        <v>7.6</v>
      </c>
      <c r="DA29" s="695"/>
      <c r="DB29" s="695"/>
      <c r="DC29" s="697"/>
      <c r="DD29" s="668">
        <v>216643</v>
      </c>
      <c r="DE29" s="683"/>
      <c r="DF29" s="683"/>
      <c r="DG29" s="683"/>
      <c r="DH29" s="683"/>
      <c r="DI29" s="683"/>
      <c r="DJ29" s="683"/>
      <c r="DK29" s="684"/>
      <c r="DL29" s="668">
        <v>216643</v>
      </c>
      <c r="DM29" s="683"/>
      <c r="DN29" s="683"/>
      <c r="DO29" s="683"/>
      <c r="DP29" s="683"/>
      <c r="DQ29" s="683"/>
      <c r="DR29" s="683"/>
      <c r="DS29" s="683"/>
      <c r="DT29" s="683"/>
      <c r="DU29" s="683"/>
      <c r="DV29" s="684"/>
      <c r="DW29" s="664">
        <v>17</v>
      </c>
      <c r="DX29" s="695"/>
      <c r="DY29" s="695"/>
      <c r="DZ29" s="695"/>
      <c r="EA29" s="695"/>
      <c r="EB29" s="695"/>
      <c r="EC29" s="696"/>
    </row>
    <row r="30" spans="2:133" ht="11.25" customHeight="1" x14ac:dyDescent="0.2">
      <c r="B30" s="656" t="s">
        <v>303</v>
      </c>
      <c r="C30" s="657"/>
      <c r="D30" s="657"/>
      <c r="E30" s="657"/>
      <c r="F30" s="657"/>
      <c r="G30" s="657"/>
      <c r="H30" s="657"/>
      <c r="I30" s="657"/>
      <c r="J30" s="657"/>
      <c r="K30" s="657"/>
      <c r="L30" s="657"/>
      <c r="M30" s="657"/>
      <c r="N30" s="657"/>
      <c r="O30" s="657"/>
      <c r="P30" s="657"/>
      <c r="Q30" s="658"/>
      <c r="R30" s="659">
        <v>33684</v>
      </c>
      <c r="S30" s="660"/>
      <c r="T30" s="660"/>
      <c r="U30" s="660"/>
      <c r="V30" s="660"/>
      <c r="W30" s="660"/>
      <c r="X30" s="660"/>
      <c r="Y30" s="661"/>
      <c r="Z30" s="662">
        <v>1.1000000000000001</v>
      </c>
      <c r="AA30" s="662"/>
      <c r="AB30" s="662"/>
      <c r="AC30" s="662"/>
      <c r="AD30" s="663">
        <v>6304</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100</v>
      </c>
      <c r="BH30" s="720"/>
      <c r="BI30" s="720"/>
      <c r="BJ30" s="720"/>
      <c r="BK30" s="720"/>
      <c r="BL30" s="720"/>
      <c r="BM30" s="654">
        <v>100</v>
      </c>
      <c r="BN30" s="720"/>
      <c r="BO30" s="720"/>
      <c r="BP30" s="720"/>
      <c r="BQ30" s="721"/>
      <c r="BR30" s="719">
        <v>100</v>
      </c>
      <c r="BS30" s="720"/>
      <c r="BT30" s="720"/>
      <c r="BU30" s="720"/>
      <c r="BV30" s="720"/>
      <c r="BW30" s="720"/>
      <c r="BX30" s="654">
        <v>100</v>
      </c>
      <c r="BY30" s="720"/>
      <c r="BZ30" s="720"/>
      <c r="CA30" s="720"/>
      <c r="CB30" s="721"/>
      <c r="CD30" s="724"/>
      <c r="CE30" s="725"/>
      <c r="CF30" s="674" t="s">
        <v>306</v>
      </c>
      <c r="CG30" s="675"/>
      <c r="CH30" s="675"/>
      <c r="CI30" s="675"/>
      <c r="CJ30" s="675"/>
      <c r="CK30" s="675"/>
      <c r="CL30" s="675"/>
      <c r="CM30" s="675"/>
      <c r="CN30" s="675"/>
      <c r="CO30" s="675"/>
      <c r="CP30" s="675"/>
      <c r="CQ30" s="676"/>
      <c r="CR30" s="659">
        <v>201175</v>
      </c>
      <c r="CS30" s="660"/>
      <c r="CT30" s="660"/>
      <c r="CU30" s="660"/>
      <c r="CV30" s="660"/>
      <c r="CW30" s="660"/>
      <c r="CX30" s="660"/>
      <c r="CY30" s="661"/>
      <c r="CZ30" s="664">
        <v>7.1</v>
      </c>
      <c r="DA30" s="695"/>
      <c r="DB30" s="695"/>
      <c r="DC30" s="697"/>
      <c r="DD30" s="668">
        <v>201175</v>
      </c>
      <c r="DE30" s="660"/>
      <c r="DF30" s="660"/>
      <c r="DG30" s="660"/>
      <c r="DH30" s="660"/>
      <c r="DI30" s="660"/>
      <c r="DJ30" s="660"/>
      <c r="DK30" s="661"/>
      <c r="DL30" s="668">
        <v>201175</v>
      </c>
      <c r="DM30" s="660"/>
      <c r="DN30" s="660"/>
      <c r="DO30" s="660"/>
      <c r="DP30" s="660"/>
      <c r="DQ30" s="660"/>
      <c r="DR30" s="660"/>
      <c r="DS30" s="660"/>
      <c r="DT30" s="660"/>
      <c r="DU30" s="660"/>
      <c r="DV30" s="661"/>
      <c r="DW30" s="664">
        <v>15.8</v>
      </c>
      <c r="DX30" s="695"/>
      <c r="DY30" s="695"/>
      <c r="DZ30" s="695"/>
      <c r="EA30" s="695"/>
      <c r="EB30" s="695"/>
      <c r="EC30" s="696"/>
    </row>
    <row r="31" spans="2:133" ht="11.25" customHeight="1" x14ac:dyDescent="0.2">
      <c r="B31" s="656" t="s">
        <v>307</v>
      </c>
      <c r="C31" s="657"/>
      <c r="D31" s="657"/>
      <c r="E31" s="657"/>
      <c r="F31" s="657"/>
      <c r="G31" s="657"/>
      <c r="H31" s="657"/>
      <c r="I31" s="657"/>
      <c r="J31" s="657"/>
      <c r="K31" s="657"/>
      <c r="L31" s="657"/>
      <c r="M31" s="657"/>
      <c r="N31" s="657"/>
      <c r="O31" s="657"/>
      <c r="P31" s="657"/>
      <c r="Q31" s="658"/>
      <c r="R31" s="659">
        <v>470</v>
      </c>
      <c r="S31" s="660"/>
      <c r="T31" s="660"/>
      <c r="U31" s="660"/>
      <c r="V31" s="660"/>
      <c r="W31" s="660"/>
      <c r="X31" s="660"/>
      <c r="Y31" s="661"/>
      <c r="Z31" s="662">
        <v>0</v>
      </c>
      <c r="AA31" s="662"/>
      <c r="AB31" s="662"/>
      <c r="AC31" s="662"/>
      <c r="AD31" s="663" t="s">
        <v>131</v>
      </c>
      <c r="AE31" s="663"/>
      <c r="AF31" s="663"/>
      <c r="AG31" s="663"/>
      <c r="AH31" s="663"/>
      <c r="AI31" s="663"/>
      <c r="AJ31" s="663"/>
      <c r="AK31" s="663"/>
      <c r="AL31" s="664" t="s">
        <v>237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100</v>
      </c>
      <c r="BH31" s="683"/>
      <c r="BI31" s="683"/>
      <c r="BJ31" s="683"/>
      <c r="BK31" s="683"/>
      <c r="BL31" s="683"/>
      <c r="BM31" s="665">
        <v>100</v>
      </c>
      <c r="BN31" s="717"/>
      <c r="BO31" s="717"/>
      <c r="BP31" s="717"/>
      <c r="BQ31" s="718"/>
      <c r="BR31" s="716">
        <v>100</v>
      </c>
      <c r="BS31" s="683"/>
      <c r="BT31" s="683"/>
      <c r="BU31" s="683"/>
      <c r="BV31" s="683"/>
      <c r="BW31" s="683"/>
      <c r="BX31" s="665">
        <v>100</v>
      </c>
      <c r="BY31" s="717"/>
      <c r="BZ31" s="717"/>
      <c r="CA31" s="717"/>
      <c r="CB31" s="718"/>
      <c r="CD31" s="724"/>
      <c r="CE31" s="725"/>
      <c r="CF31" s="674" t="s">
        <v>310</v>
      </c>
      <c r="CG31" s="675"/>
      <c r="CH31" s="675"/>
      <c r="CI31" s="675"/>
      <c r="CJ31" s="675"/>
      <c r="CK31" s="675"/>
      <c r="CL31" s="675"/>
      <c r="CM31" s="675"/>
      <c r="CN31" s="675"/>
      <c r="CO31" s="675"/>
      <c r="CP31" s="675"/>
      <c r="CQ31" s="676"/>
      <c r="CR31" s="659">
        <v>15468</v>
      </c>
      <c r="CS31" s="683"/>
      <c r="CT31" s="683"/>
      <c r="CU31" s="683"/>
      <c r="CV31" s="683"/>
      <c r="CW31" s="683"/>
      <c r="CX31" s="683"/>
      <c r="CY31" s="684"/>
      <c r="CZ31" s="664">
        <v>0.5</v>
      </c>
      <c r="DA31" s="695"/>
      <c r="DB31" s="695"/>
      <c r="DC31" s="697"/>
      <c r="DD31" s="668">
        <v>15468</v>
      </c>
      <c r="DE31" s="683"/>
      <c r="DF31" s="683"/>
      <c r="DG31" s="683"/>
      <c r="DH31" s="683"/>
      <c r="DI31" s="683"/>
      <c r="DJ31" s="683"/>
      <c r="DK31" s="684"/>
      <c r="DL31" s="668">
        <v>15468</v>
      </c>
      <c r="DM31" s="683"/>
      <c r="DN31" s="683"/>
      <c r="DO31" s="683"/>
      <c r="DP31" s="683"/>
      <c r="DQ31" s="683"/>
      <c r="DR31" s="683"/>
      <c r="DS31" s="683"/>
      <c r="DT31" s="683"/>
      <c r="DU31" s="683"/>
      <c r="DV31" s="684"/>
      <c r="DW31" s="664">
        <v>1.2</v>
      </c>
      <c r="DX31" s="695"/>
      <c r="DY31" s="695"/>
      <c r="DZ31" s="695"/>
      <c r="EA31" s="695"/>
      <c r="EB31" s="695"/>
      <c r="EC31" s="696"/>
    </row>
    <row r="32" spans="2:133" ht="11.25" customHeight="1" x14ac:dyDescent="0.2">
      <c r="B32" s="656" t="s">
        <v>311</v>
      </c>
      <c r="C32" s="657"/>
      <c r="D32" s="657"/>
      <c r="E32" s="657"/>
      <c r="F32" s="657"/>
      <c r="G32" s="657"/>
      <c r="H32" s="657"/>
      <c r="I32" s="657"/>
      <c r="J32" s="657"/>
      <c r="K32" s="657"/>
      <c r="L32" s="657"/>
      <c r="M32" s="657"/>
      <c r="N32" s="657"/>
      <c r="O32" s="657"/>
      <c r="P32" s="657"/>
      <c r="Q32" s="658"/>
      <c r="R32" s="659">
        <v>715245</v>
      </c>
      <c r="S32" s="660"/>
      <c r="T32" s="660"/>
      <c r="U32" s="660"/>
      <c r="V32" s="660"/>
      <c r="W32" s="660"/>
      <c r="X32" s="660"/>
      <c r="Y32" s="661"/>
      <c r="Z32" s="662">
        <v>24.2</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100</v>
      </c>
      <c r="BH32" s="729"/>
      <c r="BI32" s="729"/>
      <c r="BJ32" s="729"/>
      <c r="BK32" s="729"/>
      <c r="BL32" s="729"/>
      <c r="BM32" s="730">
        <v>100</v>
      </c>
      <c r="BN32" s="729"/>
      <c r="BO32" s="729"/>
      <c r="BP32" s="729"/>
      <c r="BQ32" s="731"/>
      <c r="BR32" s="728">
        <v>100</v>
      </c>
      <c r="BS32" s="729"/>
      <c r="BT32" s="729"/>
      <c r="BU32" s="729"/>
      <c r="BV32" s="729"/>
      <c r="BW32" s="729"/>
      <c r="BX32" s="730">
        <v>100</v>
      </c>
      <c r="BY32" s="729"/>
      <c r="BZ32" s="729"/>
      <c r="CA32" s="729"/>
      <c r="CB32" s="731"/>
      <c r="CD32" s="726"/>
      <c r="CE32" s="727"/>
      <c r="CF32" s="674" t="s">
        <v>313</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122</v>
      </c>
      <c r="DA32" s="695"/>
      <c r="DB32" s="695"/>
      <c r="DC32" s="697"/>
      <c r="DD32" s="668" t="s">
        <v>131</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5"/>
      <c r="DY32" s="695"/>
      <c r="DZ32" s="695"/>
      <c r="EA32" s="695"/>
      <c r="EB32" s="695"/>
      <c r="EC32" s="696"/>
    </row>
    <row r="33" spans="2:133" ht="11.25" customHeight="1" x14ac:dyDescent="0.2">
      <c r="B33" s="656" t="s">
        <v>314</v>
      </c>
      <c r="C33" s="657"/>
      <c r="D33" s="657"/>
      <c r="E33" s="657"/>
      <c r="F33" s="657"/>
      <c r="G33" s="657"/>
      <c r="H33" s="657"/>
      <c r="I33" s="657"/>
      <c r="J33" s="657"/>
      <c r="K33" s="657"/>
      <c r="L33" s="657"/>
      <c r="M33" s="657"/>
      <c r="N33" s="657"/>
      <c r="O33" s="657"/>
      <c r="P33" s="657"/>
      <c r="Q33" s="658"/>
      <c r="R33" s="659">
        <v>105961</v>
      </c>
      <c r="S33" s="660"/>
      <c r="T33" s="660"/>
      <c r="U33" s="660"/>
      <c r="V33" s="660"/>
      <c r="W33" s="660"/>
      <c r="X33" s="660"/>
      <c r="Y33" s="661"/>
      <c r="Z33" s="662">
        <v>3.6</v>
      </c>
      <c r="AA33" s="662"/>
      <c r="AB33" s="662"/>
      <c r="AC33" s="662"/>
      <c r="AD33" s="663" t="s">
        <v>122</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1333804</v>
      </c>
      <c r="CS33" s="683"/>
      <c r="CT33" s="683"/>
      <c r="CU33" s="683"/>
      <c r="CV33" s="683"/>
      <c r="CW33" s="683"/>
      <c r="CX33" s="683"/>
      <c r="CY33" s="684"/>
      <c r="CZ33" s="664">
        <v>46.7</v>
      </c>
      <c r="DA33" s="695"/>
      <c r="DB33" s="695"/>
      <c r="DC33" s="697"/>
      <c r="DD33" s="668">
        <v>1031986</v>
      </c>
      <c r="DE33" s="683"/>
      <c r="DF33" s="683"/>
      <c r="DG33" s="683"/>
      <c r="DH33" s="683"/>
      <c r="DI33" s="683"/>
      <c r="DJ33" s="683"/>
      <c r="DK33" s="684"/>
      <c r="DL33" s="668">
        <v>440949</v>
      </c>
      <c r="DM33" s="683"/>
      <c r="DN33" s="683"/>
      <c r="DO33" s="683"/>
      <c r="DP33" s="683"/>
      <c r="DQ33" s="683"/>
      <c r="DR33" s="683"/>
      <c r="DS33" s="683"/>
      <c r="DT33" s="683"/>
      <c r="DU33" s="683"/>
      <c r="DV33" s="684"/>
      <c r="DW33" s="664">
        <v>34.700000000000003</v>
      </c>
      <c r="DX33" s="695"/>
      <c r="DY33" s="695"/>
      <c r="DZ33" s="695"/>
      <c r="EA33" s="695"/>
      <c r="EB33" s="695"/>
      <c r="EC33" s="696"/>
    </row>
    <row r="34" spans="2:133" ht="11.25" customHeight="1" x14ac:dyDescent="0.2">
      <c r="B34" s="656" t="s">
        <v>316</v>
      </c>
      <c r="C34" s="657"/>
      <c r="D34" s="657"/>
      <c r="E34" s="657"/>
      <c r="F34" s="657"/>
      <c r="G34" s="657"/>
      <c r="H34" s="657"/>
      <c r="I34" s="657"/>
      <c r="J34" s="657"/>
      <c r="K34" s="657"/>
      <c r="L34" s="657"/>
      <c r="M34" s="657"/>
      <c r="N34" s="657"/>
      <c r="O34" s="657"/>
      <c r="P34" s="657"/>
      <c r="Q34" s="658"/>
      <c r="R34" s="659">
        <v>24127</v>
      </c>
      <c r="S34" s="660"/>
      <c r="T34" s="660"/>
      <c r="U34" s="660"/>
      <c r="V34" s="660"/>
      <c r="W34" s="660"/>
      <c r="X34" s="660"/>
      <c r="Y34" s="661"/>
      <c r="Z34" s="662">
        <v>0.8</v>
      </c>
      <c r="AA34" s="662"/>
      <c r="AB34" s="662"/>
      <c r="AC34" s="662"/>
      <c r="AD34" s="663">
        <v>11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464548</v>
      </c>
      <c r="CS34" s="660"/>
      <c r="CT34" s="660"/>
      <c r="CU34" s="660"/>
      <c r="CV34" s="660"/>
      <c r="CW34" s="660"/>
      <c r="CX34" s="660"/>
      <c r="CY34" s="661"/>
      <c r="CZ34" s="664">
        <v>16.3</v>
      </c>
      <c r="DA34" s="695"/>
      <c r="DB34" s="695"/>
      <c r="DC34" s="697"/>
      <c r="DD34" s="668">
        <v>240596</v>
      </c>
      <c r="DE34" s="660"/>
      <c r="DF34" s="660"/>
      <c r="DG34" s="660"/>
      <c r="DH34" s="660"/>
      <c r="DI34" s="660"/>
      <c r="DJ34" s="660"/>
      <c r="DK34" s="661"/>
      <c r="DL34" s="668">
        <v>183564</v>
      </c>
      <c r="DM34" s="660"/>
      <c r="DN34" s="660"/>
      <c r="DO34" s="660"/>
      <c r="DP34" s="660"/>
      <c r="DQ34" s="660"/>
      <c r="DR34" s="660"/>
      <c r="DS34" s="660"/>
      <c r="DT34" s="660"/>
      <c r="DU34" s="660"/>
      <c r="DV34" s="661"/>
      <c r="DW34" s="664">
        <v>14.4</v>
      </c>
      <c r="DX34" s="695"/>
      <c r="DY34" s="695"/>
      <c r="DZ34" s="695"/>
      <c r="EA34" s="695"/>
      <c r="EB34" s="695"/>
      <c r="EC34" s="696"/>
    </row>
    <row r="35" spans="2:133" ht="11.25" customHeight="1" x14ac:dyDescent="0.2">
      <c r="B35" s="656" t="s">
        <v>320</v>
      </c>
      <c r="C35" s="657"/>
      <c r="D35" s="657"/>
      <c r="E35" s="657"/>
      <c r="F35" s="657"/>
      <c r="G35" s="657"/>
      <c r="H35" s="657"/>
      <c r="I35" s="657"/>
      <c r="J35" s="657"/>
      <c r="K35" s="657"/>
      <c r="L35" s="657"/>
      <c r="M35" s="657"/>
      <c r="N35" s="657"/>
      <c r="O35" s="657"/>
      <c r="P35" s="657"/>
      <c r="Q35" s="658"/>
      <c r="R35" s="659">
        <v>166882</v>
      </c>
      <c r="S35" s="660"/>
      <c r="T35" s="660"/>
      <c r="U35" s="660"/>
      <c r="V35" s="660"/>
      <c r="W35" s="660"/>
      <c r="X35" s="660"/>
      <c r="Y35" s="661"/>
      <c r="Z35" s="662">
        <v>5.6</v>
      </c>
      <c r="AA35" s="662"/>
      <c r="AB35" s="662"/>
      <c r="AC35" s="662"/>
      <c r="AD35" s="663" t="s">
        <v>131</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213200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42249</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19172</v>
      </c>
      <c r="CS35" s="683"/>
      <c r="CT35" s="683"/>
      <c r="CU35" s="683"/>
      <c r="CV35" s="683"/>
      <c r="CW35" s="683"/>
      <c r="CX35" s="683"/>
      <c r="CY35" s="684"/>
      <c r="CZ35" s="664">
        <v>0.7</v>
      </c>
      <c r="DA35" s="695"/>
      <c r="DB35" s="695"/>
      <c r="DC35" s="697"/>
      <c r="DD35" s="668">
        <v>15756</v>
      </c>
      <c r="DE35" s="683"/>
      <c r="DF35" s="683"/>
      <c r="DG35" s="683"/>
      <c r="DH35" s="683"/>
      <c r="DI35" s="683"/>
      <c r="DJ35" s="683"/>
      <c r="DK35" s="684"/>
      <c r="DL35" s="668">
        <v>11482</v>
      </c>
      <c r="DM35" s="683"/>
      <c r="DN35" s="683"/>
      <c r="DO35" s="683"/>
      <c r="DP35" s="683"/>
      <c r="DQ35" s="683"/>
      <c r="DR35" s="683"/>
      <c r="DS35" s="683"/>
      <c r="DT35" s="683"/>
      <c r="DU35" s="683"/>
      <c r="DV35" s="684"/>
      <c r="DW35" s="664">
        <v>0.9</v>
      </c>
      <c r="DX35" s="695"/>
      <c r="DY35" s="695"/>
      <c r="DZ35" s="695"/>
      <c r="EA35" s="695"/>
      <c r="EB35" s="695"/>
      <c r="EC35" s="696"/>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237</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28050</v>
      </c>
      <c r="BA36" s="660"/>
      <c r="BB36" s="660"/>
      <c r="BC36" s="660"/>
      <c r="BD36" s="683"/>
      <c r="BE36" s="683"/>
      <c r="BF36" s="718"/>
      <c r="BG36" s="674" t="s">
        <v>326</v>
      </c>
      <c r="BH36" s="675"/>
      <c r="BI36" s="675"/>
      <c r="BJ36" s="675"/>
      <c r="BK36" s="675"/>
      <c r="BL36" s="675"/>
      <c r="BM36" s="675"/>
      <c r="BN36" s="675"/>
      <c r="BO36" s="675"/>
      <c r="BP36" s="675"/>
      <c r="BQ36" s="675"/>
      <c r="BR36" s="675"/>
      <c r="BS36" s="675"/>
      <c r="BT36" s="675"/>
      <c r="BU36" s="676"/>
      <c r="BV36" s="659">
        <v>40249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226464</v>
      </c>
      <c r="CS36" s="660"/>
      <c r="CT36" s="660"/>
      <c r="CU36" s="660"/>
      <c r="CV36" s="660"/>
      <c r="CW36" s="660"/>
      <c r="CX36" s="660"/>
      <c r="CY36" s="661"/>
      <c r="CZ36" s="664">
        <v>7.9</v>
      </c>
      <c r="DA36" s="695"/>
      <c r="DB36" s="695"/>
      <c r="DC36" s="697"/>
      <c r="DD36" s="668">
        <v>164529</v>
      </c>
      <c r="DE36" s="660"/>
      <c r="DF36" s="660"/>
      <c r="DG36" s="660"/>
      <c r="DH36" s="660"/>
      <c r="DI36" s="660"/>
      <c r="DJ36" s="660"/>
      <c r="DK36" s="661"/>
      <c r="DL36" s="668">
        <v>125344</v>
      </c>
      <c r="DM36" s="660"/>
      <c r="DN36" s="660"/>
      <c r="DO36" s="660"/>
      <c r="DP36" s="660"/>
      <c r="DQ36" s="660"/>
      <c r="DR36" s="660"/>
      <c r="DS36" s="660"/>
      <c r="DT36" s="660"/>
      <c r="DU36" s="660"/>
      <c r="DV36" s="661"/>
      <c r="DW36" s="664">
        <v>9.9</v>
      </c>
      <c r="DX36" s="695"/>
      <c r="DY36" s="695"/>
      <c r="DZ36" s="695"/>
      <c r="EA36" s="695"/>
      <c r="EB36" s="695"/>
      <c r="EC36" s="696"/>
    </row>
    <row r="37" spans="2:133" ht="11.25" customHeight="1" x14ac:dyDescent="0.2">
      <c r="B37" s="656" t="s">
        <v>328</v>
      </c>
      <c r="C37" s="657"/>
      <c r="D37" s="657"/>
      <c r="E37" s="657"/>
      <c r="F37" s="657"/>
      <c r="G37" s="657"/>
      <c r="H37" s="657"/>
      <c r="I37" s="657"/>
      <c r="J37" s="657"/>
      <c r="K37" s="657"/>
      <c r="L37" s="657"/>
      <c r="M37" s="657"/>
      <c r="N37" s="657"/>
      <c r="O37" s="657"/>
      <c r="P37" s="657"/>
      <c r="Q37" s="658"/>
      <c r="R37" s="659">
        <v>45882</v>
      </c>
      <c r="S37" s="660"/>
      <c r="T37" s="660"/>
      <c r="U37" s="660"/>
      <c r="V37" s="660"/>
      <c r="W37" s="660"/>
      <c r="X37" s="660"/>
      <c r="Y37" s="661"/>
      <c r="Z37" s="662">
        <v>1.6</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15178</v>
      </c>
      <c r="BA37" s="660"/>
      <c r="BB37" s="660"/>
      <c r="BC37" s="660"/>
      <c r="BD37" s="683"/>
      <c r="BE37" s="683"/>
      <c r="BF37" s="718"/>
      <c r="BG37" s="674" t="s">
        <v>330</v>
      </c>
      <c r="BH37" s="675"/>
      <c r="BI37" s="675"/>
      <c r="BJ37" s="675"/>
      <c r="BK37" s="675"/>
      <c r="BL37" s="675"/>
      <c r="BM37" s="675"/>
      <c r="BN37" s="675"/>
      <c r="BO37" s="675"/>
      <c r="BP37" s="675"/>
      <c r="BQ37" s="675"/>
      <c r="BR37" s="675"/>
      <c r="BS37" s="675"/>
      <c r="BT37" s="675"/>
      <c r="BU37" s="676"/>
      <c r="BV37" s="659">
        <v>188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23029</v>
      </c>
      <c r="CS37" s="683"/>
      <c r="CT37" s="683"/>
      <c r="CU37" s="683"/>
      <c r="CV37" s="683"/>
      <c r="CW37" s="683"/>
      <c r="CX37" s="683"/>
      <c r="CY37" s="684"/>
      <c r="CZ37" s="664">
        <v>0.8</v>
      </c>
      <c r="DA37" s="695"/>
      <c r="DB37" s="695"/>
      <c r="DC37" s="697"/>
      <c r="DD37" s="668">
        <v>23029</v>
      </c>
      <c r="DE37" s="683"/>
      <c r="DF37" s="683"/>
      <c r="DG37" s="683"/>
      <c r="DH37" s="683"/>
      <c r="DI37" s="683"/>
      <c r="DJ37" s="683"/>
      <c r="DK37" s="684"/>
      <c r="DL37" s="668">
        <v>23029</v>
      </c>
      <c r="DM37" s="683"/>
      <c r="DN37" s="683"/>
      <c r="DO37" s="683"/>
      <c r="DP37" s="683"/>
      <c r="DQ37" s="683"/>
      <c r="DR37" s="683"/>
      <c r="DS37" s="683"/>
      <c r="DT37" s="683"/>
      <c r="DU37" s="683"/>
      <c r="DV37" s="684"/>
      <c r="DW37" s="664">
        <v>1.8</v>
      </c>
      <c r="DX37" s="695"/>
      <c r="DY37" s="695"/>
      <c r="DZ37" s="695"/>
      <c r="EA37" s="695"/>
      <c r="EB37" s="695"/>
      <c r="EC37" s="696"/>
    </row>
    <row r="38" spans="2:133" ht="11.25" customHeight="1" x14ac:dyDescent="0.2">
      <c r="B38" s="704" t="s">
        <v>332</v>
      </c>
      <c r="C38" s="705"/>
      <c r="D38" s="705"/>
      <c r="E38" s="705"/>
      <c r="F38" s="705"/>
      <c r="G38" s="705"/>
      <c r="H38" s="705"/>
      <c r="I38" s="705"/>
      <c r="J38" s="705"/>
      <c r="K38" s="705"/>
      <c r="L38" s="705"/>
      <c r="M38" s="705"/>
      <c r="N38" s="705"/>
      <c r="O38" s="705"/>
      <c r="P38" s="705"/>
      <c r="Q38" s="706"/>
      <c r="R38" s="739">
        <v>2954671</v>
      </c>
      <c r="S38" s="740"/>
      <c r="T38" s="740"/>
      <c r="U38" s="740"/>
      <c r="V38" s="740"/>
      <c r="W38" s="740"/>
      <c r="X38" s="740"/>
      <c r="Y38" s="741"/>
      <c r="Z38" s="742">
        <v>100</v>
      </c>
      <c r="AA38" s="742"/>
      <c r="AB38" s="742"/>
      <c r="AC38" s="742"/>
      <c r="AD38" s="743">
        <v>1226481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237</v>
      </c>
      <c r="BA38" s="660"/>
      <c r="BB38" s="660"/>
      <c r="BC38" s="660"/>
      <c r="BD38" s="683"/>
      <c r="BE38" s="683"/>
      <c r="BF38" s="718"/>
      <c r="BG38" s="674" t="s">
        <v>334</v>
      </c>
      <c r="BH38" s="675"/>
      <c r="BI38" s="675"/>
      <c r="BJ38" s="675"/>
      <c r="BK38" s="675"/>
      <c r="BL38" s="675"/>
      <c r="BM38" s="675"/>
      <c r="BN38" s="675"/>
      <c r="BO38" s="675"/>
      <c r="BP38" s="675"/>
      <c r="BQ38" s="675"/>
      <c r="BR38" s="675"/>
      <c r="BS38" s="675"/>
      <c r="BT38" s="675"/>
      <c r="BU38" s="676"/>
      <c r="BV38" s="659">
        <v>301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213200</v>
      </c>
      <c r="CS38" s="660"/>
      <c r="CT38" s="660"/>
      <c r="CU38" s="660"/>
      <c r="CV38" s="660"/>
      <c r="CW38" s="660"/>
      <c r="CX38" s="660"/>
      <c r="CY38" s="661"/>
      <c r="CZ38" s="664">
        <v>7.5</v>
      </c>
      <c r="DA38" s="695"/>
      <c r="DB38" s="695"/>
      <c r="DC38" s="697"/>
      <c r="DD38" s="668">
        <v>201548</v>
      </c>
      <c r="DE38" s="660"/>
      <c r="DF38" s="660"/>
      <c r="DG38" s="660"/>
      <c r="DH38" s="660"/>
      <c r="DI38" s="660"/>
      <c r="DJ38" s="660"/>
      <c r="DK38" s="661"/>
      <c r="DL38" s="668">
        <v>120559</v>
      </c>
      <c r="DM38" s="660"/>
      <c r="DN38" s="660"/>
      <c r="DO38" s="660"/>
      <c r="DP38" s="660"/>
      <c r="DQ38" s="660"/>
      <c r="DR38" s="660"/>
      <c r="DS38" s="660"/>
      <c r="DT38" s="660"/>
      <c r="DU38" s="660"/>
      <c r="DV38" s="661"/>
      <c r="DW38" s="664">
        <v>9.5</v>
      </c>
      <c r="DX38" s="695"/>
      <c r="DY38" s="695"/>
      <c r="DZ38" s="695"/>
      <c r="EA38" s="695"/>
      <c r="EB38" s="695"/>
      <c r="EC38" s="696"/>
    </row>
    <row r="39" spans="2:133" ht="11.25" customHeight="1" x14ac:dyDescent="0.2">
      <c r="AQ39" s="736" t="s">
        <v>336</v>
      </c>
      <c r="AR39" s="737"/>
      <c r="AS39" s="737"/>
      <c r="AT39" s="737"/>
      <c r="AU39" s="737"/>
      <c r="AV39" s="737"/>
      <c r="AW39" s="737"/>
      <c r="AX39" s="737"/>
      <c r="AY39" s="738"/>
      <c r="AZ39" s="659" t="s">
        <v>122</v>
      </c>
      <c r="BA39" s="660"/>
      <c r="BB39" s="660"/>
      <c r="BC39" s="660"/>
      <c r="BD39" s="683"/>
      <c r="BE39" s="683"/>
      <c r="BF39" s="718"/>
      <c r="BG39" s="750" t="s">
        <v>337</v>
      </c>
      <c r="BH39" s="751"/>
      <c r="BI39" s="751"/>
      <c r="BJ39" s="751"/>
      <c r="BK39" s="751"/>
      <c r="BL39" s="215"/>
      <c r="BM39" s="675" t="s">
        <v>338</v>
      </c>
      <c r="BN39" s="675"/>
      <c r="BO39" s="675"/>
      <c r="BP39" s="675"/>
      <c r="BQ39" s="675"/>
      <c r="BR39" s="675"/>
      <c r="BS39" s="675"/>
      <c r="BT39" s="675"/>
      <c r="BU39" s="676"/>
      <c r="BV39" s="659">
        <v>77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403388</v>
      </c>
      <c r="CS39" s="683"/>
      <c r="CT39" s="683"/>
      <c r="CU39" s="683"/>
      <c r="CV39" s="683"/>
      <c r="CW39" s="683"/>
      <c r="CX39" s="683"/>
      <c r="CY39" s="684"/>
      <c r="CZ39" s="664">
        <v>14.1</v>
      </c>
      <c r="DA39" s="695"/>
      <c r="DB39" s="695"/>
      <c r="DC39" s="697"/>
      <c r="DD39" s="668">
        <v>402525</v>
      </c>
      <c r="DE39" s="683"/>
      <c r="DF39" s="683"/>
      <c r="DG39" s="683"/>
      <c r="DH39" s="683"/>
      <c r="DI39" s="683"/>
      <c r="DJ39" s="683"/>
      <c r="DK39" s="684"/>
      <c r="DL39" s="668" t="s">
        <v>122</v>
      </c>
      <c r="DM39" s="683"/>
      <c r="DN39" s="683"/>
      <c r="DO39" s="683"/>
      <c r="DP39" s="683"/>
      <c r="DQ39" s="683"/>
      <c r="DR39" s="683"/>
      <c r="DS39" s="683"/>
      <c r="DT39" s="683"/>
      <c r="DU39" s="683"/>
      <c r="DV39" s="684"/>
      <c r="DW39" s="664" t="s">
        <v>122</v>
      </c>
      <c r="DX39" s="695"/>
      <c r="DY39" s="695"/>
      <c r="DZ39" s="695"/>
      <c r="EA39" s="695"/>
      <c r="EB39" s="695"/>
      <c r="EC39" s="696"/>
    </row>
    <row r="40" spans="2:133" ht="11.25" customHeight="1" x14ac:dyDescent="0.2">
      <c r="AQ40" s="736" t="s">
        <v>340</v>
      </c>
      <c r="AR40" s="737"/>
      <c r="AS40" s="737"/>
      <c r="AT40" s="737"/>
      <c r="AU40" s="737"/>
      <c r="AV40" s="737"/>
      <c r="AW40" s="737"/>
      <c r="AX40" s="737"/>
      <c r="AY40" s="738"/>
      <c r="AZ40" s="659">
        <v>106990</v>
      </c>
      <c r="BA40" s="660"/>
      <c r="BB40" s="660"/>
      <c r="BC40" s="660"/>
      <c r="BD40" s="683"/>
      <c r="BE40" s="683"/>
      <c r="BF40" s="718"/>
      <c r="BG40" s="750"/>
      <c r="BH40" s="751"/>
      <c r="BI40" s="751"/>
      <c r="BJ40" s="751"/>
      <c r="BK40" s="751"/>
      <c r="BL40" s="215"/>
      <c r="BM40" s="675" t="s">
        <v>341</v>
      </c>
      <c r="BN40" s="675"/>
      <c r="BO40" s="675"/>
      <c r="BP40" s="675"/>
      <c r="BQ40" s="675"/>
      <c r="BR40" s="675"/>
      <c r="BS40" s="675"/>
      <c r="BT40" s="675"/>
      <c r="BU40" s="676"/>
      <c r="BV40" s="659">
        <v>370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7032</v>
      </c>
      <c r="CS40" s="660"/>
      <c r="CT40" s="660"/>
      <c r="CU40" s="660"/>
      <c r="CV40" s="660"/>
      <c r="CW40" s="660"/>
      <c r="CX40" s="660"/>
      <c r="CY40" s="661"/>
      <c r="CZ40" s="664">
        <v>0.2</v>
      </c>
      <c r="DA40" s="695"/>
      <c r="DB40" s="695"/>
      <c r="DC40" s="697"/>
      <c r="DD40" s="668">
        <v>7032</v>
      </c>
      <c r="DE40" s="660"/>
      <c r="DF40" s="660"/>
      <c r="DG40" s="660"/>
      <c r="DH40" s="660"/>
      <c r="DI40" s="660"/>
      <c r="DJ40" s="660"/>
      <c r="DK40" s="661"/>
      <c r="DL40" s="668" t="s">
        <v>122</v>
      </c>
      <c r="DM40" s="660"/>
      <c r="DN40" s="660"/>
      <c r="DO40" s="660"/>
      <c r="DP40" s="660"/>
      <c r="DQ40" s="660"/>
      <c r="DR40" s="660"/>
      <c r="DS40" s="660"/>
      <c r="DT40" s="660"/>
      <c r="DU40" s="660"/>
      <c r="DV40" s="661"/>
      <c r="DW40" s="664" t="s">
        <v>237</v>
      </c>
      <c r="DX40" s="695"/>
      <c r="DY40" s="695"/>
      <c r="DZ40" s="695"/>
      <c r="EA40" s="695"/>
      <c r="EB40" s="695"/>
      <c r="EC40" s="696"/>
    </row>
    <row r="41" spans="2:133" ht="11.25" customHeight="1" x14ac:dyDescent="0.2">
      <c r="AQ41" s="746" t="s">
        <v>343</v>
      </c>
      <c r="AR41" s="747"/>
      <c r="AS41" s="747"/>
      <c r="AT41" s="747"/>
      <c r="AU41" s="747"/>
      <c r="AV41" s="747"/>
      <c r="AW41" s="747"/>
      <c r="AX41" s="747"/>
      <c r="AY41" s="748"/>
      <c r="AZ41" s="739">
        <v>62982</v>
      </c>
      <c r="BA41" s="740"/>
      <c r="BB41" s="740"/>
      <c r="BC41" s="740"/>
      <c r="BD41" s="729"/>
      <c r="BE41" s="729"/>
      <c r="BF41" s="731"/>
      <c r="BG41" s="752"/>
      <c r="BH41" s="753"/>
      <c r="BI41" s="753"/>
      <c r="BJ41" s="753"/>
      <c r="BK41" s="753"/>
      <c r="BL41" s="216"/>
      <c r="BM41" s="686" t="s">
        <v>344</v>
      </c>
      <c r="BN41" s="686"/>
      <c r="BO41" s="686"/>
      <c r="BP41" s="686"/>
      <c r="BQ41" s="686"/>
      <c r="BR41" s="686"/>
      <c r="BS41" s="686"/>
      <c r="BT41" s="686"/>
      <c r="BU41" s="687"/>
      <c r="BV41" s="739">
        <v>324</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83"/>
      <c r="CT41" s="683"/>
      <c r="CU41" s="683"/>
      <c r="CV41" s="683"/>
      <c r="CW41" s="683"/>
      <c r="CX41" s="683"/>
      <c r="CY41" s="684"/>
      <c r="CZ41" s="664" t="s">
        <v>237</v>
      </c>
      <c r="DA41" s="695"/>
      <c r="DB41" s="695"/>
      <c r="DC41" s="697"/>
      <c r="DD41" s="668" t="s">
        <v>122</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777645</v>
      </c>
      <c r="CS42" s="660"/>
      <c r="CT42" s="660"/>
      <c r="CU42" s="660"/>
      <c r="CV42" s="660"/>
      <c r="CW42" s="660"/>
      <c r="CX42" s="660"/>
      <c r="CY42" s="661"/>
      <c r="CZ42" s="664">
        <v>27.3</v>
      </c>
      <c r="DA42" s="665"/>
      <c r="DB42" s="665"/>
      <c r="DC42" s="760"/>
      <c r="DD42" s="668">
        <v>174073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16401</v>
      </c>
      <c r="CS43" s="683"/>
      <c r="CT43" s="683"/>
      <c r="CU43" s="683"/>
      <c r="CV43" s="683"/>
      <c r="CW43" s="683"/>
      <c r="CX43" s="683"/>
      <c r="CY43" s="684"/>
      <c r="CZ43" s="664">
        <v>0.6</v>
      </c>
      <c r="DA43" s="695"/>
      <c r="DB43" s="695"/>
      <c r="DC43" s="697"/>
      <c r="DD43" s="668">
        <v>4123</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301</v>
      </c>
      <c r="CE44" s="772"/>
      <c r="CF44" s="656" t="s">
        <v>351</v>
      </c>
      <c r="CG44" s="657"/>
      <c r="CH44" s="657"/>
      <c r="CI44" s="657"/>
      <c r="CJ44" s="657"/>
      <c r="CK44" s="657"/>
      <c r="CL44" s="657"/>
      <c r="CM44" s="657"/>
      <c r="CN44" s="657"/>
      <c r="CO44" s="657"/>
      <c r="CP44" s="657"/>
      <c r="CQ44" s="658"/>
      <c r="CR44" s="659">
        <v>720096</v>
      </c>
      <c r="CS44" s="660"/>
      <c r="CT44" s="660"/>
      <c r="CU44" s="660"/>
      <c r="CV44" s="660"/>
      <c r="CW44" s="660"/>
      <c r="CX44" s="660"/>
      <c r="CY44" s="661"/>
      <c r="CZ44" s="664">
        <v>25.2</v>
      </c>
      <c r="DA44" s="665"/>
      <c r="DB44" s="665"/>
      <c r="DC44" s="760"/>
      <c r="DD44" s="668">
        <v>166235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189707</v>
      </c>
      <c r="CS45" s="683"/>
      <c r="CT45" s="683"/>
      <c r="CU45" s="683"/>
      <c r="CV45" s="683"/>
      <c r="CW45" s="683"/>
      <c r="CX45" s="683"/>
      <c r="CY45" s="684"/>
      <c r="CZ45" s="664">
        <v>6.6</v>
      </c>
      <c r="DA45" s="695"/>
      <c r="DB45" s="695"/>
      <c r="DC45" s="697"/>
      <c r="DD45" s="668">
        <v>33573</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497054</v>
      </c>
      <c r="CS46" s="660"/>
      <c r="CT46" s="660"/>
      <c r="CU46" s="660"/>
      <c r="CV46" s="660"/>
      <c r="CW46" s="660"/>
      <c r="CX46" s="660"/>
      <c r="CY46" s="661"/>
      <c r="CZ46" s="664">
        <v>17.399999999999999</v>
      </c>
      <c r="DA46" s="665"/>
      <c r="DB46" s="665"/>
      <c r="DC46" s="760"/>
      <c r="DD46" s="668">
        <v>130127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v>57549</v>
      </c>
      <c r="CS47" s="683"/>
      <c r="CT47" s="683"/>
      <c r="CU47" s="683"/>
      <c r="CV47" s="683"/>
      <c r="CW47" s="683"/>
      <c r="CX47" s="683"/>
      <c r="CY47" s="684"/>
      <c r="CZ47" s="664">
        <v>2</v>
      </c>
      <c r="DA47" s="695"/>
      <c r="DB47" s="695"/>
      <c r="DC47" s="697"/>
      <c r="DD47" s="668">
        <v>7838</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237</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2853075</v>
      </c>
      <c r="CS49" s="729"/>
      <c r="CT49" s="729"/>
      <c r="CU49" s="729"/>
      <c r="CV49" s="729"/>
      <c r="CW49" s="729"/>
      <c r="CX49" s="729"/>
      <c r="CY49" s="761"/>
      <c r="CZ49" s="744">
        <v>100</v>
      </c>
      <c r="DA49" s="762"/>
      <c r="DB49" s="762"/>
      <c r="DC49" s="763"/>
      <c r="DD49" s="764">
        <v>1843683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tCQHLMJm5WZLt8Y00YsZzo9E73gUS58Oq1Uuuim/v7JThm7vgM0amnwDOI89Ck4B70Uxse2mZGdUfiQpW73V8g==" saltValue="C11+zhPbtvZ9jhjPVLUM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2955</v>
      </c>
      <c r="R7" s="795"/>
      <c r="S7" s="795"/>
      <c r="T7" s="795"/>
      <c r="U7" s="795"/>
      <c r="V7" s="795">
        <v>2853</v>
      </c>
      <c r="W7" s="795"/>
      <c r="X7" s="795"/>
      <c r="Y7" s="795"/>
      <c r="Z7" s="795"/>
      <c r="AA7" s="795">
        <v>102</v>
      </c>
      <c r="AB7" s="795"/>
      <c r="AC7" s="795"/>
      <c r="AD7" s="795"/>
      <c r="AE7" s="796"/>
      <c r="AF7" s="797">
        <v>89</v>
      </c>
      <c r="AG7" s="798"/>
      <c r="AH7" s="798"/>
      <c r="AI7" s="798"/>
      <c r="AJ7" s="799"/>
      <c r="AK7" s="834">
        <v>715</v>
      </c>
      <c r="AL7" s="835"/>
      <c r="AM7" s="835"/>
      <c r="AN7" s="835"/>
      <c r="AO7" s="835"/>
      <c r="AP7" s="835">
        <v>2066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590</v>
      </c>
      <c r="BS7" s="838" t="s">
        <v>589</v>
      </c>
      <c r="BT7" s="839"/>
      <c r="BU7" s="839"/>
      <c r="BV7" s="839"/>
      <c r="BW7" s="839"/>
      <c r="BX7" s="839"/>
      <c r="BY7" s="839"/>
      <c r="BZ7" s="839"/>
      <c r="CA7" s="839"/>
      <c r="CB7" s="839"/>
      <c r="CC7" s="839"/>
      <c r="CD7" s="839"/>
      <c r="CE7" s="839"/>
      <c r="CF7" s="839"/>
      <c r="CG7" s="840"/>
      <c r="CH7" s="831">
        <v>-2</v>
      </c>
      <c r="CI7" s="832"/>
      <c r="CJ7" s="832"/>
      <c r="CK7" s="832"/>
      <c r="CL7" s="833"/>
      <c r="CM7" s="831">
        <v>6</v>
      </c>
      <c r="CN7" s="832"/>
      <c r="CO7" s="832"/>
      <c r="CP7" s="832"/>
      <c r="CQ7" s="833"/>
      <c r="CR7" s="831">
        <v>10</v>
      </c>
      <c r="CS7" s="832"/>
      <c r="CT7" s="832"/>
      <c r="CU7" s="832"/>
      <c r="CV7" s="833"/>
      <c r="CW7" s="831">
        <v>19</v>
      </c>
      <c r="CX7" s="832"/>
      <c r="CY7" s="832"/>
      <c r="CZ7" s="832"/>
      <c r="DA7" s="833"/>
      <c r="DB7" s="831">
        <v>8</v>
      </c>
      <c r="DC7" s="832"/>
      <c r="DD7" s="832"/>
      <c r="DE7" s="832"/>
      <c r="DF7" s="833"/>
      <c r="DG7" s="831" t="s">
        <v>594</v>
      </c>
      <c r="DH7" s="832"/>
      <c r="DI7" s="832"/>
      <c r="DJ7" s="832"/>
      <c r="DK7" s="833"/>
      <c r="DL7" s="831" t="s">
        <v>594</v>
      </c>
      <c r="DM7" s="832"/>
      <c r="DN7" s="832"/>
      <c r="DO7" s="832"/>
      <c r="DP7" s="833"/>
      <c r="DQ7" s="831">
        <v>7</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590</v>
      </c>
      <c r="BS8" s="828" t="s">
        <v>591</v>
      </c>
      <c r="BT8" s="829"/>
      <c r="BU8" s="829"/>
      <c r="BV8" s="829"/>
      <c r="BW8" s="829"/>
      <c r="BX8" s="829"/>
      <c r="BY8" s="829"/>
      <c r="BZ8" s="829"/>
      <c r="CA8" s="829"/>
      <c r="CB8" s="829"/>
      <c r="CC8" s="829"/>
      <c r="CD8" s="829"/>
      <c r="CE8" s="829"/>
      <c r="CF8" s="829"/>
      <c r="CG8" s="830"/>
      <c r="CH8" s="841">
        <v>-129</v>
      </c>
      <c r="CI8" s="842"/>
      <c r="CJ8" s="842"/>
      <c r="CK8" s="842"/>
      <c r="CL8" s="843"/>
      <c r="CM8" s="841">
        <v>308</v>
      </c>
      <c r="CN8" s="842"/>
      <c r="CO8" s="842"/>
      <c r="CP8" s="842"/>
      <c r="CQ8" s="843"/>
      <c r="CR8" s="841">
        <v>0</v>
      </c>
      <c r="CS8" s="842"/>
      <c r="CT8" s="842"/>
      <c r="CU8" s="842"/>
      <c r="CV8" s="843"/>
      <c r="CW8" s="841" t="s">
        <v>594</v>
      </c>
      <c r="CX8" s="842"/>
      <c r="CY8" s="842"/>
      <c r="CZ8" s="842"/>
      <c r="DA8" s="843"/>
      <c r="DB8" s="841">
        <v>0</v>
      </c>
      <c r="DC8" s="842"/>
      <c r="DD8" s="842"/>
      <c r="DE8" s="842"/>
      <c r="DF8" s="843"/>
      <c r="DG8" s="841" t="s">
        <v>594</v>
      </c>
      <c r="DH8" s="842"/>
      <c r="DI8" s="842"/>
      <c r="DJ8" s="842"/>
      <c r="DK8" s="843"/>
      <c r="DL8" s="841" t="s">
        <v>594</v>
      </c>
      <c r="DM8" s="842"/>
      <c r="DN8" s="842"/>
      <c r="DO8" s="842"/>
      <c r="DP8" s="843"/>
      <c r="DQ8" s="841">
        <v>0</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592</v>
      </c>
      <c r="BT9" s="829"/>
      <c r="BU9" s="829"/>
      <c r="BV9" s="829"/>
      <c r="BW9" s="829"/>
      <c r="BX9" s="829"/>
      <c r="BY9" s="829"/>
      <c r="BZ9" s="829"/>
      <c r="CA9" s="829"/>
      <c r="CB9" s="829"/>
      <c r="CC9" s="829"/>
      <c r="CD9" s="829"/>
      <c r="CE9" s="829"/>
      <c r="CF9" s="829"/>
      <c r="CG9" s="830"/>
      <c r="CH9" s="841">
        <v>3</v>
      </c>
      <c r="CI9" s="842"/>
      <c r="CJ9" s="842"/>
      <c r="CK9" s="842"/>
      <c r="CL9" s="843"/>
      <c r="CM9" s="841">
        <v>-8983</v>
      </c>
      <c r="CN9" s="842"/>
      <c r="CO9" s="842"/>
      <c r="CP9" s="842"/>
      <c r="CQ9" s="843"/>
      <c r="CR9" s="841">
        <v>0</v>
      </c>
      <c r="CS9" s="842"/>
      <c r="CT9" s="842"/>
      <c r="CU9" s="842"/>
      <c r="CV9" s="843"/>
      <c r="CW9" s="841" t="s">
        <v>594</v>
      </c>
      <c r="CX9" s="842"/>
      <c r="CY9" s="842"/>
      <c r="CZ9" s="842"/>
      <c r="DA9" s="843"/>
      <c r="DB9" s="841">
        <v>7</v>
      </c>
      <c r="DC9" s="842"/>
      <c r="DD9" s="842"/>
      <c r="DE9" s="842"/>
      <c r="DF9" s="843"/>
      <c r="DG9" s="841" t="s">
        <v>594</v>
      </c>
      <c r="DH9" s="842"/>
      <c r="DI9" s="842"/>
      <c r="DJ9" s="842"/>
      <c r="DK9" s="843"/>
      <c r="DL9" s="841" t="s">
        <v>594</v>
      </c>
      <c r="DM9" s="842"/>
      <c r="DN9" s="842"/>
      <c r="DO9" s="842"/>
      <c r="DP9" s="843"/>
      <c r="DQ9" s="841" t="s">
        <v>594</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2955</v>
      </c>
      <c r="R23" s="854"/>
      <c r="S23" s="854"/>
      <c r="T23" s="854"/>
      <c r="U23" s="854"/>
      <c r="V23" s="854">
        <v>2853</v>
      </c>
      <c r="W23" s="854"/>
      <c r="X23" s="854"/>
      <c r="Y23" s="854"/>
      <c r="Z23" s="854"/>
      <c r="AA23" s="854">
        <v>102</v>
      </c>
      <c r="AB23" s="854"/>
      <c r="AC23" s="854"/>
      <c r="AD23" s="854"/>
      <c r="AE23" s="855"/>
      <c r="AF23" s="856">
        <v>89</v>
      </c>
      <c r="AG23" s="854"/>
      <c r="AH23" s="854"/>
      <c r="AI23" s="854"/>
      <c r="AJ23" s="857"/>
      <c r="AK23" s="858"/>
      <c r="AL23" s="859"/>
      <c r="AM23" s="859"/>
      <c r="AN23" s="859"/>
      <c r="AO23" s="859"/>
      <c r="AP23" s="854">
        <v>2066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394</v>
      </c>
      <c r="C28" s="792"/>
      <c r="D28" s="792"/>
      <c r="E28" s="792"/>
      <c r="F28" s="792"/>
      <c r="G28" s="792"/>
      <c r="H28" s="792"/>
      <c r="I28" s="792"/>
      <c r="J28" s="792"/>
      <c r="K28" s="792"/>
      <c r="L28" s="792"/>
      <c r="M28" s="792"/>
      <c r="N28" s="792"/>
      <c r="O28" s="792"/>
      <c r="P28" s="793"/>
      <c r="Q28" s="882">
        <v>336</v>
      </c>
      <c r="R28" s="883"/>
      <c r="S28" s="883"/>
      <c r="T28" s="883"/>
      <c r="U28" s="883"/>
      <c r="V28" s="883">
        <v>294</v>
      </c>
      <c r="W28" s="883"/>
      <c r="X28" s="883"/>
      <c r="Y28" s="883"/>
      <c r="Z28" s="883"/>
      <c r="AA28" s="883">
        <v>42</v>
      </c>
      <c r="AB28" s="883"/>
      <c r="AC28" s="883"/>
      <c r="AD28" s="883"/>
      <c r="AE28" s="884"/>
      <c r="AF28" s="885">
        <v>42</v>
      </c>
      <c r="AG28" s="883"/>
      <c r="AH28" s="883"/>
      <c r="AI28" s="883"/>
      <c r="AJ28" s="886"/>
      <c r="AK28" s="887">
        <v>50</v>
      </c>
      <c r="AL28" s="878"/>
      <c r="AM28" s="878"/>
      <c r="AN28" s="878"/>
      <c r="AO28" s="878"/>
      <c r="AP28" s="878" t="s">
        <v>515</v>
      </c>
      <c r="AQ28" s="878"/>
      <c r="AR28" s="878"/>
      <c r="AS28" s="878"/>
      <c r="AT28" s="878"/>
      <c r="AU28" s="878" t="s">
        <v>515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395</v>
      </c>
      <c r="C29" s="816"/>
      <c r="D29" s="816"/>
      <c r="E29" s="816"/>
      <c r="F29" s="816"/>
      <c r="G29" s="816"/>
      <c r="H29" s="816"/>
      <c r="I29" s="816"/>
      <c r="J29" s="816"/>
      <c r="K29" s="816"/>
      <c r="L29" s="816"/>
      <c r="M29" s="816"/>
      <c r="N29" s="816"/>
      <c r="O29" s="816"/>
      <c r="P29" s="817"/>
      <c r="Q29" s="818">
        <v>281</v>
      </c>
      <c r="R29" s="819"/>
      <c r="S29" s="819"/>
      <c r="T29" s="819"/>
      <c r="U29" s="819"/>
      <c r="V29" s="819">
        <v>271</v>
      </c>
      <c r="W29" s="819"/>
      <c r="X29" s="819"/>
      <c r="Y29" s="819"/>
      <c r="Z29" s="819"/>
      <c r="AA29" s="819">
        <v>10</v>
      </c>
      <c r="AB29" s="819"/>
      <c r="AC29" s="819"/>
      <c r="AD29" s="819"/>
      <c r="AE29" s="820"/>
      <c r="AF29" s="821">
        <v>10</v>
      </c>
      <c r="AG29" s="822"/>
      <c r="AH29" s="822"/>
      <c r="AI29" s="822"/>
      <c r="AJ29" s="823"/>
      <c r="AK29" s="890">
        <v>160</v>
      </c>
      <c r="AL29" s="891"/>
      <c r="AM29" s="891"/>
      <c r="AN29" s="891"/>
      <c r="AO29" s="891"/>
      <c r="AP29" s="891">
        <v>1</v>
      </c>
      <c r="AQ29" s="891"/>
      <c r="AR29" s="891"/>
      <c r="AS29" s="891"/>
      <c r="AT29" s="891"/>
      <c r="AU29" s="891" t="s">
        <v>515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396</v>
      </c>
      <c r="C30" s="816"/>
      <c r="D30" s="816"/>
      <c r="E30" s="816"/>
      <c r="F30" s="816"/>
      <c r="G30" s="816"/>
      <c r="H30" s="816"/>
      <c r="I30" s="816"/>
      <c r="J30" s="816"/>
      <c r="K30" s="816"/>
      <c r="L30" s="816"/>
      <c r="M30" s="816"/>
      <c r="N30" s="816"/>
      <c r="O30" s="816"/>
      <c r="P30" s="817"/>
      <c r="Q30" s="818">
        <v>236</v>
      </c>
      <c r="R30" s="819"/>
      <c r="S30" s="819"/>
      <c r="T30" s="819"/>
      <c r="U30" s="819"/>
      <c r="V30" s="819">
        <v>210</v>
      </c>
      <c r="W30" s="819"/>
      <c r="X30" s="819"/>
      <c r="Y30" s="819"/>
      <c r="Z30" s="819"/>
      <c r="AA30" s="819">
        <v>26</v>
      </c>
      <c r="AB30" s="819"/>
      <c r="AC30" s="819"/>
      <c r="AD30" s="819"/>
      <c r="AE30" s="820"/>
      <c r="AF30" s="821">
        <v>26</v>
      </c>
      <c r="AG30" s="822"/>
      <c r="AH30" s="822"/>
      <c r="AI30" s="822"/>
      <c r="AJ30" s="823"/>
      <c r="AK30" s="890">
        <v>53</v>
      </c>
      <c r="AL30" s="891"/>
      <c r="AM30" s="891"/>
      <c r="AN30" s="891"/>
      <c r="AO30" s="891"/>
      <c r="AP30" s="891" t="s">
        <v>515</v>
      </c>
      <c r="AQ30" s="891"/>
      <c r="AR30" s="891"/>
      <c r="AS30" s="891"/>
      <c r="AT30" s="891"/>
      <c r="AU30" s="891" t="s">
        <v>515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397</v>
      </c>
      <c r="C31" s="816"/>
      <c r="D31" s="816"/>
      <c r="E31" s="816"/>
      <c r="F31" s="816"/>
      <c r="G31" s="816"/>
      <c r="H31" s="816"/>
      <c r="I31" s="816"/>
      <c r="J31" s="816"/>
      <c r="K31" s="816"/>
      <c r="L31" s="816"/>
      <c r="M31" s="816"/>
      <c r="N31" s="816"/>
      <c r="O31" s="816"/>
      <c r="P31" s="817"/>
      <c r="Q31" s="818">
        <v>25</v>
      </c>
      <c r="R31" s="819"/>
      <c r="S31" s="819"/>
      <c r="T31" s="819"/>
      <c r="U31" s="819"/>
      <c r="V31" s="819">
        <v>22</v>
      </c>
      <c r="W31" s="819"/>
      <c r="X31" s="819"/>
      <c r="Y31" s="819"/>
      <c r="Z31" s="819"/>
      <c r="AA31" s="819">
        <v>3</v>
      </c>
      <c r="AB31" s="819"/>
      <c r="AC31" s="819"/>
      <c r="AD31" s="819"/>
      <c r="AE31" s="820"/>
      <c r="AF31" s="821">
        <v>3</v>
      </c>
      <c r="AG31" s="822"/>
      <c r="AH31" s="822"/>
      <c r="AI31" s="822"/>
      <c r="AJ31" s="823"/>
      <c r="AK31" s="890">
        <v>10</v>
      </c>
      <c r="AL31" s="891"/>
      <c r="AM31" s="891"/>
      <c r="AN31" s="891"/>
      <c r="AO31" s="891"/>
      <c r="AP31" s="891" t="s">
        <v>515</v>
      </c>
      <c r="AQ31" s="891"/>
      <c r="AR31" s="891"/>
      <c r="AS31" s="891"/>
      <c r="AT31" s="891"/>
      <c r="AU31" s="891" t="s">
        <v>515</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398</v>
      </c>
      <c r="C32" s="816"/>
      <c r="D32" s="816"/>
      <c r="E32" s="816"/>
      <c r="F32" s="816"/>
      <c r="G32" s="816"/>
      <c r="H32" s="816"/>
      <c r="I32" s="816"/>
      <c r="J32" s="816"/>
      <c r="K32" s="816"/>
      <c r="L32" s="816"/>
      <c r="M32" s="816"/>
      <c r="N32" s="816"/>
      <c r="O32" s="816"/>
      <c r="P32" s="817"/>
      <c r="Q32" s="818">
        <v>150</v>
      </c>
      <c r="R32" s="819"/>
      <c r="S32" s="819"/>
      <c r="T32" s="819"/>
      <c r="U32" s="819"/>
      <c r="V32" s="819">
        <v>147</v>
      </c>
      <c r="W32" s="819"/>
      <c r="X32" s="819"/>
      <c r="Y32" s="819"/>
      <c r="Z32" s="819"/>
      <c r="AA32" s="819">
        <v>3</v>
      </c>
      <c r="AB32" s="819"/>
      <c r="AC32" s="819"/>
      <c r="AD32" s="819"/>
      <c r="AE32" s="820"/>
      <c r="AF32" s="821">
        <v>3</v>
      </c>
      <c r="AG32" s="822"/>
      <c r="AH32" s="822"/>
      <c r="AI32" s="822"/>
      <c r="AJ32" s="823"/>
      <c r="AK32" s="890">
        <v>30</v>
      </c>
      <c r="AL32" s="891"/>
      <c r="AM32" s="891"/>
      <c r="AN32" s="891"/>
      <c r="AO32" s="891"/>
      <c r="AP32" s="891">
        <v>415</v>
      </c>
      <c r="AQ32" s="891"/>
      <c r="AR32" s="891"/>
      <c r="AS32" s="891"/>
      <c r="AT32" s="891"/>
      <c r="AU32" s="891">
        <v>21</v>
      </c>
      <c r="AV32" s="891"/>
      <c r="AW32" s="891"/>
      <c r="AX32" s="891"/>
      <c r="AY32" s="891"/>
      <c r="AZ32" s="892" t="s">
        <v>583</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400</v>
      </c>
      <c r="C33" s="816"/>
      <c r="D33" s="816"/>
      <c r="E33" s="816"/>
      <c r="F33" s="816"/>
      <c r="G33" s="816"/>
      <c r="H33" s="816"/>
      <c r="I33" s="816"/>
      <c r="J33" s="816"/>
      <c r="K33" s="816"/>
      <c r="L33" s="816"/>
      <c r="M33" s="816"/>
      <c r="N33" s="816"/>
      <c r="O33" s="816"/>
      <c r="P33" s="817"/>
      <c r="Q33" s="818">
        <v>25</v>
      </c>
      <c r="R33" s="819"/>
      <c r="S33" s="819"/>
      <c r="T33" s="819"/>
      <c r="U33" s="819"/>
      <c r="V33" s="819">
        <v>23</v>
      </c>
      <c r="W33" s="819"/>
      <c r="X33" s="819"/>
      <c r="Y33" s="819"/>
      <c r="Z33" s="819"/>
      <c r="AA33" s="819">
        <v>2</v>
      </c>
      <c r="AB33" s="819"/>
      <c r="AC33" s="819"/>
      <c r="AD33" s="819"/>
      <c r="AE33" s="820"/>
      <c r="AF33" s="821">
        <v>2</v>
      </c>
      <c r="AG33" s="822"/>
      <c r="AH33" s="822"/>
      <c r="AI33" s="822"/>
      <c r="AJ33" s="823"/>
      <c r="AK33" s="890">
        <v>15</v>
      </c>
      <c r="AL33" s="891"/>
      <c r="AM33" s="891"/>
      <c r="AN33" s="891"/>
      <c r="AO33" s="891"/>
      <c r="AP33" s="891">
        <v>10</v>
      </c>
      <c r="AQ33" s="891"/>
      <c r="AR33" s="891"/>
      <c r="AS33" s="891"/>
      <c r="AT33" s="891"/>
      <c r="AU33" s="891" t="s">
        <v>515</v>
      </c>
      <c r="AV33" s="891"/>
      <c r="AW33" s="891"/>
      <c r="AX33" s="891"/>
      <c r="AY33" s="891"/>
      <c r="AZ33" s="892" t="s">
        <v>583</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v>
      </c>
      <c r="AG63" s="902"/>
      <c r="AH63" s="902"/>
      <c r="AI63" s="902"/>
      <c r="AJ63" s="903"/>
      <c r="AK63" s="904"/>
      <c r="AL63" s="899"/>
      <c r="AM63" s="899"/>
      <c r="AN63" s="899"/>
      <c r="AO63" s="899"/>
      <c r="AP63" s="902">
        <v>426</v>
      </c>
      <c r="AQ63" s="902"/>
      <c r="AR63" s="902"/>
      <c r="AS63" s="902"/>
      <c r="AT63" s="902"/>
      <c r="AU63" s="902">
        <v>21</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584</v>
      </c>
      <c r="C68" s="930"/>
      <c r="D68" s="930"/>
      <c r="E68" s="930"/>
      <c r="F68" s="930"/>
      <c r="G68" s="930"/>
      <c r="H68" s="930"/>
      <c r="I68" s="930"/>
      <c r="J68" s="930"/>
      <c r="K68" s="930"/>
      <c r="L68" s="930"/>
      <c r="M68" s="930"/>
      <c r="N68" s="930"/>
      <c r="O68" s="930"/>
      <c r="P68" s="931"/>
      <c r="Q68" s="932">
        <v>1404</v>
      </c>
      <c r="R68" s="926"/>
      <c r="S68" s="926"/>
      <c r="T68" s="926"/>
      <c r="U68" s="926"/>
      <c r="V68" s="926">
        <v>1352</v>
      </c>
      <c r="W68" s="926"/>
      <c r="X68" s="926"/>
      <c r="Y68" s="926"/>
      <c r="Z68" s="926"/>
      <c r="AA68" s="926">
        <v>51</v>
      </c>
      <c r="AB68" s="926"/>
      <c r="AC68" s="926"/>
      <c r="AD68" s="926"/>
      <c r="AE68" s="926"/>
      <c r="AF68" s="926">
        <v>51</v>
      </c>
      <c r="AG68" s="926"/>
      <c r="AH68" s="926"/>
      <c r="AI68" s="926"/>
      <c r="AJ68" s="926"/>
      <c r="AK68" s="926" t="s">
        <v>515</v>
      </c>
      <c r="AL68" s="926"/>
      <c r="AM68" s="926"/>
      <c r="AN68" s="926"/>
      <c r="AO68" s="926"/>
      <c r="AP68" s="926">
        <v>1279</v>
      </c>
      <c r="AQ68" s="926"/>
      <c r="AR68" s="926"/>
      <c r="AS68" s="926"/>
      <c r="AT68" s="926"/>
      <c r="AU68" s="926">
        <v>20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585</v>
      </c>
      <c r="C69" s="934"/>
      <c r="D69" s="934"/>
      <c r="E69" s="934"/>
      <c r="F69" s="934"/>
      <c r="G69" s="934"/>
      <c r="H69" s="934"/>
      <c r="I69" s="934"/>
      <c r="J69" s="934"/>
      <c r="K69" s="934"/>
      <c r="L69" s="934"/>
      <c r="M69" s="934"/>
      <c r="N69" s="934"/>
      <c r="O69" s="934"/>
      <c r="P69" s="935"/>
      <c r="Q69" s="936">
        <v>204</v>
      </c>
      <c r="R69" s="891"/>
      <c r="S69" s="891"/>
      <c r="T69" s="891"/>
      <c r="U69" s="891"/>
      <c r="V69" s="891">
        <v>199</v>
      </c>
      <c r="W69" s="891"/>
      <c r="X69" s="891"/>
      <c r="Y69" s="891"/>
      <c r="Z69" s="891"/>
      <c r="AA69" s="891">
        <v>5</v>
      </c>
      <c r="AB69" s="891"/>
      <c r="AC69" s="891"/>
      <c r="AD69" s="891"/>
      <c r="AE69" s="891"/>
      <c r="AF69" s="891">
        <v>5</v>
      </c>
      <c r="AG69" s="891"/>
      <c r="AH69" s="891"/>
      <c r="AI69" s="891"/>
      <c r="AJ69" s="891"/>
      <c r="AK69" s="891">
        <v>7</v>
      </c>
      <c r="AL69" s="891"/>
      <c r="AM69" s="891"/>
      <c r="AN69" s="891"/>
      <c r="AO69" s="891"/>
      <c r="AP69" s="891" t="s">
        <v>515</v>
      </c>
      <c r="AQ69" s="891"/>
      <c r="AR69" s="891"/>
      <c r="AS69" s="891"/>
      <c r="AT69" s="891"/>
      <c r="AU69" s="891" t="s">
        <v>515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586</v>
      </c>
      <c r="C70" s="934"/>
      <c r="D70" s="934"/>
      <c r="E70" s="934"/>
      <c r="F70" s="934"/>
      <c r="G70" s="934"/>
      <c r="H70" s="934"/>
      <c r="I70" s="934"/>
      <c r="J70" s="934"/>
      <c r="K70" s="934"/>
      <c r="L70" s="934"/>
      <c r="M70" s="934"/>
      <c r="N70" s="934"/>
      <c r="O70" s="934"/>
      <c r="P70" s="935"/>
      <c r="Q70" s="936">
        <v>159888</v>
      </c>
      <c r="R70" s="891"/>
      <c r="S70" s="891"/>
      <c r="T70" s="891"/>
      <c r="U70" s="891"/>
      <c r="V70" s="891">
        <v>154431</v>
      </c>
      <c r="W70" s="891"/>
      <c r="X70" s="891"/>
      <c r="Y70" s="891"/>
      <c r="Z70" s="891"/>
      <c r="AA70" s="891">
        <v>5457</v>
      </c>
      <c r="AB70" s="891"/>
      <c r="AC70" s="891"/>
      <c r="AD70" s="891"/>
      <c r="AE70" s="891"/>
      <c r="AF70" s="891">
        <v>5457</v>
      </c>
      <c r="AG70" s="891"/>
      <c r="AH70" s="891"/>
      <c r="AI70" s="891"/>
      <c r="AJ70" s="891"/>
      <c r="AK70" s="891">
        <v>766</v>
      </c>
      <c r="AL70" s="891"/>
      <c r="AM70" s="891"/>
      <c r="AN70" s="891"/>
      <c r="AO70" s="891"/>
      <c r="AP70" s="891" t="s">
        <v>515</v>
      </c>
      <c r="AQ70" s="891"/>
      <c r="AR70" s="891"/>
      <c r="AS70" s="891"/>
      <c r="AT70" s="891"/>
      <c r="AU70" s="891" t="s">
        <v>515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587</v>
      </c>
      <c r="C71" s="934"/>
      <c r="D71" s="934"/>
      <c r="E71" s="934"/>
      <c r="F71" s="934"/>
      <c r="G71" s="934"/>
      <c r="H71" s="934"/>
      <c r="I71" s="934"/>
      <c r="J71" s="934"/>
      <c r="K71" s="934"/>
      <c r="L71" s="934"/>
      <c r="M71" s="934"/>
      <c r="N71" s="934"/>
      <c r="O71" s="934"/>
      <c r="P71" s="935"/>
      <c r="Q71" s="936">
        <v>2139</v>
      </c>
      <c r="R71" s="891"/>
      <c r="S71" s="891"/>
      <c r="T71" s="891"/>
      <c r="U71" s="891"/>
      <c r="V71" s="891">
        <v>1906</v>
      </c>
      <c r="W71" s="891"/>
      <c r="X71" s="891"/>
      <c r="Y71" s="891"/>
      <c r="Z71" s="891"/>
      <c r="AA71" s="891">
        <v>233</v>
      </c>
      <c r="AB71" s="891"/>
      <c r="AC71" s="891"/>
      <c r="AD71" s="891"/>
      <c r="AE71" s="891"/>
      <c r="AF71" s="891">
        <v>233</v>
      </c>
      <c r="AG71" s="891"/>
      <c r="AH71" s="891"/>
      <c r="AI71" s="891"/>
      <c r="AJ71" s="891"/>
      <c r="AK71" s="891">
        <v>2</v>
      </c>
      <c r="AL71" s="891"/>
      <c r="AM71" s="891"/>
      <c r="AN71" s="891"/>
      <c r="AO71" s="891"/>
      <c r="AP71" s="891" t="s">
        <v>515</v>
      </c>
      <c r="AQ71" s="891"/>
      <c r="AR71" s="891"/>
      <c r="AS71" s="891"/>
      <c r="AT71" s="891"/>
      <c r="AU71" s="891" t="s">
        <v>515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588</v>
      </c>
      <c r="C72" s="934"/>
      <c r="D72" s="934"/>
      <c r="E72" s="934"/>
      <c r="F72" s="934"/>
      <c r="G72" s="934"/>
      <c r="H72" s="934"/>
      <c r="I72" s="934"/>
      <c r="J72" s="934"/>
      <c r="K72" s="934"/>
      <c r="L72" s="934"/>
      <c r="M72" s="934"/>
      <c r="N72" s="934"/>
      <c r="O72" s="934"/>
      <c r="P72" s="935"/>
      <c r="Q72" s="936">
        <v>20</v>
      </c>
      <c r="R72" s="891"/>
      <c r="S72" s="891"/>
      <c r="T72" s="891"/>
      <c r="U72" s="891"/>
      <c r="V72" s="891">
        <v>17</v>
      </c>
      <c r="W72" s="891"/>
      <c r="X72" s="891"/>
      <c r="Y72" s="891"/>
      <c r="Z72" s="891"/>
      <c r="AA72" s="891">
        <v>3</v>
      </c>
      <c r="AB72" s="891"/>
      <c r="AC72" s="891"/>
      <c r="AD72" s="891"/>
      <c r="AE72" s="891"/>
      <c r="AF72" s="891">
        <v>3</v>
      </c>
      <c r="AG72" s="891"/>
      <c r="AH72" s="891"/>
      <c r="AI72" s="891"/>
      <c r="AJ72" s="891"/>
      <c r="AK72" s="891" t="s">
        <v>515</v>
      </c>
      <c r="AL72" s="891"/>
      <c r="AM72" s="891"/>
      <c r="AN72" s="891"/>
      <c r="AO72" s="891"/>
      <c r="AP72" s="891" t="s">
        <v>515</v>
      </c>
      <c r="AQ72" s="891"/>
      <c r="AR72" s="891"/>
      <c r="AS72" s="891"/>
      <c r="AT72" s="891"/>
      <c r="AU72" s="891" t="s">
        <v>515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v>43</v>
      </c>
      <c r="R73" s="891"/>
      <c r="S73" s="891"/>
      <c r="T73" s="891"/>
      <c r="U73" s="891"/>
      <c r="V73" s="891">
        <v>42</v>
      </c>
      <c r="W73" s="891"/>
      <c r="X73" s="891"/>
      <c r="Y73" s="891"/>
      <c r="Z73" s="891"/>
      <c r="AA73" s="891">
        <v>2</v>
      </c>
      <c r="AB73" s="891"/>
      <c r="AC73" s="891"/>
      <c r="AD73" s="891"/>
      <c r="AE73" s="891"/>
      <c r="AF73" s="891">
        <v>2</v>
      </c>
      <c r="AG73" s="891"/>
      <c r="AH73" s="891"/>
      <c r="AI73" s="891"/>
      <c r="AJ73" s="891"/>
      <c r="AK73" s="891">
        <v>17</v>
      </c>
      <c r="AL73" s="891"/>
      <c r="AM73" s="891"/>
      <c r="AN73" s="891"/>
      <c r="AO73" s="891"/>
      <c r="AP73" s="891" t="s">
        <v>515</v>
      </c>
      <c r="AQ73" s="891"/>
      <c r="AR73" s="891"/>
      <c r="AS73" s="891"/>
      <c r="AT73" s="891"/>
      <c r="AU73" s="891" t="s">
        <v>515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5751</v>
      </c>
      <c r="AG88" s="902"/>
      <c r="AH88" s="902"/>
      <c r="AI88" s="902"/>
      <c r="AJ88" s="902"/>
      <c r="AK88" s="899"/>
      <c r="AL88" s="899"/>
      <c r="AM88" s="899"/>
      <c r="AN88" s="899"/>
      <c r="AO88" s="899"/>
      <c r="AP88" s="902">
        <v>1279</v>
      </c>
      <c r="AQ88" s="902"/>
      <c r="AR88" s="902"/>
      <c r="AS88" s="902"/>
      <c r="AT88" s="902"/>
      <c r="AU88" s="902">
        <v>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v>19</v>
      </c>
      <c r="CX102" s="910"/>
      <c r="CY102" s="910"/>
      <c r="CZ102" s="910"/>
      <c r="DA102" s="953"/>
      <c r="DB102" s="952">
        <v>15</v>
      </c>
      <c r="DC102" s="910"/>
      <c r="DD102" s="910"/>
      <c r="DE102" s="910"/>
      <c r="DF102" s="953"/>
      <c r="DG102" s="952"/>
      <c r="DH102" s="910"/>
      <c r="DI102" s="910"/>
      <c r="DJ102" s="910"/>
      <c r="DK102" s="953"/>
      <c r="DL102" s="952"/>
      <c r="DM102" s="910"/>
      <c r="DN102" s="910"/>
      <c r="DO102" s="910"/>
      <c r="DP102" s="953"/>
      <c r="DQ102" s="952">
        <v>7</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300</v>
      </c>
      <c r="AG109" s="955"/>
      <c r="AH109" s="955"/>
      <c r="AI109" s="955"/>
      <c r="AJ109" s="956"/>
      <c r="AK109" s="954" t="s">
        <v>299</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300</v>
      </c>
      <c r="BW109" s="955"/>
      <c r="BX109" s="955"/>
      <c r="BY109" s="955"/>
      <c r="BZ109" s="956"/>
      <c r="CA109" s="954" t="s">
        <v>299</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300</v>
      </c>
      <c r="DM109" s="955"/>
      <c r="DN109" s="955"/>
      <c r="DO109" s="955"/>
      <c r="DP109" s="956"/>
      <c r="DQ109" s="954" t="s">
        <v>299</v>
      </c>
      <c r="DR109" s="955"/>
      <c r="DS109" s="955"/>
      <c r="DT109" s="955"/>
      <c r="DU109" s="956"/>
      <c r="DV109" s="954" t="s">
        <v>423</v>
      </c>
      <c r="DW109" s="955"/>
      <c r="DX109" s="955"/>
      <c r="DY109" s="955"/>
      <c r="DZ109" s="957"/>
    </row>
    <row r="110" spans="1:131" s="226" customFormat="1" ht="26.25" customHeight="1" x14ac:dyDescent="0.2">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207927</v>
      </c>
      <c r="AB110" s="962"/>
      <c r="AC110" s="962"/>
      <c r="AD110" s="962"/>
      <c r="AE110" s="963"/>
      <c r="AF110" s="964">
        <v>202934</v>
      </c>
      <c r="AG110" s="962"/>
      <c r="AH110" s="962"/>
      <c r="AI110" s="962"/>
      <c r="AJ110" s="963"/>
      <c r="AK110" s="964">
        <v>216643</v>
      </c>
      <c r="AL110" s="962"/>
      <c r="AM110" s="962"/>
      <c r="AN110" s="962"/>
      <c r="AO110" s="963"/>
      <c r="AP110" s="965">
        <v>20.6</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2154004</v>
      </c>
      <c r="BR110" s="997"/>
      <c r="BS110" s="997"/>
      <c r="BT110" s="997"/>
      <c r="BU110" s="997"/>
      <c r="BV110" s="997">
        <v>2100504</v>
      </c>
      <c r="BW110" s="997"/>
      <c r="BX110" s="997"/>
      <c r="BY110" s="997"/>
      <c r="BZ110" s="997"/>
      <c r="CA110" s="997">
        <v>2066211</v>
      </c>
      <c r="CB110" s="997"/>
      <c r="CC110" s="997"/>
      <c r="CD110" s="997"/>
      <c r="CE110" s="997"/>
      <c r="CF110" s="1011">
        <v>196.4</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383</v>
      </c>
      <c r="DM110" s="997"/>
      <c r="DN110" s="997"/>
      <c r="DO110" s="997"/>
      <c r="DP110" s="997"/>
      <c r="DQ110" s="997" t="s">
        <v>430</v>
      </c>
      <c r="DR110" s="997"/>
      <c r="DS110" s="997"/>
      <c r="DT110" s="997"/>
      <c r="DU110" s="997"/>
      <c r="DV110" s="998" t="s">
        <v>383</v>
      </c>
      <c r="DW110" s="998"/>
      <c r="DX110" s="998"/>
      <c r="DY110" s="998"/>
      <c r="DZ110" s="999"/>
    </row>
    <row r="111" spans="1:131" s="226" customFormat="1" ht="26.25" customHeight="1" x14ac:dyDescent="0.2">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433</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35163</v>
      </c>
      <c r="BR111" s="990"/>
      <c r="BS111" s="990"/>
      <c r="BT111" s="990"/>
      <c r="BU111" s="990"/>
      <c r="BV111" s="990">
        <v>32126</v>
      </c>
      <c r="BW111" s="990"/>
      <c r="BX111" s="990"/>
      <c r="BY111" s="990"/>
      <c r="BZ111" s="990"/>
      <c r="CA111" s="990">
        <v>29087</v>
      </c>
      <c r="CB111" s="990"/>
      <c r="CC111" s="990"/>
      <c r="CD111" s="990"/>
      <c r="CE111" s="990"/>
      <c r="CF111" s="984">
        <v>2.8</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430</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2">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440</v>
      </c>
      <c r="AG112" s="1029"/>
      <c r="AH112" s="1029"/>
      <c r="AI112" s="1029"/>
      <c r="AJ112" s="1030"/>
      <c r="AK112" s="1031" t="s">
        <v>430</v>
      </c>
      <c r="AL112" s="1029"/>
      <c r="AM112" s="1029"/>
      <c r="AN112" s="1029"/>
      <c r="AO112" s="1030"/>
      <c r="AP112" s="1032" t="s">
        <v>441</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390319</v>
      </c>
      <c r="BR112" s="990"/>
      <c r="BS112" s="990"/>
      <c r="BT112" s="990"/>
      <c r="BU112" s="990"/>
      <c r="BV112" s="990">
        <v>429095</v>
      </c>
      <c r="BW112" s="990"/>
      <c r="BX112" s="990"/>
      <c r="BY112" s="990"/>
      <c r="BZ112" s="990"/>
      <c r="CA112" s="990">
        <v>485256</v>
      </c>
      <c r="CB112" s="990"/>
      <c r="CC112" s="990"/>
      <c r="CD112" s="990"/>
      <c r="CE112" s="990"/>
      <c r="CF112" s="984">
        <v>46.1</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437</v>
      </c>
      <c r="DM112" s="990"/>
      <c r="DN112" s="990"/>
      <c r="DO112" s="990"/>
      <c r="DP112" s="990"/>
      <c r="DQ112" s="990" t="s">
        <v>444</v>
      </c>
      <c r="DR112" s="990"/>
      <c r="DS112" s="990"/>
      <c r="DT112" s="990"/>
      <c r="DU112" s="990"/>
      <c r="DV112" s="991" t="s">
        <v>383</v>
      </c>
      <c r="DW112" s="991"/>
      <c r="DX112" s="991"/>
      <c r="DY112" s="991"/>
      <c r="DZ112" s="992"/>
    </row>
    <row r="113" spans="1:130" s="226" customFormat="1" ht="26.25" customHeight="1" x14ac:dyDescent="0.2">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38374</v>
      </c>
      <c r="AB113" s="1004"/>
      <c r="AC113" s="1004"/>
      <c r="AD113" s="1004"/>
      <c r="AE113" s="1005"/>
      <c r="AF113" s="1006">
        <v>37037</v>
      </c>
      <c r="AG113" s="1004"/>
      <c r="AH113" s="1004"/>
      <c r="AI113" s="1004"/>
      <c r="AJ113" s="1005"/>
      <c r="AK113" s="1006">
        <v>35535</v>
      </c>
      <c r="AL113" s="1004"/>
      <c r="AM113" s="1004"/>
      <c r="AN113" s="1004"/>
      <c r="AO113" s="1005"/>
      <c r="AP113" s="1007">
        <v>3.4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40487</v>
      </c>
      <c r="BR113" s="990"/>
      <c r="BS113" s="990"/>
      <c r="BT113" s="990"/>
      <c r="BU113" s="990"/>
      <c r="BV113" s="990">
        <v>30339</v>
      </c>
      <c r="BW113" s="990"/>
      <c r="BX113" s="990"/>
      <c r="BY113" s="990"/>
      <c r="BZ113" s="990"/>
      <c r="CA113" s="990">
        <v>19774</v>
      </c>
      <c r="CB113" s="990"/>
      <c r="CC113" s="990"/>
      <c r="CD113" s="990"/>
      <c r="CE113" s="990"/>
      <c r="CF113" s="984">
        <v>1.9</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35163</v>
      </c>
      <c r="DH113" s="1029"/>
      <c r="DI113" s="1029"/>
      <c r="DJ113" s="1029"/>
      <c r="DK113" s="1030"/>
      <c r="DL113" s="1031">
        <v>32126</v>
      </c>
      <c r="DM113" s="1029"/>
      <c r="DN113" s="1029"/>
      <c r="DO113" s="1029"/>
      <c r="DP113" s="1030"/>
      <c r="DQ113" s="1031">
        <v>29087</v>
      </c>
      <c r="DR113" s="1029"/>
      <c r="DS113" s="1029"/>
      <c r="DT113" s="1029"/>
      <c r="DU113" s="1030"/>
      <c r="DV113" s="1032">
        <v>2.8</v>
      </c>
      <c r="DW113" s="1033"/>
      <c r="DX113" s="1033"/>
      <c r="DY113" s="1033"/>
      <c r="DZ113" s="1034"/>
    </row>
    <row r="114" spans="1:130" s="226" customFormat="1" ht="26.25" customHeight="1" x14ac:dyDescent="0.2">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9548</v>
      </c>
      <c r="AB114" s="1029"/>
      <c r="AC114" s="1029"/>
      <c r="AD114" s="1029"/>
      <c r="AE114" s="1030"/>
      <c r="AF114" s="1031">
        <v>9569</v>
      </c>
      <c r="AG114" s="1029"/>
      <c r="AH114" s="1029"/>
      <c r="AI114" s="1029"/>
      <c r="AJ114" s="1030"/>
      <c r="AK114" s="1031">
        <v>8699</v>
      </c>
      <c r="AL114" s="1029"/>
      <c r="AM114" s="1029"/>
      <c r="AN114" s="1029"/>
      <c r="AO114" s="1030"/>
      <c r="AP114" s="1032">
        <v>0.8</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328389</v>
      </c>
      <c r="BR114" s="990"/>
      <c r="BS114" s="990"/>
      <c r="BT114" s="990"/>
      <c r="BU114" s="990"/>
      <c r="BV114" s="990">
        <v>337878</v>
      </c>
      <c r="BW114" s="990"/>
      <c r="BX114" s="990"/>
      <c r="BY114" s="990"/>
      <c r="BZ114" s="990"/>
      <c r="CA114" s="990">
        <v>311688</v>
      </c>
      <c r="CB114" s="990"/>
      <c r="CC114" s="990"/>
      <c r="CD114" s="990"/>
      <c r="CE114" s="990"/>
      <c r="CF114" s="984">
        <v>29.6</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122</v>
      </c>
      <c r="DM114" s="1029"/>
      <c r="DN114" s="1029"/>
      <c r="DO114" s="1029"/>
      <c r="DP114" s="1030"/>
      <c r="DQ114" s="1031" t="s">
        <v>440</v>
      </c>
      <c r="DR114" s="1029"/>
      <c r="DS114" s="1029"/>
      <c r="DT114" s="1029"/>
      <c r="DU114" s="1030"/>
      <c r="DV114" s="1032" t="s">
        <v>434</v>
      </c>
      <c r="DW114" s="1033"/>
      <c r="DX114" s="1033"/>
      <c r="DY114" s="1033"/>
      <c r="DZ114" s="1034"/>
    </row>
    <row r="115" spans="1:130" s="226" customFormat="1" ht="26.25" customHeight="1" x14ac:dyDescent="0.2">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3048</v>
      </c>
      <c r="AB115" s="1004"/>
      <c r="AC115" s="1004"/>
      <c r="AD115" s="1004"/>
      <c r="AE115" s="1005"/>
      <c r="AF115" s="1006">
        <v>3046</v>
      </c>
      <c r="AG115" s="1004"/>
      <c r="AH115" s="1004"/>
      <c r="AI115" s="1004"/>
      <c r="AJ115" s="1005"/>
      <c r="AK115" s="1006">
        <v>3045</v>
      </c>
      <c r="AL115" s="1004"/>
      <c r="AM115" s="1004"/>
      <c r="AN115" s="1004"/>
      <c r="AO115" s="1005"/>
      <c r="AP115" s="1007">
        <v>0.3</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v>10301</v>
      </c>
      <c r="BW115" s="990"/>
      <c r="BX115" s="990"/>
      <c r="BY115" s="990"/>
      <c r="BZ115" s="990"/>
      <c r="CA115" s="990">
        <v>7151</v>
      </c>
      <c r="CB115" s="990"/>
      <c r="CC115" s="990"/>
      <c r="CD115" s="990"/>
      <c r="CE115" s="990"/>
      <c r="CF115" s="984">
        <v>0.7</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440</v>
      </c>
      <c r="DM115" s="1029"/>
      <c r="DN115" s="1029"/>
      <c r="DO115" s="1029"/>
      <c r="DP115" s="1030"/>
      <c r="DQ115" s="1031" t="s">
        <v>383</v>
      </c>
      <c r="DR115" s="1029"/>
      <c r="DS115" s="1029"/>
      <c r="DT115" s="1029"/>
      <c r="DU115" s="1030"/>
      <c r="DV115" s="1032" t="s">
        <v>454</v>
      </c>
      <c r="DW115" s="1033"/>
      <c r="DX115" s="1033"/>
      <c r="DY115" s="1033"/>
      <c r="DZ115" s="1034"/>
    </row>
    <row r="116" spans="1:130" s="226" customFormat="1" ht="26.25" customHeight="1" x14ac:dyDescent="0.2">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430</v>
      </c>
      <c r="AG116" s="1029"/>
      <c r="AH116" s="1029"/>
      <c r="AI116" s="1029"/>
      <c r="AJ116" s="1030"/>
      <c r="AK116" s="1031" t="s">
        <v>122</v>
      </c>
      <c r="AL116" s="1029"/>
      <c r="AM116" s="1029"/>
      <c r="AN116" s="1029"/>
      <c r="AO116" s="1030"/>
      <c r="AP116" s="1032" t="s">
        <v>430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444</v>
      </c>
      <c r="BW116" s="990"/>
      <c r="BX116" s="990"/>
      <c r="BY116" s="990"/>
      <c r="BZ116" s="990"/>
      <c r="CA116" s="990" t="s">
        <v>383</v>
      </c>
      <c r="CB116" s="990"/>
      <c r="CC116" s="990"/>
      <c r="CD116" s="990"/>
      <c r="CE116" s="990"/>
      <c r="CF116" s="984" t="s">
        <v>440</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434</v>
      </c>
      <c r="DM116" s="1029"/>
      <c r="DN116" s="1029"/>
      <c r="DO116" s="1029"/>
      <c r="DP116" s="1030"/>
      <c r="DQ116" s="1031" t="s">
        <v>433</v>
      </c>
      <c r="DR116" s="1029"/>
      <c r="DS116" s="1029"/>
      <c r="DT116" s="1029"/>
      <c r="DU116" s="1030"/>
      <c r="DV116" s="1032" t="s">
        <v>437</v>
      </c>
      <c r="DW116" s="1033"/>
      <c r="DX116" s="1033"/>
      <c r="DY116" s="1033"/>
      <c r="DZ116" s="1034"/>
    </row>
    <row r="117" spans="1:130" s="226" customFormat="1" ht="26.25" customHeight="1" x14ac:dyDescent="0.2">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258897</v>
      </c>
      <c r="AB117" s="1047"/>
      <c r="AC117" s="1047"/>
      <c r="AD117" s="1047"/>
      <c r="AE117" s="1048"/>
      <c r="AF117" s="1049">
        <v>252586</v>
      </c>
      <c r="AG117" s="1047"/>
      <c r="AH117" s="1047"/>
      <c r="AI117" s="1047"/>
      <c r="AJ117" s="1048"/>
      <c r="AK117" s="1049">
        <v>263922</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460</v>
      </c>
      <c r="BR117" s="990"/>
      <c r="BS117" s="990"/>
      <c r="BT117" s="990"/>
      <c r="BU117" s="990"/>
      <c r="BV117" s="990" t="s">
        <v>454</v>
      </c>
      <c r="BW117" s="990"/>
      <c r="BX117" s="990"/>
      <c r="BY117" s="990"/>
      <c r="BZ117" s="990"/>
      <c r="CA117" s="990" t="s">
        <v>433</v>
      </c>
      <c r="CB117" s="990"/>
      <c r="CC117" s="990"/>
      <c r="CD117" s="990"/>
      <c r="CE117" s="990"/>
      <c r="CF117" s="984" t="s">
        <v>429</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122</v>
      </c>
      <c r="DM117" s="1029"/>
      <c r="DN117" s="1029"/>
      <c r="DO117" s="1029"/>
      <c r="DP117" s="1030"/>
      <c r="DQ117" s="1031" t="s">
        <v>462</v>
      </c>
      <c r="DR117" s="1029"/>
      <c r="DS117" s="1029"/>
      <c r="DT117" s="1029"/>
      <c r="DU117" s="1030"/>
      <c r="DV117" s="1032" t="s">
        <v>440</v>
      </c>
      <c r="DW117" s="1033"/>
      <c r="DX117" s="1033"/>
      <c r="DY117" s="1033"/>
      <c r="DZ117" s="1034"/>
    </row>
    <row r="118" spans="1:130" s="226" customFormat="1" ht="26.25" customHeight="1" x14ac:dyDescent="0.2">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300</v>
      </c>
      <c r="AG118" s="955"/>
      <c r="AH118" s="955"/>
      <c r="AI118" s="955"/>
      <c r="AJ118" s="956"/>
      <c r="AK118" s="954" t="s">
        <v>299</v>
      </c>
      <c r="AL118" s="955"/>
      <c r="AM118" s="955"/>
      <c r="AN118" s="955"/>
      <c r="AO118" s="956"/>
      <c r="AP118" s="1041" t="s">
        <v>423</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433</v>
      </c>
      <c r="BR118" s="1068"/>
      <c r="BS118" s="1068"/>
      <c r="BT118" s="1068"/>
      <c r="BU118" s="1068"/>
      <c r="BV118" s="1068" t="s">
        <v>429</v>
      </c>
      <c r="BW118" s="1068"/>
      <c r="BX118" s="1068"/>
      <c r="BY118" s="1068"/>
      <c r="BZ118" s="1068"/>
      <c r="CA118" s="1068" t="s">
        <v>460</v>
      </c>
      <c r="CB118" s="1068"/>
      <c r="CC118" s="1068"/>
      <c r="CD118" s="1068"/>
      <c r="CE118" s="1068"/>
      <c r="CF118" s="984" t="s">
        <v>429</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437</v>
      </c>
      <c r="DM118" s="1029"/>
      <c r="DN118" s="1029"/>
      <c r="DO118" s="1029"/>
      <c r="DP118" s="1030"/>
      <c r="DQ118" s="1031" t="s">
        <v>433</v>
      </c>
      <c r="DR118" s="1029"/>
      <c r="DS118" s="1029"/>
      <c r="DT118" s="1029"/>
      <c r="DU118" s="1030"/>
      <c r="DV118" s="1032" t="s">
        <v>440</v>
      </c>
      <c r="DW118" s="1033"/>
      <c r="DX118" s="1033"/>
      <c r="DY118" s="1033"/>
      <c r="DZ118" s="1034"/>
    </row>
    <row r="119" spans="1:130" s="226" customFormat="1" ht="26.25" customHeight="1" x14ac:dyDescent="0.2">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440</v>
      </c>
      <c r="AG119" s="962"/>
      <c r="AH119" s="962"/>
      <c r="AI119" s="962"/>
      <c r="AJ119" s="963"/>
      <c r="AK119" s="964" t="s">
        <v>429</v>
      </c>
      <c r="AL119" s="962"/>
      <c r="AM119" s="962"/>
      <c r="AN119" s="962"/>
      <c r="AO119" s="963"/>
      <c r="AP119" s="965" t="s">
        <v>433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465</v>
      </c>
      <c r="BP119" s="1076"/>
      <c r="BQ119" s="1067">
        <v>2948362</v>
      </c>
      <c r="BR119" s="1068"/>
      <c r="BS119" s="1068"/>
      <c r="BT119" s="1068"/>
      <c r="BU119" s="1068"/>
      <c r="BV119" s="1068">
        <v>2940243</v>
      </c>
      <c r="BW119" s="1068"/>
      <c r="BX119" s="1068"/>
      <c r="BY119" s="1068"/>
      <c r="BZ119" s="1068"/>
      <c r="CA119" s="1068">
        <v>2919167</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440</v>
      </c>
      <c r="DM119" s="1054"/>
      <c r="DN119" s="1054"/>
      <c r="DO119" s="1054"/>
      <c r="DP119" s="1055"/>
      <c r="DQ119" s="1053" t="s">
        <v>462</v>
      </c>
      <c r="DR119" s="1054"/>
      <c r="DS119" s="1054"/>
      <c r="DT119" s="1054"/>
      <c r="DU119" s="1055"/>
      <c r="DV119" s="1056" t="s">
        <v>429</v>
      </c>
      <c r="DW119" s="1057"/>
      <c r="DX119" s="1057"/>
      <c r="DY119" s="1057"/>
      <c r="DZ119" s="1058"/>
    </row>
    <row r="120" spans="1:130" s="226" customFormat="1" ht="26.25" customHeight="1" x14ac:dyDescent="0.2">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440</v>
      </c>
      <c r="AB120" s="1029"/>
      <c r="AC120" s="1029"/>
      <c r="AD120" s="1029"/>
      <c r="AE120" s="1030"/>
      <c r="AF120" s="1031" t="s">
        <v>454</v>
      </c>
      <c r="AG120" s="1029"/>
      <c r="AH120" s="1029"/>
      <c r="AI120" s="1029"/>
      <c r="AJ120" s="1030"/>
      <c r="AK120" s="1031" t="s">
        <v>462</v>
      </c>
      <c r="AL120" s="1029"/>
      <c r="AM120" s="1029"/>
      <c r="AN120" s="1029"/>
      <c r="AO120" s="1030"/>
      <c r="AP120" s="1032" t="s">
        <v>429</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3698355</v>
      </c>
      <c r="BR120" s="997"/>
      <c r="BS120" s="997"/>
      <c r="BT120" s="997"/>
      <c r="BU120" s="997"/>
      <c r="BV120" s="997">
        <v>3682494</v>
      </c>
      <c r="BW120" s="997"/>
      <c r="BX120" s="997"/>
      <c r="BY120" s="997"/>
      <c r="BZ120" s="997"/>
      <c r="CA120" s="997">
        <v>3374224</v>
      </c>
      <c r="CB120" s="997"/>
      <c r="CC120" s="997"/>
      <c r="CD120" s="997"/>
      <c r="CE120" s="997"/>
      <c r="CF120" s="1011">
        <v>320.7</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263037</v>
      </c>
      <c r="DH120" s="997"/>
      <c r="DI120" s="997"/>
      <c r="DJ120" s="997"/>
      <c r="DK120" s="997"/>
      <c r="DL120" s="997">
        <v>314095</v>
      </c>
      <c r="DM120" s="997"/>
      <c r="DN120" s="997"/>
      <c r="DO120" s="997"/>
      <c r="DP120" s="997"/>
      <c r="DQ120" s="997">
        <v>393823</v>
      </c>
      <c r="DR120" s="997"/>
      <c r="DS120" s="997"/>
      <c r="DT120" s="997"/>
      <c r="DU120" s="997"/>
      <c r="DV120" s="998">
        <v>37.4</v>
      </c>
      <c r="DW120" s="998"/>
      <c r="DX120" s="998"/>
      <c r="DY120" s="998"/>
      <c r="DZ120" s="999"/>
    </row>
    <row r="121" spans="1:130" s="226" customFormat="1" ht="26.25" customHeight="1" x14ac:dyDescent="0.2">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3038</v>
      </c>
      <c r="AB121" s="1029"/>
      <c r="AC121" s="1029"/>
      <c r="AD121" s="1029"/>
      <c r="AE121" s="1030"/>
      <c r="AF121" s="1031">
        <v>3038</v>
      </c>
      <c r="AG121" s="1029"/>
      <c r="AH121" s="1029"/>
      <c r="AI121" s="1029"/>
      <c r="AJ121" s="1030"/>
      <c r="AK121" s="1031">
        <v>3038</v>
      </c>
      <c r="AL121" s="1029"/>
      <c r="AM121" s="1029"/>
      <c r="AN121" s="1029"/>
      <c r="AO121" s="1030"/>
      <c r="AP121" s="1032">
        <v>0.3</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t="s">
        <v>440</v>
      </c>
      <c r="BR121" s="990"/>
      <c r="BS121" s="990"/>
      <c r="BT121" s="990"/>
      <c r="BU121" s="990"/>
      <c r="BV121" s="990" t="s">
        <v>433</v>
      </c>
      <c r="BW121" s="990"/>
      <c r="BX121" s="990"/>
      <c r="BY121" s="990"/>
      <c r="BZ121" s="990"/>
      <c r="CA121" s="990" t="s">
        <v>454</v>
      </c>
      <c r="CB121" s="990"/>
      <c r="CC121" s="990"/>
      <c r="CD121" s="990"/>
      <c r="CE121" s="990"/>
      <c r="CF121" s="984" t="s">
        <v>462</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98103</v>
      </c>
      <c r="DH121" s="990"/>
      <c r="DI121" s="990"/>
      <c r="DJ121" s="990"/>
      <c r="DK121" s="990"/>
      <c r="DL121" s="990">
        <v>99516</v>
      </c>
      <c r="DM121" s="990"/>
      <c r="DN121" s="990"/>
      <c r="DO121" s="990"/>
      <c r="DP121" s="990"/>
      <c r="DQ121" s="990">
        <v>90964</v>
      </c>
      <c r="DR121" s="990"/>
      <c r="DS121" s="990"/>
      <c r="DT121" s="990"/>
      <c r="DU121" s="990"/>
      <c r="DV121" s="991">
        <v>8.6</v>
      </c>
      <c r="DW121" s="991"/>
      <c r="DX121" s="991"/>
      <c r="DY121" s="991"/>
      <c r="DZ121" s="992"/>
    </row>
    <row r="122" spans="1:130" s="226" customFormat="1" ht="26.25" customHeight="1" x14ac:dyDescent="0.2">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462</v>
      </c>
      <c r="AB122" s="1029"/>
      <c r="AC122" s="1029"/>
      <c r="AD122" s="1029"/>
      <c r="AE122" s="1030"/>
      <c r="AF122" s="1031" t="s">
        <v>462</v>
      </c>
      <c r="AG122" s="1029"/>
      <c r="AH122" s="1029"/>
      <c r="AI122" s="1029"/>
      <c r="AJ122" s="1030"/>
      <c r="AK122" s="1031" t="s">
        <v>383</v>
      </c>
      <c r="AL122" s="1029"/>
      <c r="AM122" s="1029"/>
      <c r="AN122" s="1029"/>
      <c r="AO122" s="1030"/>
      <c r="AP122" s="1032" t="s">
        <v>454</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2004901</v>
      </c>
      <c r="BR122" s="1068"/>
      <c r="BS122" s="1068"/>
      <c r="BT122" s="1068"/>
      <c r="BU122" s="1068"/>
      <c r="BV122" s="1068">
        <v>1797591</v>
      </c>
      <c r="BW122" s="1068"/>
      <c r="BX122" s="1068"/>
      <c r="BY122" s="1068"/>
      <c r="BZ122" s="1068"/>
      <c r="CA122" s="1068">
        <v>1755992</v>
      </c>
      <c r="CB122" s="1068"/>
      <c r="CC122" s="1068"/>
      <c r="CD122" s="1068"/>
      <c r="CE122" s="1068"/>
      <c r="CF122" s="1088">
        <v>166.9</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29179</v>
      </c>
      <c r="DH122" s="990"/>
      <c r="DI122" s="990"/>
      <c r="DJ122" s="990"/>
      <c r="DK122" s="990"/>
      <c r="DL122" s="990">
        <v>15484</v>
      </c>
      <c r="DM122" s="990"/>
      <c r="DN122" s="990"/>
      <c r="DO122" s="990"/>
      <c r="DP122" s="990"/>
      <c r="DQ122" s="990">
        <v>469</v>
      </c>
      <c r="DR122" s="990"/>
      <c r="DS122" s="990"/>
      <c r="DT122" s="990"/>
      <c r="DU122" s="990"/>
      <c r="DV122" s="991">
        <v>0</v>
      </c>
      <c r="DW122" s="991"/>
      <c r="DX122" s="991"/>
      <c r="DY122" s="991"/>
      <c r="DZ122" s="992"/>
    </row>
    <row r="123" spans="1:130" s="226" customFormat="1" ht="26.25" customHeight="1" x14ac:dyDescent="0.2">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383</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476</v>
      </c>
      <c r="BP123" s="1076"/>
      <c r="BQ123" s="1135">
        <v>5703256</v>
      </c>
      <c r="BR123" s="1136"/>
      <c r="BS123" s="1136"/>
      <c r="BT123" s="1136"/>
      <c r="BU123" s="1136"/>
      <c r="BV123" s="1136">
        <v>5480085</v>
      </c>
      <c r="BW123" s="1136"/>
      <c r="BX123" s="1136"/>
      <c r="BY123" s="1136"/>
      <c r="BZ123" s="1136"/>
      <c r="CA123" s="1136">
        <v>5130216</v>
      </c>
      <c r="CB123" s="1136"/>
      <c r="CC123" s="1136"/>
      <c r="CD123" s="1136"/>
      <c r="CE123" s="1136"/>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433</v>
      </c>
      <c r="DM123" s="1029"/>
      <c r="DN123" s="1029"/>
      <c r="DO123" s="1029"/>
      <c r="DP123" s="1030"/>
      <c r="DQ123" s="1031" t="s">
        <v>433</v>
      </c>
      <c r="DR123" s="1029"/>
      <c r="DS123" s="1029"/>
      <c r="DT123" s="1029"/>
      <c r="DU123" s="1030"/>
      <c r="DV123" s="1032" t="s">
        <v>433</v>
      </c>
      <c r="DW123" s="1033"/>
      <c r="DX123" s="1033"/>
      <c r="DY123" s="1033"/>
      <c r="DZ123" s="1034"/>
    </row>
    <row r="124" spans="1:130" s="226" customFormat="1" ht="26.25" customHeight="1" thickBot="1" x14ac:dyDescent="0.25">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429</v>
      </c>
      <c r="AG124" s="1029"/>
      <c r="AH124" s="1029"/>
      <c r="AI124" s="1029"/>
      <c r="AJ124" s="1030"/>
      <c r="AK124" s="1031" t="s">
        <v>433</v>
      </c>
      <c r="AL124" s="1029"/>
      <c r="AM124" s="1029"/>
      <c r="AN124" s="1029"/>
      <c r="AO124" s="1030"/>
      <c r="AP124" s="1032" t="s">
        <v>437</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433</v>
      </c>
      <c r="BW124" s="1098"/>
      <c r="BX124" s="1098"/>
      <c r="BY124" s="1098"/>
      <c r="BZ124" s="1098"/>
      <c r="CA124" s="1098" t="s">
        <v>433</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441</v>
      </c>
      <c r="DH124" s="1054"/>
      <c r="DI124" s="1054"/>
      <c r="DJ124" s="1054"/>
      <c r="DK124" s="1055"/>
      <c r="DL124" s="1053" t="s">
        <v>437</v>
      </c>
      <c r="DM124" s="1054"/>
      <c r="DN124" s="1054"/>
      <c r="DO124" s="1054"/>
      <c r="DP124" s="1055"/>
      <c r="DQ124" s="1053" t="s">
        <v>441</v>
      </c>
      <c r="DR124" s="1054"/>
      <c r="DS124" s="1054"/>
      <c r="DT124" s="1054"/>
      <c r="DU124" s="1055"/>
      <c r="DV124" s="1056" t="s">
        <v>437</v>
      </c>
      <c r="DW124" s="1057"/>
      <c r="DX124" s="1057"/>
      <c r="DY124" s="1057"/>
      <c r="DZ124" s="1058"/>
    </row>
    <row r="125" spans="1:130" s="226" customFormat="1" ht="26.25" customHeight="1" x14ac:dyDescent="0.2">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433</v>
      </c>
      <c r="AB125" s="1029"/>
      <c r="AC125" s="1029"/>
      <c r="AD125" s="1029"/>
      <c r="AE125" s="1030"/>
      <c r="AF125" s="1031" t="s">
        <v>429</v>
      </c>
      <c r="AG125" s="1029"/>
      <c r="AH125" s="1029"/>
      <c r="AI125" s="1029"/>
      <c r="AJ125" s="1030"/>
      <c r="AK125" s="1031" t="s">
        <v>437</v>
      </c>
      <c r="AL125" s="1029"/>
      <c r="AM125" s="1029"/>
      <c r="AN125" s="1029"/>
      <c r="AO125" s="1030"/>
      <c r="AP125" s="1032" t="s">
        <v>441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437</v>
      </c>
      <c r="DH125" s="997"/>
      <c r="DI125" s="997"/>
      <c r="DJ125" s="997"/>
      <c r="DK125" s="997"/>
      <c r="DL125" s="997" t="s">
        <v>441</v>
      </c>
      <c r="DM125" s="997"/>
      <c r="DN125" s="997"/>
      <c r="DO125" s="997"/>
      <c r="DP125" s="997"/>
      <c r="DQ125" s="997" t="s">
        <v>433</v>
      </c>
      <c r="DR125" s="997"/>
      <c r="DS125" s="997"/>
      <c r="DT125" s="997"/>
      <c r="DU125" s="997"/>
      <c r="DV125" s="998" t="s">
        <v>433</v>
      </c>
      <c r="DW125" s="998"/>
      <c r="DX125" s="998"/>
      <c r="DY125" s="998"/>
      <c r="DZ125" s="999"/>
    </row>
    <row r="126" spans="1:130" s="226" customFormat="1" ht="26.25" customHeight="1" thickBot="1" x14ac:dyDescent="0.25">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437</v>
      </c>
      <c r="AB126" s="1029"/>
      <c r="AC126" s="1029"/>
      <c r="AD126" s="1029"/>
      <c r="AE126" s="1030"/>
      <c r="AF126" s="1031" t="s">
        <v>433</v>
      </c>
      <c r="AG126" s="1029"/>
      <c r="AH126" s="1029"/>
      <c r="AI126" s="1029"/>
      <c r="AJ126" s="1030"/>
      <c r="AK126" s="1031" t="s">
        <v>433</v>
      </c>
      <c r="AL126" s="1029"/>
      <c r="AM126" s="1029"/>
      <c r="AN126" s="1029"/>
      <c r="AO126" s="1030"/>
      <c r="AP126" s="1032" t="s">
        <v>441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437</v>
      </c>
      <c r="DH126" s="990"/>
      <c r="DI126" s="990"/>
      <c r="DJ126" s="990"/>
      <c r="DK126" s="990"/>
      <c r="DL126" s="990" t="s">
        <v>433</v>
      </c>
      <c r="DM126" s="990"/>
      <c r="DN126" s="990"/>
      <c r="DO126" s="990"/>
      <c r="DP126" s="990"/>
      <c r="DQ126" s="990" t="s">
        <v>441</v>
      </c>
      <c r="DR126" s="990"/>
      <c r="DS126" s="990"/>
      <c r="DT126" s="990"/>
      <c r="DU126" s="990"/>
      <c r="DV126" s="991" t="s">
        <v>433</v>
      </c>
      <c r="DW126" s="991"/>
      <c r="DX126" s="991"/>
      <c r="DY126" s="991"/>
      <c r="DZ126" s="992"/>
    </row>
    <row r="127" spans="1:130" s="226" customFormat="1" ht="26.25" customHeight="1" x14ac:dyDescent="0.2">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v>
      </c>
      <c r="AB127" s="1029"/>
      <c r="AC127" s="1029"/>
      <c r="AD127" s="1029"/>
      <c r="AE127" s="1030"/>
      <c r="AF127" s="1031">
        <v>8</v>
      </c>
      <c r="AG127" s="1029"/>
      <c r="AH127" s="1029"/>
      <c r="AI127" s="1029"/>
      <c r="AJ127" s="1030"/>
      <c r="AK127" s="1031">
        <v>7</v>
      </c>
      <c r="AL127" s="1029"/>
      <c r="AM127" s="1029"/>
      <c r="AN127" s="1029"/>
      <c r="AO127" s="1030"/>
      <c r="AP127" s="1032">
        <v>0</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383</v>
      </c>
      <c r="DH127" s="990"/>
      <c r="DI127" s="990"/>
      <c r="DJ127" s="990"/>
      <c r="DK127" s="990"/>
      <c r="DL127" s="990" t="s">
        <v>437</v>
      </c>
      <c r="DM127" s="990"/>
      <c r="DN127" s="990"/>
      <c r="DO127" s="990"/>
      <c r="DP127" s="990"/>
      <c r="DQ127" s="990" t="s">
        <v>441</v>
      </c>
      <c r="DR127" s="990"/>
      <c r="DS127" s="990"/>
      <c r="DT127" s="990"/>
      <c r="DU127" s="990"/>
      <c r="DV127" s="991" t="s">
        <v>437</v>
      </c>
      <c r="DW127" s="991"/>
      <c r="DX127" s="991"/>
      <c r="DY127" s="991"/>
      <c r="DZ127" s="992"/>
    </row>
    <row r="128" spans="1:130" s="226" customFormat="1" ht="26.25" customHeight="1" thickBot="1" x14ac:dyDescent="0.25">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t="s">
        <v>441</v>
      </c>
      <c r="AB128" s="1118"/>
      <c r="AC128" s="1118"/>
      <c r="AD128" s="1118"/>
      <c r="AE128" s="1119"/>
      <c r="AF128" s="1120" t="s">
        <v>383</v>
      </c>
      <c r="AG128" s="1118"/>
      <c r="AH128" s="1118"/>
      <c r="AI128" s="1118"/>
      <c r="AJ128" s="1119"/>
      <c r="AK128" s="1120" t="s">
        <v>433</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441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441</v>
      </c>
      <c r="DH128" s="1110"/>
      <c r="DI128" s="1110"/>
      <c r="DJ128" s="1110"/>
      <c r="DK128" s="1110"/>
      <c r="DL128" s="1110">
        <v>10301</v>
      </c>
      <c r="DM128" s="1110"/>
      <c r="DN128" s="1110"/>
      <c r="DO128" s="1110"/>
      <c r="DP128" s="1110"/>
      <c r="DQ128" s="1110">
        <v>7151</v>
      </c>
      <c r="DR128" s="1110"/>
      <c r="DS128" s="1110"/>
      <c r="DT128" s="1110"/>
      <c r="DU128" s="1110"/>
      <c r="DV128" s="1111">
        <v>0.7</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1412240</v>
      </c>
      <c r="AB129" s="1029"/>
      <c r="AC129" s="1029"/>
      <c r="AD129" s="1029"/>
      <c r="AE129" s="1030"/>
      <c r="AF129" s="1031">
        <v>1347101</v>
      </c>
      <c r="AG129" s="1029"/>
      <c r="AH129" s="1029"/>
      <c r="AI129" s="1029"/>
      <c r="AJ129" s="1030"/>
      <c r="AK129" s="1031">
        <v>1258538</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383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222090</v>
      </c>
      <c r="AB130" s="1029"/>
      <c r="AC130" s="1029"/>
      <c r="AD130" s="1029"/>
      <c r="AE130" s="1030"/>
      <c r="AF130" s="1031">
        <v>213900</v>
      </c>
      <c r="AG130" s="1029"/>
      <c r="AH130" s="1029"/>
      <c r="AI130" s="1029"/>
      <c r="AJ130" s="1030"/>
      <c r="AK130" s="1031">
        <v>206489</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1190150</v>
      </c>
      <c r="AB131" s="1054"/>
      <c r="AC131" s="1054"/>
      <c r="AD131" s="1054"/>
      <c r="AE131" s="1055"/>
      <c r="AF131" s="1053">
        <v>1133201</v>
      </c>
      <c r="AG131" s="1054"/>
      <c r="AH131" s="1054"/>
      <c r="AI131" s="1054"/>
      <c r="AJ131" s="1055"/>
      <c r="AK131" s="1053">
        <v>1052049</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t="s">
        <v>433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3.0926353820000001</v>
      </c>
      <c r="AB132" s="1170"/>
      <c r="AC132" s="1170"/>
      <c r="AD132" s="1170"/>
      <c r="AE132" s="1171"/>
      <c r="AF132" s="1172">
        <v>3.4138692079999999</v>
      </c>
      <c r="AG132" s="1170"/>
      <c r="AH132" s="1170"/>
      <c r="AI132" s="1170"/>
      <c r="AJ132" s="1171"/>
      <c r="AK132" s="1172">
        <v>5.4591563699999996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3.7</v>
      </c>
      <c r="AB133" s="1153"/>
      <c r="AC133" s="1153"/>
      <c r="AD133" s="1153"/>
      <c r="AE133" s="1154"/>
      <c r="AF133" s="1152">
        <v>3.4</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6RDZxWtk1SO9huZjJJh6UlCyM5rlqqYVm2KegL6G15vTFJAnUcUzpemhLdd2dIcJGQ0FYtK5amy1Tt2rQeWSIA==" saltValue="/q9MbefkSp4iLPqU5XkD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bwR+aVcO2oIweaAfMC1TQ2fVB8rdfXPHH9biH7XfaocaJ5qiRSsRZD9tyvYnapopuM8Jpn2dUTfftJ3gpy3KQ==" saltValue="Kc2Y9W6Pf7fbRMrDHwCB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9" zoomScale="85" zoomScaleNormal="8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7o7hjlGq+hj4O6KKe6ERsFz+7TIXoaj5qFVreHK0MukrH5yN6vQYWYe68iLw7mL9cBP2L4NeAEaZGHTa9kSbA==" saltValue="WHLGe6xIrwuZO2t1UJnR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427212</v>
      </c>
      <c r="AP9" s="292">
        <v>361738</v>
      </c>
      <c r="AQ9" s="293">
        <v>189734</v>
      </c>
      <c r="AR9" s="294">
        <v>90.7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42270</v>
      </c>
      <c r="AP10" s="295">
        <v>35792</v>
      </c>
      <c r="AQ10" s="296">
        <v>22180</v>
      </c>
      <c r="AR10" s="297">
        <v>61.4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4376</v>
      </c>
      <c r="AP11" s="295">
        <v>3705</v>
      </c>
      <c r="AQ11" s="296">
        <v>28692</v>
      </c>
      <c r="AR11" s="297">
        <v>-87.1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4806</v>
      </c>
      <c r="AR12" s="297" t="s">
        <v>515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t="s">
        <v>515</v>
      </c>
      <c r="AR13" s="297" t="s">
        <v>515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6963</v>
      </c>
      <c r="AP14" s="295">
        <v>5896</v>
      </c>
      <c r="AQ14" s="296">
        <v>8976</v>
      </c>
      <c r="AR14" s="297">
        <v>-34.299999999999997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16401</v>
      </c>
      <c r="AP15" s="295">
        <v>13887</v>
      </c>
      <c r="AQ15" s="296">
        <v>4161</v>
      </c>
      <c r="AR15" s="297">
        <v>233.7</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-32480</v>
      </c>
      <c r="AP16" s="295">
        <v>-27502</v>
      </c>
      <c r="AQ16" s="296">
        <v>-17989</v>
      </c>
      <c r="AR16" s="297">
        <v>52.9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464742</v>
      </c>
      <c r="AP17" s="295">
        <v>393516</v>
      </c>
      <c r="AQ17" s="296">
        <v>240560</v>
      </c>
      <c r="AR17" s="297">
        <v>63.6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46.57</v>
      </c>
      <c r="AP21" s="308">
        <v>21.65</v>
      </c>
      <c r="AQ21" s="309">
        <v>24.92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92.5</v>
      </c>
      <c r="AP22" s="313">
        <v>95.4</v>
      </c>
      <c r="AQ22" s="314">
        <v>-2.9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527</v>
      </c>
      <c r="AO27" s="273"/>
      <c r="AP27" s="273"/>
      <c r="AQ27" s="273"/>
      <c r="AR27" s="273"/>
      <c r="AS27" s="273"/>
      <c r="AT27" s="273"/>
    </row>
    <row r="28" spans="1:46" ht="16.2" x14ac:dyDescent="0.2">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216643</v>
      </c>
      <c r="AP32" s="322">
        <v>183440</v>
      </c>
      <c r="AQ32" s="323">
        <v>139228</v>
      </c>
      <c r="AR32" s="324">
        <v>31.8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5</v>
      </c>
      <c r="AR34" s="324" t="s">
        <v>515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35535</v>
      </c>
      <c r="AP35" s="322">
        <v>30089</v>
      </c>
      <c r="AQ35" s="323">
        <v>32095</v>
      </c>
      <c r="AR35" s="324">
        <v>-6.3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8699</v>
      </c>
      <c r="AP36" s="322">
        <v>7366</v>
      </c>
      <c r="AQ36" s="323">
        <v>5254</v>
      </c>
      <c r="AR36" s="324">
        <v>40.200000000000003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3045</v>
      </c>
      <c r="AP37" s="322">
        <v>2578</v>
      </c>
      <c r="AQ37" s="323">
        <v>1384</v>
      </c>
      <c r="AR37" s="324">
        <v>86.3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32</v>
      </c>
      <c r="AR38" s="314" t="s">
        <v>515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t="s">
        <v>515</v>
      </c>
      <c r="AP39" s="322" t="s">
        <v>515</v>
      </c>
      <c r="AQ39" s="323">
        <v>-8131</v>
      </c>
      <c r="AR39" s="324" t="s">
        <v>515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-206489</v>
      </c>
      <c r="AP40" s="322">
        <v>-174843</v>
      </c>
      <c r="AQ40" s="323">
        <v>-126394</v>
      </c>
      <c r="AR40" s="324">
        <v>38.299999999999997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57433</v>
      </c>
      <c r="AP41" s="322">
        <v>48631</v>
      </c>
      <c r="AQ41" s="323">
        <v>43473</v>
      </c>
      <c r="AR41" s="324">
        <v>11.9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757652</v>
      </c>
      <c r="AN51" s="344">
        <v>605153</v>
      </c>
      <c r="AO51" s="345">
        <v>-8.1</v>
      </c>
      <c r="AP51" s="346">
        <v>316331</v>
      </c>
      <c r="AQ51" s="347">
        <v>38.6</v>
      </c>
      <c r="AR51" s="348">
        <v>-46.7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405015</v>
      </c>
      <c r="AN52" s="352">
        <v>323494</v>
      </c>
      <c r="AO52" s="353">
        <v>-32.299999999999997</v>
      </c>
      <c r="AP52" s="354">
        <v>106387</v>
      </c>
      <c r="AQ52" s="355">
        <v>22.8</v>
      </c>
      <c r="AR52" s="356">
        <v>-55.1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523320</v>
      </c>
      <c r="AN53" s="344">
        <v>424428</v>
      </c>
      <c r="AO53" s="345">
        <v>-29.9</v>
      </c>
      <c r="AP53" s="346">
        <v>333013</v>
      </c>
      <c r="AQ53" s="347">
        <v>5.3</v>
      </c>
      <c r="AR53" s="348">
        <v>-35.200000000000003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390330</v>
      </c>
      <c r="AN54" s="352">
        <v>316569</v>
      </c>
      <c r="AO54" s="353">
        <v>-2.1</v>
      </c>
      <c r="AP54" s="354">
        <v>126732</v>
      </c>
      <c r="AQ54" s="355">
        <v>19.100000000000001</v>
      </c>
      <c r="AR54" s="356">
        <v>-21.2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581452</v>
      </c>
      <c r="AN55" s="344">
        <v>481334</v>
      </c>
      <c r="AO55" s="345">
        <v>13.4</v>
      </c>
      <c r="AP55" s="346">
        <v>280458</v>
      </c>
      <c r="AQ55" s="347">
        <v>-15.8</v>
      </c>
      <c r="AR55" s="348">
        <v>29.2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466232</v>
      </c>
      <c r="AN56" s="352">
        <v>385954</v>
      </c>
      <c r="AO56" s="353">
        <v>21.9</v>
      </c>
      <c r="AP56" s="354">
        <v>127286</v>
      </c>
      <c r="AQ56" s="355">
        <v>0.4</v>
      </c>
      <c r="AR56" s="356">
        <v>21.5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525691</v>
      </c>
      <c r="AN57" s="344">
        <v>434815</v>
      </c>
      <c r="AO57" s="345">
        <v>-9.6999999999999993</v>
      </c>
      <c r="AP57" s="346">
        <v>291945</v>
      </c>
      <c r="AQ57" s="347">
        <v>4.0999999999999996</v>
      </c>
      <c r="AR57" s="348">
        <v>-13.8</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306035</v>
      </c>
      <c r="AN58" s="352">
        <v>253131</v>
      </c>
      <c r="AO58" s="353">
        <v>-34.4</v>
      </c>
      <c r="AP58" s="354">
        <v>127651</v>
      </c>
      <c r="AQ58" s="355">
        <v>0.3</v>
      </c>
      <c r="AR58" s="356">
        <v>-34.700000000000003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720096</v>
      </c>
      <c r="AN59" s="344">
        <v>609734</v>
      </c>
      <c r="AO59" s="345">
        <v>40.200000000000003</v>
      </c>
      <c r="AP59" s="346">
        <v>291173</v>
      </c>
      <c r="AQ59" s="347">
        <v>-0.3</v>
      </c>
      <c r="AR59" s="348">
        <v>40.5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497054</v>
      </c>
      <c r="AN60" s="352">
        <v>420876</v>
      </c>
      <c r="AO60" s="353">
        <v>66.3</v>
      </c>
      <c r="AP60" s="354">
        <v>119071</v>
      </c>
      <c r="AQ60" s="355">
        <v>-6.7</v>
      </c>
      <c r="AR60" s="356">
        <v>73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621642</v>
      </c>
      <c r="AN61" s="359">
        <v>511093</v>
      </c>
      <c r="AO61" s="360">
        <v>1.2</v>
      </c>
      <c r="AP61" s="361">
        <v>302584</v>
      </c>
      <c r="AQ61" s="362">
        <v>6.4</v>
      </c>
      <c r="AR61" s="348">
        <v>-5.2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412933</v>
      </c>
      <c r="AN62" s="352">
        <v>340005</v>
      </c>
      <c r="AO62" s="353">
        <v>3.9</v>
      </c>
      <c r="AP62" s="354">
        <v>121425</v>
      </c>
      <c r="AQ62" s="355">
        <v>7.2</v>
      </c>
      <c r="AR62" s="356">
        <v>-3.3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aUlo+5A6bzdhVwg5cFGfi7TGJx56CCJlMK8lCLbkbrV/4Hn4E7Zwc6sJkk+anzk3PxChWCUoYLn6ALlq7fGUuQ==" saltValue="c0Xx6Kp2qgUi6Nx44pDr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A3Xtg3t83hnfgQxkBOrdW4oEhvBtyD0/I5hcWnfAx6u6rMLca0dUhtPQfnsryiNrWdFgfJuoSB4u3tzHH9bYQ==" saltValue="1tmJQEBUjaJ4Ow0EjTxx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qYvsQmWgpfPvaEx4zqIBl/snDXj2of1GPMqiBVXZa8/fYysP+xscJvN4M7u+Sr8GqfWIAm8RnSqtbRI69R7Zw==" saltValue="4DRv+u7/yhmFReRrCjKD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12" t="s">
        <v>3</v>
      </c>
      <c r="D47" s="1212"/>
      <c r="E47" s="1213"/>
      <c r="F47" s="11">
        <v>35.53</v>
      </c>
      <c r="G47" s="12">
        <v>43.96</v>
      </c>
      <c r="H47" s="12">
        <v>42.49</v>
      </c>
      <c r="I47" s="12">
        <v>48.25</v>
      </c>
      <c r="J47" s="13">
        <v>48.28</v>
      </c>
    </row>
    <row r="48" spans="2:10" ht="57.75" customHeight="1" x14ac:dyDescent="0.2">
      <c r="B48" s="14"/>
      <c r="C48" s="1214" t="s">
        <v>4</v>
      </c>
      <c r="D48" s="1214"/>
      <c r="E48" s="1215"/>
      <c r="F48" s="15">
        <v>5.74</v>
      </c>
      <c r="G48" s="16">
        <v>5.75</v>
      </c>
      <c r="H48" s="16">
        <v>7.19</v>
      </c>
      <c r="I48" s="16">
        <v>6.6</v>
      </c>
      <c r="J48" s="17">
        <v>7.07</v>
      </c>
    </row>
    <row r="49" spans="2:10" ht="57.75" customHeight="1" thickBot="1" x14ac:dyDescent="0.25">
      <c r="B49" s="18"/>
      <c r="C49" s="1216" t="s">
        <v>5</v>
      </c>
      <c r="D49" s="1216"/>
      <c r="E49" s="1217"/>
      <c r="F49" s="19">
        <v>4.97</v>
      </c>
      <c r="G49" s="20">
        <v>2.91</v>
      </c>
      <c r="H49" s="20">
        <v>1.63</v>
      </c>
      <c r="I49" s="20">
        <v>2.78</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OipMct29vqWUYWLHtS7rpEdPcWqhq9Aa0ZJ/ucvKDSgEtrWuYxzdfzrLhCxz2/hWm8XPw7B0xqp5z49f8JVJw==" saltValue="hA/qRkwQ+GTMfcilEGt3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2019-10-31T08:17:33Z</cp:lastPrinted>
  <dcterms:created xsi:type="dcterms:W3CDTF">2019-06-06T08:36:53Z</dcterms:created>
  <dcterms:modified xsi:type="dcterms:W3CDTF">2019-11-01T04:00:13Z</dcterms:modified>
  <cp:category/>
</cp:coreProperties>
</file>