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電算バックアップ\デスクトップ\31年度_決算関係（30年度決算_髙橋）\06_照会・回答\01_一般会計分\＜010624事前情報＋011016依頼＞●（〆011017）平成29年度財政状況資料集（2回目）の作成について\02_回答\"/>
    </mc:Choice>
  </mc:AlternateContent>
  <bookViews>
    <workbookView xWindow="0" yWindow="0" windowWidth="15345" windowHeight="48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7" i="10" l="1"/>
  <c r="BG36" i="10"/>
  <c r="BG35" i="10"/>
  <c r="BG34"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U37" i="10"/>
  <c r="C37"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AM35" i="10" s="1"/>
  <c r="AM36" i="10" s="1"/>
  <c r="AM37" i="10" s="1"/>
  <c r="BE34" i="10"/>
  <c r="BE35" i="10" s="1"/>
  <c r="BE36" i="10" s="1"/>
  <c r="BE37" i="10" s="1"/>
  <c r="BW34" i="10"/>
  <c r="BW35" i="10" s="1"/>
  <c r="BW36" i="10" s="1"/>
  <c r="BW37" i="10" s="1"/>
  <c r="BW38" i="10" s="1"/>
  <c r="BW39" i="10" s="1"/>
  <c r="CO34" i="10" l="1"/>
  <c r="CO35" i="10" s="1"/>
  <c r="CO36" i="10" s="1"/>
  <c r="CO37" i="10" s="1"/>
</calcChain>
</file>

<file path=xl/sharedStrings.xml><?xml version="1.0" encoding="utf-8"?>
<sst xmlns="http://schemas.openxmlformats.org/spreadsheetml/2006/main" count="1086" uniqueCount="616">
  <si>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</si>
  <si>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</si>
  <si>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</si>
  <si>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</si>
  <si>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</si>
  <si>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</si>
  <si>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</si>
  <si>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</si>
  <si>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</si>
  <si>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</si>
  <si>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</si>
  <si>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</si>
  <si>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</si>
  <si>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</si>
  <si>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</si>
  <si>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</si>
  <si>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</si>
  <si>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</si>
  <si>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</si>
  <si>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</si>
  <si>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</si>
  <si>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</si>
  <si>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</si>
  <si>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</si>
  <si>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</si>
  <si>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</si>
  <si>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</si>
  <si>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</si>
  <si>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</si>
  <si>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</si>
  <si>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</si>
  <si>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</si>
  <si>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</si>
  <si>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</si>
  <si>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</si>
  <si>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</si>
  <si>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</si>
  <si>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</si>
  <si>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</si>
  <si>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</si>
  <si>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</si>
  <si>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</si>
  <si>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</si>
  <si>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</si>
  <si>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</si>
  <si>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</si>
  <si>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</si>
  <si>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</si>
  <si>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</si>
  <si>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</si>
  <si>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</si>
  <si>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</si>
  <si>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</si>
  <si>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</si>
  <si>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</si>
  <si>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</si>
  <si>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</si>
  <si>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</si>
  <si>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</si>
  <si>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</si>
  <si>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</si>
  <si>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</si>
  <si>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</si>
  <si>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</si>
  <si>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</si>
  <si>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</si>
  <si>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</si>
  <si>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</si>
  <si>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</si>
  <si>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</si>
  <si>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</si>
  <si>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</si>
  <si>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</si>
  <si>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</si>
  <si>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</si>
  <si>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</si>
  <si>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</si>
  <si>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</si>
  <si>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</si>
  <si>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</si>
  <si>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</si>
  <si>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</si>
  <si>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</si>
  <si>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</si>
  <si>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</si>
  <si>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</si>
  <si>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</si>
  <si>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</si>
  <si>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</si>
  <si>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</si>
  <si>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</si>
  <si>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日南市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</si>
  <si>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</si>
  <si>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</si>
  <si>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</si>
  <si>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</si>
  <si>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</si>
  <si>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</si>
  <si>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</si>
  <si>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</si>
  <si>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</si>
  <si>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</si>
  <si>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</si>
  <si>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</si>
  <si>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</si>
  <si>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</si>
  <si>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</si>
  <si>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</si>
  <si>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</si>
  <si>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</si>
  <si>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</si>
  <si>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</si>
  <si>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</si>
  <si>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</si>
  <si>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</si>
  <si>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</si>
  <si>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</si>
  <si>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</si>
  <si>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</si>
  <si>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</si>
  <si>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</si>
  <si>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</si>
  <si>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</si>
  <si>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</si>
  <si>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</si>
  <si>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</si>
  <si>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</si>
  <si>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</si>
  <si>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</si>
  <si>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</si>
  <si>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</si>
  <si>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</si>
  <si>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</si>
  <si>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</si>
  <si>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</si>
  <si>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</si>
  <si>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</si>
  <si>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</si>
  <si>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</si>
  <si>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</si>
  <si>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</si>
  <si>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</si>
  <si>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</si>
  <si>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</si>
  <si>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</si>
  <si>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</si>
  <si>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</si>
  <si>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</si>
  <si>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</si>
  <si>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</si>
  <si>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</si>
  <si>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</si>
  <si>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</si>
  <si>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</si>
  <si>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</si>
  <si>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</si>
  <si>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</si>
  <si>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</si>
  <si>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</si>
  <si>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</si>
  <si>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</si>
  <si>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</si>
  <si>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</si>
  <si>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</si>
  <si>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</si>
  <si>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</si>
  <si>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</si>
  <si>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</si>
  <si>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</si>
  <si>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</si>
  <si>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</si>
  <si>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</si>
  <si>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</si>
  <si>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</si>
  <si>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</si>
  <si>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</si>
  <si>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</si>
  <si>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</si>
  <si>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</si>
  <si>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</si>
  <si>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</si>
  <si>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</si>
  <si>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</si>
  <si>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</si>
  <si>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</si>
  <si>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</si>
  <si>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</si>
  <si>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</si>
  <si>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</si>
  <si>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</si>
  <si>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</si>
  <si>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</si>
  <si>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</si>
  <si>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</si>
  <si>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</si>
  <si>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</si>
  <si>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</si>
  <si>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</si>
  <si>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</si>
  <si>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</si>
  <si>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</si>
  <si>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</si>
  <si>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</si>
  <si>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</si>
  <si>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</si>
  <si>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</si>
  <si>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</si>
  <si>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</si>
  <si>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</si>
  <si>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</si>
  <si>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宮崎県日南市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</si>
  <si>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</si>
  <si>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</si>
  <si>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</si>
  <si>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</si>
  <si>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</si>
  <si>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</si>
  <si>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</si>
  <si>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</si>
  <si>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</si>
  <si>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</si>
  <si>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</si>
  <si>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</si>
  <si>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</si>
  <si>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</si>
  <si>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</si>
  <si>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</si>
  <si>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</si>
  <si>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</si>
  <si>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</si>
  <si>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</si>
  <si>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</si>
  <si>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</si>
  <si>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</si>
  <si>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</si>
  <si>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</si>
  <si>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</si>
  <si>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</si>
  <si>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</si>
  <si>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</si>
  <si>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</si>
  <si>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</si>
  <si>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</si>
  <si>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</si>
  <si>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</si>
  <si>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</si>
  <si>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</si>
  <si>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</si>
  <si>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</si>
  <si>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</si>
  <si>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</si>
  <si>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</si>
  <si>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</si>
  <si>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</si>
  <si>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</si>
  <si>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</si>
  <si>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</si>
  <si>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</si>
  <si>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</si>
  <si>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</si>
  <si>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</si>
  <si>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</si>
  <si>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</si>
  <si>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</si>
  <si>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</si>
  <si>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</si>
  <si>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</si>
  <si>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</si>
  <si>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</si>
  <si>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</si>
  <si>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</si>
  <si>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</si>
  <si>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</si>
  <si>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</si>
  <si>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</si>
  <si>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</si>
  <si>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</si>
  <si>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</si>
  <si>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</si>
  <si>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</si>
  <si>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</si>
  <si>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</si>
  <si>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</si>
  <si>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</si>
  <si>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</si>
  <si>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</si>
  <si>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</si>
  <si>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</si>
  <si>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</si>
  <si>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</si>
  <si>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</si>
  <si>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</si>
  <si>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</si>
  <si>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</si>
  <si>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</si>
  <si>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</si>
  <si>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</si>
  <si>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</si>
  <si>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</si>
  <si>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</si>
  <si>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</si>
  <si>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</si>
  <si>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</si>
  <si>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</si>
  <si>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</si>
  <si>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</si>
  <si>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</si>
  <si>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</si>
  <si>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</si>
  <si>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</si>
  <si>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</si>
  <si>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</si>
  <si>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</si>
  <si>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</si>
  <si>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</si>
  <si>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</si>
  <si>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</si>
  <si>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</si>
  <si>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</si>
  <si>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</si>
  <si>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</si>
  <si>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</si>
  <si>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</si>
  <si>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</si>
  <si>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</si>
  <si>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</si>
  <si>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</si>
  <si>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</si>
  <si>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</si>
  <si>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</si>
  <si>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</si>
  <si>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</si>
  <si>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</si>
  <si>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</si>
  <si>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</si>
  <si>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</si>
  <si>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</si>
  <si>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</si>
  <si>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</si>
  <si>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</si>
  <si>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</si>
  <si>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</si>
  <si>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</si>
  <si>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</si>
  <si>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</si>
  <si>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</si>
  <si>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</si>
  <si>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</si>
  <si>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</si>
  <si>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</si>
  <si>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</si>
  <si>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</si>
  <si>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</si>
  <si>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</si>
  <si>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</si>
  <si>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</si>
  <si>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</si>
  <si>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</si>
  <si>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</si>
  <si>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</si>
  <si>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宮崎県日南市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</si>
  <si>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</si>
  <si>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</si>
  <si>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</si>
  <si>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</si>
  <si>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</si>
  <si>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</si>
  <si>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</si>
  <si>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</si>
  <si>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</si>
  <si>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</si>
  <si>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</si>
  <si>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</si>
  <si>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</si>
  <si>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</si>
  <si>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</si>
  <si>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</si>
  <si>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</si>
  <si>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</si>
  <si>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</si>
  <si>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</si>
  <si>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</si>
  <si>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</si>
  <si>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</si>
  <si>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</si>
  <si>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</si>
  <si>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</si>
  <si>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</si>
  <si>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</si>
  <si>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</si>
  <si>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</si>
  <si>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</si>
  <si>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</si>
  <si>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</si>
  <si>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日南市国民健康保険特別会計</t>
    <phoneticPr fontId="5"/>
  </si>
  <si>
    <t>日南市介護保険特別会計</t>
    <phoneticPr fontId="5"/>
  </si>
  <si>
    <t>日南市後期高齢者医療特別会計</t>
    <phoneticPr fontId="5"/>
  </si>
  <si>
    <t>日南市水道事業会計</t>
    <phoneticPr fontId="5"/>
  </si>
  <si>
    <t>法適用企業</t>
    <phoneticPr fontId="5"/>
  </si>
  <si>
    <t>日南市公共下水道事業会計</t>
    <phoneticPr fontId="5"/>
  </si>
  <si>
    <t>法適用企業</t>
    <phoneticPr fontId="5"/>
  </si>
  <si>
    <t>日南市特定環境保全公共下水道事業会計</t>
    <phoneticPr fontId="5"/>
  </si>
  <si>
    <t>法適用企業</t>
    <phoneticPr fontId="5"/>
  </si>
  <si>
    <t>日南市病院事業会計</t>
    <phoneticPr fontId="5"/>
  </si>
  <si>
    <t>法適用企業</t>
    <phoneticPr fontId="5"/>
  </si>
  <si>
    <t>日南市簡易水道特別会計</t>
    <phoneticPr fontId="5"/>
  </si>
  <si>
    <t>法非適用企業</t>
    <phoneticPr fontId="5"/>
  </si>
  <si>
    <t>日南市農業集落排水特別会計</t>
    <phoneticPr fontId="5"/>
  </si>
  <si>
    <t>法非適用企業</t>
    <phoneticPr fontId="5"/>
  </si>
  <si>
    <t>日南市漁業集落排水特別会計</t>
    <phoneticPr fontId="5"/>
  </si>
  <si>
    <t>法非適用企業</t>
    <phoneticPr fontId="5"/>
  </si>
  <si>
    <t>日南市公設合併処理浄化槽特別会計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</si>
  <si>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</si>
  <si>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</si>
  <si>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</si>
  <si>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</si>
  <si>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</si>
  <si>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</si>
  <si>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</si>
  <si>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</si>
  <si>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</si>
  <si>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</si>
  <si>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</si>
  <si>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</si>
  <si>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</si>
  <si>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</si>
  <si>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</si>
  <si>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</si>
  <si>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</si>
  <si>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</si>
  <si>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</si>
  <si>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</si>
  <si>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</si>
  <si>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</si>
  <si>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</si>
  <si>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</si>
  <si>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</si>
  <si>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</si>
  <si>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</si>
  <si>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</si>
  <si>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</si>
  <si>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</si>
  <si>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</si>
  <si>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</si>
  <si>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</si>
  <si>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</si>
  <si>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</si>
  <si>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</si>
  <si>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</si>
  <si>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</si>
  <si>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</si>
  <si>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</si>
  <si>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</si>
  <si>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</si>
  <si>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</si>
  <si>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</si>
  <si>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</si>
  <si>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</si>
  <si>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</si>
  <si>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</si>
  <si>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</si>
  <si>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</si>
  <si>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</si>
  <si>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</si>
  <si>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</si>
  <si>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</si>
  <si>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</si>
  <si>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</si>
  <si>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</si>
  <si>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</si>
  <si>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</si>
  <si>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</si>
  <si>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</si>
  <si>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</si>
  <si>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</si>
  <si>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</si>
  <si>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</si>
  <si>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</si>
  <si>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</si>
  <si>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</si>
  <si>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日南市公共下水道事業会計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</si>
  <si>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</si>
  <si>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</si>
  <si>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</si>
  <si>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日南市病院事業会計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</si>
  <si>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</si>
  <si>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</si>
  <si>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日南市水道事業会計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</si>
  <si>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</si>
  <si>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</si>
  <si>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</si>
  <si>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</si>
  <si>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</si>
  <si>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</si>
  <si>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</si>
  <si>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</si>
  <si>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</si>
  <si>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</si>
  <si>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</si>
  <si>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</si>
  <si>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</si>
  <si>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</si>
  <si>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</si>
  <si>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</si>
  <si>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</si>
  <si>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</si>
  <si>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</si>
  <si>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</si>
  <si>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</si>
  <si>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</si>
  <si>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</si>
  <si>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</si>
  <si>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</si>
  <si>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</si>
  <si>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</si>
  <si>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</si>
  <si>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</si>
  <si>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</si>
  <si>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</si>
  <si>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</si>
  <si>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</si>
  <si>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</si>
  <si>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</si>
  <si>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</si>
  <si>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</si>
  <si>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</si>
  <si>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</si>
  <si>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</si>
  <si>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</si>
  <si>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</si>
  <si>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</si>
  <si>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</si>
  <si>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</si>
  <si>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</si>
  <si>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</si>
  <si>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</si>
  <si>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</si>
  <si>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</si>
  <si>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</si>
  <si>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</si>
  <si>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</si>
  <si>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</si>
  <si>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</si>
  <si>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</si>
  <si>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</si>
  <si>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</si>
  <si>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</si>
  <si>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</si>
  <si>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</si>
  <si>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</si>
  <si>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</si>
  <si>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</si>
  <si>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</si>
  <si>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</si>
  <si>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</si>
  <si>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</si>
  <si>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</si>
  <si>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</si>
  <si>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</si>
  <si>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</si>
  <si>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</si>
  <si>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</si>
  <si>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</si>
  <si>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</si>
  <si>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</si>
  <si>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</si>
  <si>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</si>
  <si>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</si>
  <si>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</si>
  <si>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</si>
  <si>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</si>
  <si>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</si>
  <si>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</si>
  <si>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0.08</t>
  </si>
  <si>
    <t>日南市水道事業会計</t>
  </si>
  <si>
    <t>一般会計</t>
  </si>
  <si>
    <t>日南市国民健康保険特別会計</t>
  </si>
  <si>
    <t>日南市公共下水道事業会計</t>
  </si>
  <si>
    <t>日南市病院事業会計</t>
  </si>
  <si>
    <t>日南市介護保険特別会計</t>
  </si>
  <si>
    <t>日南市特定環境保全公共下水道事業会計</t>
  </si>
  <si>
    <t>日南市公設合併処理浄化槽特別会計</t>
  </si>
  <si>
    <t>その他会計（赤字）</t>
  </si>
  <si>
    <t>その他会計（黒字）</t>
  </si>
  <si>
    <t>公共施設等整備基金</t>
    <phoneticPr fontId="11"/>
  </si>
  <si>
    <t>地域福祉基金</t>
    <phoneticPr fontId="11"/>
  </si>
  <si>
    <t>ふるさと応援基金</t>
    <phoneticPr fontId="11"/>
  </si>
  <si>
    <t>退職手当基金</t>
    <phoneticPr fontId="11"/>
  </si>
  <si>
    <t>社会福祉事業基金</t>
    <phoneticPr fontId="11"/>
  </si>
  <si>
    <t>日南串間広域不燃物処理組合</t>
    <rPh sb="0" eb="2">
      <t>ニチナン</t>
    </rPh>
    <rPh sb="2" eb="4">
      <t>クシマ</t>
    </rPh>
    <rPh sb="4" eb="6">
      <t>コウイキ</t>
    </rPh>
    <rPh sb="6" eb="9">
      <t>フネンブツ</t>
    </rPh>
    <rPh sb="9" eb="11">
      <t>ショリ</t>
    </rPh>
    <rPh sb="11" eb="13">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</si>
  <si>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</si>
  <si>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</si>
  <si>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</si>
  <si>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カイケイ</t>
    </rPh>
    <phoneticPr fontId="2"/>
  </si>
  <si>
    <t>宮崎県自治会館管理組合</t>
    <rPh sb="0" eb="3">
      <t>ミヤザキケン</t>
    </rPh>
    <rPh sb="3" eb="5">
      <t>ジチ</t>
    </rPh>
    <rPh sb="5" eb="7">
      <t>カイカン</t>
    </rPh>
    <rPh sb="7" eb="9">
      <t>カンリ</t>
    </rPh>
    <rPh sb="9" eb="11">
      <t>クミアイ</t>
    </rPh>
    <phoneticPr fontId="2"/>
  </si>
  <si>
    <t>日南市土地開発公社</t>
    <rPh sb="0" eb="3">
      <t>ニチナンシ</t>
    </rPh>
    <rPh sb="3" eb="5">
      <t>トチ</t>
    </rPh>
    <rPh sb="5" eb="7">
      <t>カイハツ</t>
    </rPh>
    <rPh sb="7" eb="9">
      <t>コウシャ</t>
    </rPh>
    <phoneticPr fontId="2"/>
  </si>
  <si>
    <t>有限会社ドリームランドはまゆう</t>
    <rPh sb="0" eb="4">
      <t>ユウゲンガイシャ</t>
    </rPh>
    <phoneticPr fontId="2"/>
  </si>
  <si>
    <t>一般社団法人北郷町温泉協会</t>
    <rPh sb="0" eb="2">
      <t>イッパン</t>
    </rPh>
    <rPh sb="2" eb="4">
      <t>シャダン</t>
    </rPh>
    <rPh sb="4" eb="6">
      <t>ホウジン</t>
    </rPh>
    <rPh sb="6" eb="9">
      <t>キタゴウチョウ</t>
    </rPh>
    <rPh sb="9" eb="11">
      <t>オンセン</t>
    </rPh>
    <rPh sb="11" eb="13">
      <t>キョウカイ</t>
    </rPh>
    <phoneticPr fontId="2"/>
  </si>
  <si>
    <t>南那珂森林組合</t>
    <rPh sb="0" eb="3">
      <t>ミナミナカ</t>
    </rPh>
    <rPh sb="3" eb="5">
      <t>シンリン</t>
    </rPh>
    <rPh sb="5" eb="7">
      <t>クミアイ</t>
    </rPh>
    <phoneticPr fontId="2"/>
  </si>
  <si>
    <t>○</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</si>
  <si>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</si>
  <si>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</si>
  <si>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</si>
  <si>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</si>
  <si>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</si>
  <si>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</si>
  <si>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公債費の発行抑制により、地方債残高が減少し将来負担額は減少傾向にあるものの、類似団体平均よりも高い状態にある。又、有形固定資産減価償却率は類似団体平均よりも下回っているが、増加傾向にあり、公共施設の集約・複合化を図り保有率を縮減していなかなければ、今後も増加していくことが想定される。今後、公共施設等総合管理計画を進めていく中で、将来の人口動向やニーズ、財政状況を踏まえながら、「選択と集中」により、公共施設への投資を行っていく必要がある。</t>
    <rPh sb="0" eb="3">
      <t>コウサイヒ</t>
    </rPh>
    <rPh sb="42" eb="44">
      <t>ヘイキン</t>
    </rPh>
    <rPh sb="55" eb="56">
      <t>マタ</t>
    </rPh>
    <rPh sb="57" eb="59">
      <t>ユウケイ</t>
    </rPh>
    <rPh sb="59" eb="61">
      <t>コテイ</t>
    </rPh>
    <rPh sb="61" eb="63">
      <t>シサン</t>
    </rPh>
    <rPh sb="63" eb="65">
      <t>ゲンカ</t>
    </rPh>
    <rPh sb="65" eb="68">
      <t>ショウキャクリツ</t>
    </rPh>
    <rPh sb="69" eb="71">
      <t>ルイジ</t>
    </rPh>
    <rPh sb="71" eb="73">
      <t>ダンタイ</t>
    </rPh>
    <rPh sb="73" eb="75">
      <t>ヘイキン</t>
    </rPh>
    <rPh sb="78" eb="80">
      <t>シタマワ</t>
    </rPh>
    <rPh sb="86" eb="88">
      <t>ゾウカ</t>
    </rPh>
    <rPh sb="88" eb="90">
      <t>ケイコウ</t>
    </rPh>
    <rPh sb="94" eb="96">
      <t>コウキョウ</t>
    </rPh>
    <rPh sb="96" eb="98">
      <t>シセツ</t>
    </rPh>
    <rPh sb="106" eb="107">
      <t>ハカ</t>
    </rPh>
    <rPh sb="108" eb="111">
      <t>ホユウリツ</t>
    </rPh>
    <rPh sb="112" eb="114">
      <t>シュクゲン</t>
    </rPh>
    <rPh sb="124" eb="126">
      <t>コンゴ</t>
    </rPh>
    <rPh sb="127" eb="129">
      <t>ゾウカ</t>
    </rPh>
    <rPh sb="136" eb="138">
      <t>ソウテイ</t>
    </rPh>
    <rPh sb="142" eb="144">
      <t>コンゴ</t>
    </rPh>
    <rPh sb="145" eb="146">
      <t>コウ</t>
    </rPh>
    <rPh sb="146" eb="147">
      <t>キョウ</t>
    </rPh>
    <rPh sb="147" eb="149">
      <t>シセツ</t>
    </rPh>
    <rPh sb="149" eb="150">
      <t>ナド</t>
    </rPh>
    <rPh sb="150" eb="152">
      <t>ソウゴウ</t>
    </rPh>
    <rPh sb="152" eb="154">
      <t>カンリ</t>
    </rPh>
    <rPh sb="154" eb="156">
      <t>ケイカク</t>
    </rPh>
    <rPh sb="157" eb="158">
      <t>スス</t>
    </rPh>
    <rPh sb="162" eb="163">
      <t>ナカ</t>
    </rPh>
    <rPh sb="165" eb="167">
      <t>ショウライ</t>
    </rPh>
    <rPh sb="168" eb="170">
      <t>ジンコウ</t>
    </rPh>
    <rPh sb="170" eb="172">
      <t>ドウコウ</t>
    </rPh>
    <rPh sb="177" eb="178">
      <t>ザイ</t>
    </rPh>
    <rPh sb="178" eb="179">
      <t>セイ</t>
    </rPh>
    <rPh sb="179" eb="181">
      <t>ジョウキョウ</t>
    </rPh>
    <rPh sb="182" eb="183">
      <t>フ</t>
    </rPh>
    <rPh sb="190" eb="192">
      <t>センタク</t>
    </rPh>
    <rPh sb="193" eb="195">
      <t>シュウチュウ</t>
    </rPh>
    <rPh sb="200" eb="202">
      <t>コウキョウ</t>
    </rPh>
    <rPh sb="202" eb="204">
      <t>シセツ</t>
    </rPh>
    <rPh sb="206" eb="208">
      <t>トウシ</t>
    </rPh>
    <rPh sb="209" eb="210">
      <t>オコナ</t>
    </rPh>
    <rPh sb="214" eb="21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</si>
  <si>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</si>
  <si>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</si>
  <si>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</si>
  <si>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</si>
  <si>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</si>
  <si>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</si>
  <si>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将来負担比率及び実質公債費比率について、公営企業会計等の繰入額の減や公債費の抑制に努めることで、年々改善はしているものの、依然として類似団体平均を大きく上回っている。
今後とも、中期財政計画や定員適正化計画に基づき、公債費発行の抑制を図るとともに、職員定数の適正化に努め、また、県内でも最低水準にある基金残高を改善させるため、適正な積み増しを進めていく。</t>
    <rPh sb="0" eb="2">
      <t>ショウライ</t>
    </rPh>
    <rPh sb="2" eb="4">
      <t>フタン</t>
    </rPh>
    <rPh sb="4" eb="6">
      <t>ヒリツ</t>
    </rPh>
    <rPh sb="6" eb="7">
      <t>オヨ</t>
    </rPh>
    <rPh sb="8" eb="10">
      <t>ジッシツ</t>
    </rPh>
    <rPh sb="10" eb="13">
      <t>コウサイヒ</t>
    </rPh>
    <rPh sb="13" eb="15">
      <t>ヒリツ</t>
    </rPh>
    <rPh sb="20" eb="22">
      <t>コウエイ</t>
    </rPh>
    <rPh sb="22" eb="24">
      <t>キギョウ</t>
    </rPh>
    <rPh sb="24" eb="26">
      <t>カイケイ</t>
    </rPh>
    <rPh sb="26" eb="27">
      <t>ナド</t>
    </rPh>
    <rPh sb="28" eb="30">
      <t>クリイレ</t>
    </rPh>
    <rPh sb="30" eb="31">
      <t>ガク</t>
    </rPh>
    <rPh sb="73" eb="74">
      <t>オオ</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</si>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</sst>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xmlns:c16r2="http://schemas.microsoft.com/office/drawing/2015/06/chart">
            <c:ext xmlns:c16="http://schemas.microsoft.com/office/drawing/2014/chart" uri="{C3380CC4-5D6E-409C-BE32-E72D297353CC}">
              <c16:uniqueId val="{00000000-87B8-4BE5-AD73-A04843D940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68982</c:v>
                </c:pt>
                <c:pt idx="1">
                  <c:v>63390</c:v>
                </c:pt>
                <c:pt idx="2">
                  <c:v>52538</c:v>
                </c:pt>
                <c:pt idx="3">
                  <c:v>66627</c:v>
                </c:pt>
                <c:pt idx="4">
                  <c:v>38595</c:v>
                </c:pt>
              </c:numCache>
            </c:numRef>
          </c:val>
          <c:smooth val="0"/>
          <c:extLst xmlns:c16r2="http://schemas.microsoft.com/office/drawing/2015/06/chart">
            <c:ext xmlns:c16="http://schemas.microsoft.com/office/drawing/2014/chart" uri="{C3380CC4-5D6E-409C-BE32-E72D297353CC}">
              <c16:uniqueId val="{00000001-87B8-4BE5-AD73-A04843D94091}"/>
            </c:ext>
          </c:extLst>
        </c:ser>
        <c:dLbls>
          <c:showLegendKey val="0"/>
          <c:showVal val="0"/>
          <c:showCatName val="0"/>
          <c:showSerName val="0"/>
          <c:showPercent val="0"/>
          <c:showBubbleSize val="0"/>
        </c:dLbls>
        <c:marker val="1"/>
        <c:smooth val="0"/>
        <c:axId val="463676304"/>
        <c:axId val="463669248"/>
      </c:lineChart>
      <c:catAx>
        <c:axId val="463676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3669248"/>
        <c:crosses val="autoZero"/>
        <c:auto val="1"/>
        <c:lblAlgn val="ctr"/>
        <c:lblOffset val="100"/>
        <c:tickLblSkip val="1"/>
        <c:tickMarkSkip val="1"/>
        <c:noMultiLvlLbl val="0"/>
      </c:catAx>
      <c:valAx>
        <c:axId val="4636692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3676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4.62</c:v>
                </c:pt>
                <c:pt idx="1">
                  <c:v>4.6500000000000004</c:v>
                </c:pt>
                <c:pt idx="2">
                  <c:v>4.82</c:v>
                </c:pt>
                <c:pt idx="3">
                  <c:v>4.92</c:v>
                </c:pt>
                <c:pt idx="4">
                  <c:v>5.04</c:v>
                </c:pt>
              </c:numCache>
            </c:numRef>
          </c:val>
          <c:extLst xmlns:c16r2="http://schemas.microsoft.com/office/drawing/2015/06/chart">
            <c:ext xmlns:c16="http://schemas.microsoft.com/office/drawing/2014/chart" uri="{C3380CC4-5D6E-409C-BE32-E72D297353CC}">
              <c16:uniqueId val="{00000000-7227-4D6D-A021-36C702CE82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13.34</c:v>
                </c:pt>
                <c:pt idx="1">
                  <c:v>13.67</c:v>
                </c:pt>
                <c:pt idx="2">
                  <c:v>14.52</c:v>
                </c:pt>
                <c:pt idx="3">
                  <c:v>15.55</c:v>
                </c:pt>
                <c:pt idx="4">
                  <c:v>16.98</c:v>
                </c:pt>
              </c:numCache>
            </c:numRef>
          </c:val>
          <c:extLst xmlns:c16r2="http://schemas.microsoft.com/office/drawing/2015/06/chart">
            <c:ext xmlns:c16="http://schemas.microsoft.com/office/drawing/2014/chart" uri="{C3380CC4-5D6E-409C-BE32-E72D297353CC}">
              <c16:uniqueId val="{00000001-7227-4D6D-A021-36C702CE82FB}"/>
            </c:ext>
          </c:extLst>
        </c:ser>
        <c:dLbls>
          <c:showLegendKey val="0"/>
          <c:showVal val="0"/>
          <c:showCatName val="0"/>
          <c:showSerName val="0"/>
          <c:showPercent val="0"/>
          <c:showBubbleSize val="0"/>
        </c:dLbls>
        <c:gapWidth val="250"/>
        <c:overlap val="100"/>
        <c:axId val="463668464"/>
        <c:axId val="463668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1.82</c:v>
                </c:pt>
                <c:pt idx="1">
                  <c:v>-0.08</c:v>
                </c:pt>
                <c:pt idx="2">
                  <c:v>1.3</c:v>
                </c:pt>
                <c:pt idx="3">
                  <c:v>0.92</c:v>
                </c:pt>
                <c:pt idx="4">
                  <c:v>0.96</c:v>
                </c:pt>
              </c:numCache>
            </c:numRef>
          </c:val>
          <c:smooth val="0"/>
          <c:extLst xmlns:c16r2="http://schemas.microsoft.com/office/drawing/2015/06/chart">
            <c:ext xmlns:c16="http://schemas.microsoft.com/office/drawing/2014/chart" uri="{C3380CC4-5D6E-409C-BE32-E72D297353CC}">
              <c16:uniqueId val="{00000002-7227-4D6D-A021-36C702CE82FB}"/>
            </c:ext>
          </c:extLst>
        </c:ser>
        <c:dLbls>
          <c:showLegendKey val="0"/>
          <c:showVal val="0"/>
          <c:showCatName val="0"/>
          <c:showSerName val="0"/>
          <c:showPercent val="0"/>
          <c:showBubbleSize val="0"/>
        </c:dLbls>
        <c:marker val="1"/>
        <c:smooth val="0"/>
        <c:axId val="463668464"/>
        <c:axId val="463668856"/>
      </c:lineChart>
      <c:catAx>
        <c:axId val="46366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3668856"/>
        <c:crosses val="autoZero"/>
        <c:auto val="1"/>
        <c:lblAlgn val="ctr"/>
        <c:lblOffset val="100"/>
        <c:tickLblSkip val="1"/>
        <c:tickMarkSkip val="1"/>
        <c:noMultiLvlLbl val="0"/>
      </c:catAx>
      <c:valAx>
        <c:axId val="463668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66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0.13</c:v>
                </c:pt>
                <c:pt idx="2">
                  <c:v>#N/A</c:v>
                </c:pt>
                <c:pt idx="3">
                  <c:v>0.21</c:v>
                </c:pt>
                <c:pt idx="4">
                  <c:v>#N/A</c:v>
                </c:pt>
                <c:pt idx="5">
                  <c:v>0.12</c:v>
                </c:pt>
                <c:pt idx="6">
                  <c:v>#N/A</c:v>
                </c:pt>
                <c:pt idx="7">
                  <c:v>0.12</c:v>
                </c:pt>
                <c:pt idx="8">
                  <c:v>#N/A</c:v>
                </c:pt>
                <c:pt idx="9">
                  <c:v>0.11</c:v>
                </c:pt>
              </c:numCache>
            </c:numRef>
          </c:val>
          <c:extLst xmlns:c16r2="http://schemas.microsoft.com/office/drawing/2015/06/chart">
            <c:ext xmlns:c16="http://schemas.microsoft.com/office/drawing/2014/chart" uri="{C3380CC4-5D6E-409C-BE32-E72D297353CC}">
              <c16:uniqueId val="{00000000-4F9B-4FD5-A473-AEFCFAE65C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F9B-4FD5-A473-AEFCFAE65CB3}"/>
            </c:ext>
          </c:extLst>
        </c:ser>
        <c:ser>
          <c:idx val="2"/>
          <c:order val="2"/>
          <c:tx>
            <c:strRef>
              <c:f>データシート!$A$29</c:f>
              <c:strCache>
                <c:ptCount val="1"/>
                <c:pt idx="0">
                  <c:v>日南市公設合併処理浄化槽特別会計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0.15</c:v>
                </c:pt>
                <c:pt idx="2">
                  <c:v>#N/A</c:v>
                </c:pt>
                <c:pt idx="3">
                  <c:v>0.27</c:v>
                </c:pt>
                <c:pt idx="4">
                  <c:v>#N/A</c:v>
                </c:pt>
                <c:pt idx="5">
                  <c:v>0.04</c:v>
                </c:pt>
                <c:pt idx="6">
                  <c:v>#N/A</c:v>
                </c:pt>
                <c:pt idx="7">
                  <c:v>0.03</c:v>
                </c:pt>
                <c:pt idx="8">
                  <c:v>#N/A</c:v>
                </c:pt>
                <c:pt idx="9">
                  <c:v>7.0000000000000007E-2</c:v>
                </c:pt>
              </c:numCache>
            </c:numRef>
          </c:val>
          <c:extLst xmlns:c16r2="http://schemas.microsoft.com/office/drawing/2015/06/chart">
            <c:ext xmlns:c16="http://schemas.microsoft.com/office/drawing/2014/chart" uri="{C3380CC4-5D6E-409C-BE32-E72D297353CC}">
              <c16:uniqueId val="{00000002-4F9B-4FD5-A473-AEFCFAE65CB3}"/>
            </c:ext>
          </c:extLst>
        </c:ser>
        <c:ser>
          <c:idx val="3"/>
          <c:order val="3"/>
          <c:tx>
            <c:strRef>
              <c:f>データシート!$A$30</c:f>
              <c:strCache>
                <c:ptCount val="1"/>
                <c:pt idx="0">
                  <c:v>日南市特定環境保全公共下水道事業会計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0.12</c:v>
                </c:pt>
                <c:pt idx="2">
                  <c:v>#N/A</c:v>
                </c:pt>
                <c:pt idx="3">
                  <c:v>0.16</c:v>
                </c:pt>
                <c:pt idx="4">
                  <c:v>#N/A</c:v>
                </c:pt>
                <c:pt idx="5">
                  <c:v>0.22</c:v>
                </c:pt>
                <c:pt idx="6">
                  <c:v>#N/A</c:v>
                </c:pt>
                <c:pt idx="7">
                  <c:v>0.26</c:v>
                </c:pt>
                <c:pt idx="8">
                  <c:v>#N/A</c:v>
                </c:pt>
                <c:pt idx="9">
                  <c:v>0.35</c:v>
                </c:pt>
              </c:numCache>
            </c:numRef>
          </c:val>
          <c:extLst xmlns:c16r2="http://schemas.microsoft.com/office/drawing/2015/06/chart">
            <c:ext xmlns:c16="http://schemas.microsoft.com/office/drawing/2014/chart" uri="{C3380CC4-5D6E-409C-BE32-E72D297353CC}">
              <c16:uniqueId val="{00000003-4F9B-4FD5-A473-AEFCFAE65CB3}"/>
            </c:ext>
          </c:extLst>
        </c:ser>
        <c:ser>
          <c:idx val="4"/>
          <c:order val="4"/>
          <c:tx>
            <c:strRef>
              <c:f>データシート!$A$31</c:f>
              <c:strCache>
                <c:ptCount val="1"/>
                <c:pt idx="0">
                  <c:v>日南市介護保険特別会計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c:v>
                </c:pt>
                <c:pt idx="2">
                  <c:v>#N/A</c:v>
                </c:pt>
                <c:pt idx="3">
                  <c:v>0.73</c:v>
                </c:pt>
                <c:pt idx="4">
                  <c:v>#N/A</c:v>
                </c:pt>
                <c:pt idx="5">
                  <c:v>0.45</c:v>
                </c:pt>
                <c:pt idx="6">
                  <c:v>#N/A</c:v>
                </c:pt>
                <c:pt idx="7">
                  <c:v>0.53</c:v>
                </c:pt>
                <c:pt idx="8">
                  <c:v>#N/A</c:v>
                </c:pt>
                <c:pt idx="9">
                  <c:v>0.56999999999999995</c:v>
                </c:pt>
              </c:numCache>
            </c:numRef>
          </c:val>
          <c:extLst xmlns:c16r2="http://schemas.microsoft.com/office/drawing/2015/06/chart">
            <c:ext xmlns:c16="http://schemas.microsoft.com/office/drawing/2014/chart" uri="{C3380CC4-5D6E-409C-BE32-E72D297353CC}">
              <c16:uniqueId val="{00000004-4F9B-4FD5-A473-AEFCFAE65CB3}"/>
            </c:ext>
          </c:extLst>
        </c:ser>
        <c:ser>
          <c:idx val="5"/>
          <c:order val="5"/>
          <c:tx>
            <c:strRef>
              <c:f>データシート!$A$32</c:f>
              <c:strCache>
                <c:ptCount val="1"/>
                <c:pt idx="0">
                  <c:v>日南市病院事業会計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1.52</c:v>
                </c:pt>
                <c:pt idx="2">
                  <c:v>#N/A</c:v>
                </c:pt>
                <c:pt idx="3">
                  <c:v>1.58</c:v>
                </c:pt>
                <c:pt idx="4">
                  <c:v>#N/A</c:v>
                </c:pt>
                <c:pt idx="5">
                  <c:v>1.74</c:v>
                </c:pt>
                <c:pt idx="6">
                  <c:v>#N/A</c:v>
                </c:pt>
                <c:pt idx="7">
                  <c:v>1.86</c:v>
                </c:pt>
                <c:pt idx="8">
                  <c:v>#N/A</c:v>
                </c:pt>
                <c:pt idx="9">
                  <c:v>1.54</c:v>
                </c:pt>
              </c:numCache>
            </c:numRef>
          </c:val>
          <c:extLst xmlns:c16r2="http://schemas.microsoft.com/office/drawing/2015/06/chart">
            <c:ext xmlns:c16="http://schemas.microsoft.com/office/drawing/2014/chart" uri="{C3380CC4-5D6E-409C-BE32-E72D297353CC}">
              <c16:uniqueId val="{00000005-4F9B-4FD5-A473-AEFCFAE65CB3}"/>
            </c:ext>
          </c:extLst>
        </c:ser>
        <c:ser>
          <c:idx val="6"/>
          <c:order val="6"/>
          <c:tx>
            <c:strRef>
              <c:f>データシート!$A$33</c:f>
              <c:strCache>
                <c:ptCount val="1"/>
                <c:pt idx="0">
                  <c:v>日南市公共下水道事業会計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1.04</c:v>
                </c:pt>
                <c:pt idx="2">
                  <c:v>#N/A</c:v>
                </c:pt>
                <c:pt idx="3">
                  <c:v>1.1000000000000001</c:v>
                </c:pt>
                <c:pt idx="4">
                  <c:v>#N/A</c:v>
                </c:pt>
                <c:pt idx="5">
                  <c:v>1.52</c:v>
                </c:pt>
                <c:pt idx="6">
                  <c:v>#N/A</c:v>
                </c:pt>
                <c:pt idx="7">
                  <c:v>1.65</c:v>
                </c:pt>
                <c:pt idx="8">
                  <c:v>#N/A</c:v>
                </c:pt>
                <c:pt idx="9">
                  <c:v>2.25</c:v>
                </c:pt>
              </c:numCache>
            </c:numRef>
          </c:val>
          <c:extLst xmlns:c16r2="http://schemas.microsoft.com/office/drawing/2015/06/chart">
            <c:ext xmlns:c16="http://schemas.microsoft.com/office/drawing/2014/chart" uri="{C3380CC4-5D6E-409C-BE32-E72D297353CC}">
              <c16:uniqueId val="{00000006-4F9B-4FD5-A473-AEFCFAE65CB3}"/>
            </c:ext>
          </c:extLst>
        </c:ser>
        <c:ser>
          <c:idx val="7"/>
          <c:order val="7"/>
          <c:tx>
            <c:strRef>
              <c:f>データシート!$A$34</c:f>
              <c:strCache>
                <c:ptCount val="1"/>
                <c:pt idx="0">
                  <c:v>日南市国民健康保険特別会計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4.13</c:v>
                </c:pt>
                <c:pt idx="2">
                  <c:v>#N/A</c:v>
                </c:pt>
                <c:pt idx="3">
                  <c:v>2.06</c:v>
                </c:pt>
                <c:pt idx="4">
                  <c:v>#N/A</c:v>
                </c:pt>
                <c:pt idx="5">
                  <c:v>2.99</c:v>
                </c:pt>
                <c:pt idx="6">
                  <c:v>#N/A</c:v>
                </c:pt>
                <c:pt idx="7">
                  <c:v>3.1</c:v>
                </c:pt>
                <c:pt idx="8">
                  <c:v>#N/A</c:v>
                </c:pt>
                <c:pt idx="9">
                  <c:v>3.38</c:v>
                </c:pt>
              </c:numCache>
            </c:numRef>
          </c:val>
          <c:extLst xmlns:c16r2="http://schemas.microsoft.com/office/drawing/2015/06/chart">
            <c:ext xmlns:c16="http://schemas.microsoft.com/office/drawing/2014/chart" uri="{C3380CC4-5D6E-409C-BE32-E72D297353CC}">
              <c16:uniqueId val="{00000007-4F9B-4FD5-A473-AEFCFAE65CB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4.6100000000000003</c:v>
                </c:pt>
                <c:pt idx="2">
                  <c:v>#N/A</c:v>
                </c:pt>
                <c:pt idx="3">
                  <c:v>4.6500000000000004</c:v>
                </c:pt>
                <c:pt idx="4">
                  <c:v>#N/A</c:v>
                </c:pt>
                <c:pt idx="5">
                  <c:v>4.8099999999999996</c:v>
                </c:pt>
                <c:pt idx="6">
                  <c:v>#N/A</c:v>
                </c:pt>
                <c:pt idx="7">
                  <c:v>4.92</c:v>
                </c:pt>
                <c:pt idx="8">
                  <c:v>#N/A</c:v>
                </c:pt>
                <c:pt idx="9">
                  <c:v>5.03</c:v>
                </c:pt>
              </c:numCache>
            </c:numRef>
          </c:val>
          <c:extLst xmlns:c16r2="http://schemas.microsoft.com/office/drawing/2015/06/chart">
            <c:ext xmlns:c16="http://schemas.microsoft.com/office/drawing/2014/chart" uri="{C3380CC4-5D6E-409C-BE32-E72D297353CC}">
              <c16:uniqueId val="{00000008-4F9B-4FD5-A473-AEFCFAE65CB3}"/>
            </c:ext>
          </c:extLst>
        </c:ser>
        <c:ser>
          <c:idx val="9"/>
          <c:order val="9"/>
          <c:tx>
            <c:strRef>
              <c:f>データシート!$A$36</c:f>
              <c:strCache>
                <c:ptCount val="1"/>
                <c:pt idx="0">
                  <c:v>日南市水道事業会計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8.7200000000000006</c:v>
                </c:pt>
                <c:pt idx="2">
                  <c:v>#N/A</c:v>
                </c:pt>
                <c:pt idx="3">
                  <c:v>9.3699999999999992</c:v>
                </c:pt>
                <c:pt idx="4">
                  <c:v>#N/A</c:v>
                </c:pt>
                <c:pt idx="5">
                  <c:v>8.81</c:v>
                </c:pt>
                <c:pt idx="6">
                  <c:v>#N/A</c:v>
                </c:pt>
                <c:pt idx="7">
                  <c:v>8.56</c:v>
                </c:pt>
                <c:pt idx="8">
                  <c:v>#N/A</c:v>
                </c:pt>
                <c:pt idx="9">
                  <c:v>8.25</c:v>
                </c:pt>
              </c:numCache>
            </c:numRef>
          </c:val>
          <c:extLst xmlns:c16r2="http://schemas.microsoft.com/office/drawing/2015/06/chart">
            <c:ext xmlns:c16="http://schemas.microsoft.com/office/drawing/2014/chart" uri="{C3380CC4-5D6E-409C-BE32-E72D297353CC}">
              <c16:uniqueId val="{00000009-4F9B-4FD5-A473-AEFCFAE65CB3}"/>
            </c:ext>
          </c:extLst>
        </c:ser>
        <c:dLbls>
          <c:showLegendKey val="0"/>
          <c:showVal val="0"/>
          <c:showCatName val="0"/>
          <c:showSerName val="0"/>
          <c:showPercent val="0"/>
          <c:showBubbleSize val="0"/>
        </c:dLbls>
        <c:gapWidth val="150"/>
        <c:overlap val="100"/>
        <c:axId val="463670032"/>
        <c:axId val="463670816"/>
      </c:barChart>
      <c:catAx>
        <c:axId val="46367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3670816"/>
        <c:crosses val="autoZero"/>
        <c:auto val="1"/>
        <c:lblAlgn val="ctr"/>
        <c:lblOffset val="100"/>
        <c:tickLblSkip val="1"/>
        <c:tickMarkSkip val="1"/>
        <c:noMultiLvlLbl val="0"/>
      </c:catAx>
      <c:valAx>
        <c:axId val="463670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670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2648</c:v>
                </c:pt>
                <c:pt idx="5">
                  <c:v>2649</c:v>
                </c:pt>
                <c:pt idx="8">
                  <c:v>2589</c:v>
                </c:pt>
                <c:pt idx="11">
                  <c:v>2524</c:v>
                </c:pt>
                <c:pt idx="14">
                  <c:v>2420</c:v>
                </c:pt>
              </c:numCache>
            </c:numRef>
          </c:val>
          <c:extLst xmlns:c16r2="http://schemas.microsoft.com/office/drawing/2015/06/chart">
            <c:ext xmlns:c16="http://schemas.microsoft.com/office/drawing/2014/chart" uri="{C3380CC4-5D6E-409C-BE32-E72D297353CC}">
              <c16:uniqueId val="{00000000-07F6-43D5-9A79-81DC78416D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7F6-43D5-9A79-81DC78416D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c:v>
                </c:pt>
                <c:pt idx="3">
                  <c:v>13</c:v>
                </c:pt>
                <c:pt idx="6">
                  <c:v>12</c:v>
                </c:pt>
                <c:pt idx="9">
                  <c:v>11</c:v>
                </c:pt>
                <c:pt idx="12">
                  <c:v>10</c:v>
                </c:pt>
              </c:numCache>
            </c:numRef>
          </c:val>
          <c:extLst xmlns:c16r2="http://schemas.microsoft.com/office/drawing/2015/06/chart">
            <c:ext xmlns:c16="http://schemas.microsoft.com/office/drawing/2014/chart" uri="{C3380CC4-5D6E-409C-BE32-E72D297353CC}">
              <c16:uniqueId val="{00000002-07F6-43D5-9A79-81DC78416D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55</c:v>
                </c:pt>
                <c:pt idx="3">
                  <c:v>55</c:v>
                </c:pt>
                <c:pt idx="6">
                  <c:v>55</c:v>
                </c:pt>
                <c:pt idx="9">
                  <c:v>51</c:v>
                </c:pt>
                <c:pt idx="12">
                  <c:v>39</c:v>
                </c:pt>
              </c:numCache>
            </c:numRef>
          </c:val>
          <c:extLst xmlns:c16r2="http://schemas.microsoft.com/office/drawing/2015/06/chart">
            <c:ext xmlns:c16="http://schemas.microsoft.com/office/drawing/2014/chart" uri="{C3380CC4-5D6E-409C-BE32-E72D297353CC}">
              <c16:uniqueId val="{00000003-07F6-43D5-9A79-81DC78416D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640</c:v>
                </c:pt>
                <c:pt idx="3">
                  <c:v>604</c:v>
                </c:pt>
                <c:pt idx="6">
                  <c:v>600</c:v>
                </c:pt>
                <c:pt idx="9">
                  <c:v>628</c:v>
                </c:pt>
                <c:pt idx="12">
                  <c:v>610</c:v>
                </c:pt>
              </c:numCache>
            </c:numRef>
          </c:val>
          <c:extLst xmlns:c16r2="http://schemas.microsoft.com/office/drawing/2015/06/chart">
            <c:ext xmlns:c16="http://schemas.microsoft.com/office/drawing/2014/chart" uri="{C3380CC4-5D6E-409C-BE32-E72D297353CC}">
              <c16:uniqueId val="{00000004-07F6-43D5-9A79-81DC78416D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7F6-43D5-9A79-81DC78416D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7F6-43D5-9A79-81DC78416D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3561</c:v>
                </c:pt>
                <c:pt idx="3">
                  <c:v>3451</c:v>
                </c:pt>
                <c:pt idx="6">
                  <c:v>3365</c:v>
                </c:pt>
                <c:pt idx="9">
                  <c:v>3223</c:v>
                </c:pt>
                <c:pt idx="12">
                  <c:v>3090</c:v>
                </c:pt>
              </c:numCache>
            </c:numRef>
          </c:val>
          <c:extLst xmlns:c16r2="http://schemas.microsoft.com/office/drawing/2015/06/chart">
            <c:ext xmlns:c16="http://schemas.microsoft.com/office/drawing/2014/chart" uri="{C3380CC4-5D6E-409C-BE32-E72D297353CC}">
              <c16:uniqueId val="{00000007-07F6-43D5-9A79-81DC78416D2C}"/>
            </c:ext>
          </c:extLst>
        </c:ser>
        <c:dLbls>
          <c:showLegendKey val="0"/>
          <c:showVal val="0"/>
          <c:showCatName val="0"/>
          <c:showSerName val="0"/>
          <c:showPercent val="0"/>
          <c:showBubbleSize val="0"/>
        </c:dLbls>
        <c:gapWidth val="100"/>
        <c:overlap val="100"/>
        <c:axId val="463671208"/>
        <c:axId val="463672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1622</c:v>
                </c:pt>
                <c:pt idx="2">
                  <c:v>#N/A</c:v>
                </c:pt>
                <c:pt idx="3">
                  <c:v>#N/A</c:v>
                </c:pt>
                <c:pt idx="4">
                  <c:v>1474</c:v>
                </c:pt>
                <c:pt idx="5">
                  <c:v>#N/A</c:v>
                </c:pt>
                <c:pt idx="6">
                  <c:v>#N/A</c:v>
                </c:pt>
                <c:pt idx="7">
                  <c:v>1443</c:v>
                </c:pt>
                <c:pt idx="8">
                  <c:v>#N/A</c:v>
                </c:pt>
                <c:pt idx="9">
                  <c:v>#N/A</c:v>
                </c:pt>
                <c:pt idx="10">
                  <c:v>1389</c:v>
                </c:pt>
                <c:pt idx="11">
                  <c:v>#N/A</c:v>
                </c:pt>
                <c:pt idx="12">
                  <c:v>#N/A</c:v>
                </c:pt>
                <c:pt idx="13">
                  <c:v>1329</c:v>
                </c:pt>
                <c:pt idx="14">
                  <c:v>#N/A</c:v>
                </c:pt>
              </c:numCache>
            </c:numRef>
          </c:val>
          <c:smooth val="0"/>
          <c:extLst xmlns:c16r2="http://schemas.microsoft.com/office/drawing/2015/06/chart">
            <c:ext xmlns:c16="http://schemas.microsoft.com/office/drawing/2014/chart" uri="{C3380CC4-5D6E-409C-BE32-E72D297353CC}">
              <c16:uniqueId val="{00000008-07F6-43D5-9A79-81DC78416D2C}"/>
            </c:ext>
          </c:extLst>
        </c:ser>
        <c:dLbls>
          <c:showLegendKey val="0"/>
          <c:showVal val="0"/>
          <c:showCatName val="0"/>
          <c:showSerName val="0"/>
          <c:showPercent val="0"/>
          <c:showBubbleSize val="0"/>
        </c:dLbls>
        <c:marker val="1"/>
        <c:smooth val="0"/>
        <c:axId val="463671208"/>
        <c:axId val="463672776"/>
      </c:lineChart>
      <c:catAx>
        <c:axId val="463671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3672776"/>
        <c:crosses val="autoZero"/>
        <c:auto val="1"/>
        <c:lblAlgn val="ctr"/>
        <c:lblOffset val="100"/>
        <c:tickLblSkip val="1"/>
        <c:tickMarkSkip val="1"/>
        <c:noMultiLvlLbl val="0"/>
      </c:catAx>
      <c:valAx>
        <c:axId val="463672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671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24644</c:v>
                </c:pt>
                <c:pt idx="5">
                  <c:v>24484</c:v>
                </c:pt>
                <c:pt idx="8">
                  <c:v>23704</c:v>
                </c:pt>
                <c:pt idx="11">
                  <c:v>23621</c:v>
                </c:pt>
                <c:pt idx="14">
                  <c:v>22916</c:v>
                </c:pt>
              </c:numCache>
            </c:numRef>
          </c:val>
          <c:extLst xmlns:c16r2="http://schemas.microsoft.com/office/drawing/2015/06/chart">
            <c:ext xmlns:c16="http://schemas.microsoft.com/office/drawing/2014/chart" uri="{C3380CC4-5D6E-409C-BE32-E72D297353CC}">
              <c16:uniqueId val="{00000000-AB33-4325-A5CB-DA5F8EE4E6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1288</c:v>
                </c:pt>
                <c:pt idx="5">
                  <c:v>1252</c:v>
                </c:pt>
                <c:pt idx="8">
                  <c:v>1071</c:v>
                </c:pt>
                <c:pt idx="11">
                  <c:v>965</c:v>
                </c:pt>
                <c:pt idx="14">
                  <c:v>805</c:v>
                </c:pt>
              </c:numCache>
            </c:numRef>
          </c:val>
          <c:extLst xmlns:c16r2="http://schemas.microsoft.com/office/drawing/2015/06/chart">
            <c:ext xmlns:c16="http://schemas.microsoft.com/office/drawing/2014/chart" uri="{C3380CC4-5D6E-409C-BE32-E72D297353CC}">
              <c16:uniqueId val="{00000001-AB33-4325-A5CB-DA5F8EE4E6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4748</c:v>
                </c:pt>
                <c:pt idx="5">
                  <c:v>5051</c:v>
                </c:pt>
                <c:pt idx="8">
                  <c:v>5942</c:v>
                </c:pt>
                <c:pt idx="11">
                  <c:v>5903</c:v>
                </c:pt>
                <c:pt idx="14">
                  <c:v>6181</c:v>
                </c:pt>
              </c:numCache>
            </c:numRef>
          </c:val>
          <c:extLst xmlns:c16r2="http://schemas.microsoft.com/office/drawing/2015/06/chart">
            <c:ext xmlns:c16="http://schemas.microsoft.com/office/drawing/2014/chart" uri="{C3380CC4-5D6E-409C-BE32-E72D297353CC}">
              <c16:uniqueId val="{00000002-AB33-4325-A5CB-DA5F8EE4E6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B33-4325-A5CB-DA5F8EE4E6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B33-4325-A5CB-DA5F8EE4E6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4</c:v>
                </c:pt>
                <c:pt idx="12">
                  <c:v>4</c:v>
                </c:pt>
              </c:numCache>
            </c:numRef>
          </c:val>
          <c:extLst xmlns:c16r2="http://schemas.microsoft.com/office/drawing/2015/06/chart">
            <c:ext xmlns:c16="http://schemas.microsoft.com/office/drawing/2014/chart" uri="{C3380CC4-5D6E-409C-BE32-E72D297353CC}">
              <c16:uniqueId val="{00000005-AB33-4325-A5CB-DA5F8EE4E6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6146</c:v>
                </c:pt>
                <c:pt idx="3">
                  <c:v>5623</c:v>
                </c:pt>
                <c:pt idx="6">
                  <c:v>5382</c:v>
                </c:pt>
                <c:pt idx="9">
                  <c:v>5665</c:v>
                </c:pt>
                <c:pt idx="12">
                  <c:v>5561</c:v>
                </c:pt>
              </c:numCache>
            </c:numRef>
          </c:val>
          <c:extLst xmlns:c16r2="http://schemas.microsoft.com/office/drawing/2015/06/chart">
            <c:ext xmlns:c16="http://schemas.microsoft.com/office/drawing/2014/chart" uri="{C3380CC4-5D6E-409C-BE32-E72D297353CC}">
              <c16:uniqueId val="{00000006-AB33-4325-A5CB-DA5F8EE4E6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196</c:v>
                </c:pt>
                <c:pt idx="3">
                  <c:v>143</c:v>
                </c:pt>
                <c:pt idx="6">
                  <c:v>89</c:v>
                </c:pt>
                <c:pt idx="9">
                  <c:v>39</c:v>
                </c:pt>
                <c:pt idx="12">
                  <c:v>0</c:v>
                </c:pt>
              </c:numCache>
            </c:numRef>
          </c:val>
          <c:extLst xmlns:c16r2="http://schemas.microsoft.com/office/drawing/2015/06/chart">
            <c:ext xmlns:c16="http://schemas.microsoft.com/office/drawing/2014/chart" uri="{C3380CC4-5D6E-409C-BE32-E72D297353CC}">
              <c16:uniqueId val="{00000007-AB33-4325-A5CB-DA5F8EE4E6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7933</c:v>
                </c:pt>
                <c:pt idx="3">
                  <c:v>8377</c:v>
                </c:pt>
                <c:pt idx="6">
                  <c:v>8120</c:v>
                </c:pt>
                <c:pt idx="9">
                  <c:v>7865</c:v>
                </c:pt>
                <c:pt idx="12">
                  <c:v>7873</c:v>
                </c:pt>
              </c:numCache>
            </c:numRef>
          </c:val>
          <c:extLst xmlns:c16r2="http://schemas.microsoft.com/office/drawing/2015/06/chart">
            <c:ext xmlns:c16="http://schemas.microsoft.com/office/drawing/2014/chart" uri="{C3380CC4-5D6E-409C-BE32-E72D297353CC}">
              <c16:uniqueId val="{00000008-AB33-4325-A5CB-DA5F8EE4E6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72</c:v>
                </c:pt>
                <c:pt idx="3">
                  <c:v>72</c:v>
                </c:pt>
                <c:pt idx="6">
                  <c:v>64</c:v>
                </c:pt>
                <c:pt idx="9">
                  <c:v>61</c:v>
                </c:pt>
                <c:pt idx="12">
                  <c:v>52</c:v>
                </c:pt>
              </c:numCache>
            </c:numRef>
          </c:val>
          <c:extLst xmlns:c16r2="http://schemas.microsoft.com/office/drawing/2015/06/chart">
            <c:ext xmlns:c16="http://schemas.microsoft.com/office/drawing/2014/chart" uri="{C3380CC4-5D6E-409C-BE32-E72D297353CC}">
              <c16:uniqueId val="{00000009-AB33-4325-A5CB-DA5F8EE4E6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31512</c:v>
                </c:pt>
                <c:pt idx="3">
                  <c:v>30401</c:v>
                </c:pt>
                <c:pt idx="6">
                  <c:v>29540</c:v>
                </c:pt>
                <c:pt idx="9">
                  <c:v>28878</c:v>
                </c:pt>
                <c:pt idx="12">
                  <c:v>27892</c:v>
                </c:pt>
              </c:numCache>
            </c:numRef>
          </c:val>
          <c:extLst xmlns:c16r2="http://schemas.microsoft.com/office/drawing/2015/06/chart">
            <c:ext xmlns:c16="http://schemas.microsoft.com/office/drawing/2014/chart" uri="{C3380CC4-5D6E-409C-BE32-E72D297353CC}">
              <c16:uniqueId val="{0000000A-AB33-4325-A5CB-DA5F8EE4E629}"/>
            </c:ext>
          </c:extLst>
        </c:ser>
        <c:dLbls>
          <c:showLegendKey val="0"/>
          <c:showVal val="0"/>
          <c:showCatName val="0"/>
          <c:showSerName val="0"/>
          <c:showPercent val="0"/>
          <c:showBubbleSize val="0"/>
        </c:dLbls>
        <c:gapWidth val="100"/>
        <c:overlap val="100"/>
        <c:axId val="463671992"/>
        <c:axId val="463672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15178</c:v>
                </c:pt>
                <c:pt idx="2">
                  <c:v>#N/A</c:v>
                </c:pt>
                <c:pt idx="3">
                  <c:v>#N/A</c:v>
                </c:pt>
                <c:pt idx="4">
                  <c:v>13829</c:v>
                </c:pt>
                <c:pt idx="5">
                  <c:v>#N/A</c:v>
                </c:pt>
                <c:pt idx="6">
                  <c:v>#N/A</c:v>
                </c:pt>
                <c:pt idx="7">
                  <c:v>12478</c:v>
                </c:pt>
                <c:pt idx="8">
                  <c:v>#N/A</c:v>
                </c:pt>
                <c:pt idx="9">
                  <c:v>#N/A</c:v>
                </c:pt>
                <c:pt idx="10">
                  <c:v>12024</c:v>
                </c:pt>
                <c:pt idx="11">
                  <c:v>#N/A</c:v>
                </c:pt>
                <c:pt idx="12">
                  <c:v>#N/A</c:v>
                </c:pt>
                <c:pt idx="13">
                  <c:v>11481</c:v>
                </c:pt>
                <c:pt idx="14">
                  <c:v>#N/A</c:v>
                </c:pt>
              </c:numCache>
            </c:numRef>
          </c:val>
          <c:smooth val="0"/>
          <c:extLst xmlns:c16r2="http://schemas.microsoft.com/office/drawing/2015/06/chart">
            <c:ext xmlns:c16="http://schemas.microsoft.com/office/drawing/2014/chart" uri="{C3380CC4-5D6E-409C-BE32-E72D297353CC}">
              <c16:uniqueId val="{0000000B-AB33-4325-A5CB-DA5F8EE4E629}"/>
            </c:ext>
          </c:extLst>
        </c:ser>
        <c:dLbls>
          <c:showLegendKey val="0"/>
          <c:showVal val="0"/>
          <c:showCatName val="0"/>
          <c:showSerName val="0"/>
          <c:showPercent val="0"/>
          <c:showBubbleSize val="0"/>
        </c:dLbls>
        <c:marker val="1"/>
        <c:smooth val="0"/>
        <c:axId val="463671992"/>
        <c:axId val="463672384"/>
      </c:lineChart>
      <c:catAx>
        <c:axId val="463671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3672384"/>
        <c:crosses val="autoZero"/>
        <c:auto val="1"/>
        <c:lblAlgn val="ctr"/>
        <c:lblOffset val="100"/>
        <c:tickLblSkip val="1"/>
        <c:tickMarkSkip val="1"/>
        <c:noMultiLvlLbl val="0"/>
      </c:catAx>
      <c:valAx>
        <c:axId val="46367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671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2323</c:v>
                </c:pt>
                <c:pt idx="1">
                  <c:v>2460</c:v>
                </c:pt>
                <c:pt idx="2">
                  <c:v>2612</c:v>
                </c:pt>
              </c:numCache>
            </c:numRef>
          </c:val>
          <c:extLst xmlns:c16r2="http://schemas.microsoft.com/office/drawing/2015/06/chart">
            <c:ext xmlns:c16="http://schemas.microsoft.com/office/drawing/2014/chart" uri="{C3380CC4-5D6E-409C-BE32-E72D297353CC}">
              <c16:uniqueId val="{00000000-0543-4DA4-80EE-2C1622024A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102</c:v>
                </c:pt>
                <c:pt idx="1">
                  <c:v>103</c:v>
                </c:pt>
                <c:pt idx="2">
                  <c:v>105</c:v>
                </c:pt>
              </c:numCache>
            </c:numRef>
          </c:val>
          <c:extLst xmlns:c16r2="http://schemas.microsoft.com/office/drawing/2015/06/chart">
            <c:ext xmlns:c16="http://schemas.microsoft.com/office/drawing/2014/chart" uri="{C3380CC4-5D6E-409C-BE32-E72D297353CC}">
              <c16:uniqueId val="{00000001-0543-4DA4-80EE-2C1622024A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2693</c:v>
                </c:pt>
                <c:pt idx="1">
                  <c:v>2544</c:v>
                </c:pt>
                <c:pt idx="2">
                  <c:v>2504</c:v>
                </c:pt>
              </c:numCache>
            </c:numRef>
          </c:val>
          <c:extLst xmlns:c16r2="http://schemas.microsoft.com/office/drawing/2015/06/chart">
            <c:ext xmlns:c16="http://schemas.microsoft.com/office/drawing/2014/chart" uri="{C3380CC4-5D6E-409C-BE32-E72D297353CC}">
              <c16:uniqueId val="{00000002-0543-4DA4-80EE-2C1622024AAC}"/>
            </c:ext>
          </c:extLst>
        </c:ser>
        <c:dLbls>
          <c:showLegendKey val="0"/>
          <c:showVal val="0"/>
          <c:showCatName val="0"/>
          <c:showSerName val="0"/>
          <c:showPercent val="0"/>
          <c:showBubbleSize val="0"/>
        </c:dLbls>
        <c:gapWidth val="120"/>
        <c:overlap val="100"/>
        <c:axId val="463673952"/>
        <c:axId val="463676696"/>
      </c:barChart>
      <c:catAx>
        <c:axId val="46367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3676696"/>
        <c:crosses val="autoZero"/>
        <c:auto val="1"/>
        <c:lblAlgn val="ctr"/>
        <c:lblOffset val="100"/>
        <c:tickLblSkip val="1"/>
        <c:tickMarkSkip val="1"/>
        <c:noMultiLvlLbl val="0"/>
      </c:catAx>
      <c:valAx>
        <c:axId val="463676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367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D89-477D-9476-60453F3CE5A4}"/>
                </c:ext>
                <c:ext xmlns:c15="http://schemas.microsoft.com/office/drawing/2012/chart" uri="{CE6537A1-D6FC-4f65-9D91-7224C49458BB}">
                  <c15:dlblFieldTable>
                    <c15:dlblFTEntry>
                      <c15:txfldGUID>{27E249F0-621A-4197-B5AB-63070BE2AE96}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D89-477D-9476-60453F3CE5A4}"/>
                </c:ext>
                <c:ext xmlns:c15="http://schemas.microsoft.com/office/drawing/2012/chart" uri="{CE6537A1-D6FC-4f65-9D91-7224C49458BB}">
                  <c15:dlblFieldTable>
                    <c15:dlblFTEntry>
                      <c15:txfldGUID>{105FF993-D04C-422F-9484-5898D94731FB}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D89-477D-9476-60453F3CE5A4}"/>
                </c:ext>
                <c:ext xmlns:c15="http://schemas.microsoft.com/office/drawing/2012/chart" uri="{CE6537A1-D6FC-4f65-9D91-7224C49458BB}">
                  <c15:dlblFieldTable>
                    <c15:dlblFTEntry>
                      <c15:txfldGUID>{DFE22D97-2575-463E-9CAC-77952A4AEF22}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D89-477D-9476-60453F3CE5A4}"/>
                </c:ext>
                <c:ext xmlns:c15="http://schemas.microsoft.com/office/drawing/2012/chart" uri="{CE6537A1-D6FC-4f65-9D91-7224C49458BB}">
                  <c15:dlblFieldTable>
                    <c15:dlblFTEntry>
                      <c15:txfldGUID>{2EEE076D-B5ED-4894-8C5C-0ED99CCB8542}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D89-477D-9476-60453F3CE5A4}"/>
                </c:ext>
                <c:ext xmlns:c15="http://schemas.microsoft.com/office/drawing/2012/chart" uri="{CE6537A1-D6FC-4f65-9D91-7224C49458BB}">
                  <c15:dlblFieldTable>
                    <c15:dlblFTEntry>
                      <c15:txfldGUID>{4DDBF6A1-FDB4-43E4-8D0C-61351137E610}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D89-477D-9476-60453F3CE5A4}"/>
                </c:ext>
                <c:ext xmlns:c15="http://schemas.microsoft.com/office/drawing/2012/chart" uri="{CE6537A1-D6FC-4f65-9D91-7224C49458BB}">
                  <c15:dlblFieldTable>
                    <c15:dlblFTEntry>
                      <c15:txfldGUID>{8FD2FE4A-DF20-4533-9741-F3DB049A2653}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D89-477D-9476-60453F3CE5A4}"/>
                </c:ext>
                <c:ext xmlns:c15="http://schemas.microsoft.com/office/drawing/2012/chart" uri="{CE6537A1-D6FC-4f65-9D91-7224C49458BB}">
                  <c15:dlblFieldTable>
                    <c15:dlblFTEntry>
                      <c15:txfldGUID>{176D1E66-C393-48D6-AF9C-A91F0EB5FAB7}</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D89-477D-9476-60453F3CE5A4}"/>
                </c:ext>
                <c:ext xmlns:c15="http://schemas.microsoft.com/office/drawing/2012/chart" uri="{CE6537A1-D6FC-4f65-9D91-7224C49458BB}">
                  <c15:layout/>
                  <c15:dlblFieldTable>
                    <c15:dlblFTEntry>
                      <c15:txfldGUID>{E2F5B3AE-0A33-435D-A08E-5B125DD38756}</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D89-477D-9476-60453F3CE5A4}"/>
                </c:ext>
                <c:ext xmlns:c15="http://schemas.microsoft.com/office/drawing/2012/chart" uri="{CE6537A1-D6FC-4f65-9D91-7224C49458BB}">
                  <c15:layout/>
                  <c15:dlblFieldTable>
                    <c15:dlblFTEntry>
                      <c15:txfldGUID>{83C5E24C-469C-4FF9-9A8D-E8EB870384DC}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54.5</c:v>
                </c:pt>
                <c:pt idx="32">
                  <c:v>56</c:v>
                </c:pt>
              </c:numCache>
            </c:numRef>
          </c:xVal>
          <c:yVal>
            <c:numRef>
              <c:f>公会計指標分析・財政指標組合せ分析表!$BP$51:$DC$51</c:f>
              <c:numCache>
                <c:formatCode>#,##0.0;"▲ "#,##0.0</c:formatCode>
                <c:ptCount val="40"/>
                <c:pt idx="24">
                  <c:v>89.5</c:v>
                </c:pt>
                <c:pt idx="32">
                  <c:v>87.7</c:v>
                </c:pt>
              </c:numCache>
            </c:numRef>
          </c:yVal>
          <c:smooth val="0"/>
          <c:extLst xmlns:c16r2="http://schemas.microsoft.com/office/drawing/2015/06/chart">
            <c:ext xmlns:c16="http://schemas.microsoft.com/office/drawing/2014/chart" uri="{C3380CC4-5D6E-409C-BE32-E72D297353CC}">
              <c16:uniqueId val="{00000009-1D89-477D-9476-60453F3CE5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D89-477D-9476-60453F3CE5A4}"/>
                </c:ext>
                <c:ext xmlns:c15="http://schemas.microsoft.com/office/drawing/2012/chart" uri="{CE6537A1-D6FC-4f65-9D91-7224C49458BB}">
                  <c15:dlblFieldTable>
                    <c15:dlblFTEntry>
                      <c15:txfldGUID>{1F511A15-B0BE-46E4-BC7B-E9CFF021FF84}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D89-477D-9476-60453F3CE5A4}"/>
                </c:ext>
                <c:ext xmlns:c15="http://schemas.microsoft.com/office/drawing/2012/chart" uri="{CE6537A1-D6FC-4f65-9D91-7224C49458BB}">
                  <c15:dlblFieldTable>
                    <c15:dlblFTEntry>
                      <c15:txfldGUID>{FA3A96E0-1E27-4C75-AF27-B215CBF2431E}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D89-477D-9476-60453F3CE5A4}"/>
                </c:ext>
                <c:ext xmlns:c15="http://schemas.microsoft.com/office/drawing/2012/chart" uri="{CE6537A1-D6FC-4f65-9D91-7224C49458BB}">
                  <c15:dlblFieldTable>
                    <c15:dlblFTEntry>
                      <c15:txfldGUID>{FEBD1EF0-E64C-44C0-9DC3-32D977C3BBED}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D89-477D-9476-60453F3CE5A4}"/>
                </c:ext>
                <c:ext xmlns:c15="http://schemas.microsoft.com/office/drawing/2012/chart" uri="{CE6537A1-D6FC-4f65-9D91-7224C49458BB}">
                  <c15:dlblFieldTable>
                    <c15:dlblFTEntry>
                      <c15:txfldGUID>{C358A615-CD8F-426A-9DCD-8B69727B864A}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D89-477D-9476-60453F3CE5A4}"/>
                </c:ext>
                <c:ext xmlns:c15="http://schemas.microsoft.com/office/drawing/2012/chart" uri="{CE6537A1-D6FC-4f65-9D91-7224C49458BB}">
                  <c15:dlblFieldTable>
                    <c15:dlblFTEntry>
                      <c15:txfldGUID>{EF55877E-4CE3-4E93-A4C7-F695BB6D61B7}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D89-477D-9476-60453F3CE5A4}"/>
                </c:ext>
                <c:ext xmlns:c15="http://schemas.microsoft.com/office/drawing/2012/chart" uri="{CE6537A1-D6FC-4f65-9D91-7224C49458BB}">
                  <c15:dlblFieldTable>
                    <c15:dlblFTEntry>
                      <c15:txfldGUID>{13DABF47-7944-4221-8D38-662A7A9C4F66}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D89-477D-9476-60453F3CE5A4}"/>
                </c:ext>
                <c:ext xmlns:c15="http://schemas.microsoft.com/office/drawing/2012/chart" uri="{CE6537A1-D6FC-4f65-9D91-7224C49458BB}">
                  <c15:dlblFieldTable>
                    <c15:dlblFTEntry>
                      <c15:txfldGUID>{B1358B03-17EF-4FD2-A883-54E585F96434}</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D89-477D-9476-60453F3CE5A4}"/>
                </c:ext>
                <c:ext xmlns:c15="http://schemas.microsoft.com/office/drawing/2012/chart" uri="{CE6537A1-D6FC-4f65-9D91-7224C49458BB}">
                  <c15:layout/>
                  <c15:dlblFieldTable>
                    <c15:dlblFTEntry>
                      <c15:txfldGUID>{8099E22C-5F30-4838-9B23-89D8AB6C9C12}</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D89-477D-9476-60453F3CE5A4}"/>
                </c:ext>
                <c:ext xmlns:c15="http://schemas.microsoft.com/office/drawing/2012/chart" uri="{CE6537A1-D6FC-4f65-9D91-7224C49458BB}">
                  <c15:layout/>
                  <c15:dlblFieldTable>
                    <c15:dlblFTEntry>
                      <c15:txfldGUID>{3419F98E-F8A5-420C-916B-490007780C8A}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57.6</c:v>
                </c:pt>
              </c:numCache>
            </c:numRef>
          </c:xVal>
          <c:yVal>
            <c:numRef>
              <c:f>公会計指標分析・財政指標組合せ分析表!$BP$55:$DC$55</c:f>
              <c:numCache>
                <c:formatCode>#,##0.0;"▲ "#,##0.0</c:formatCode>
                <c:ptCount val="40"/>
                <c:pt idx="24">
                  <c:v>32.5</c:v>
                </c:pt>
                <c:pt idx="32">
                  <c:v>30.2</c:v>
                </c:pt>
              </c:numCache>
            </c:numRef>
          </c:yVal>
          <c:smooth val="0"/>
          <c:extLst xmlns:c16r2="http://schemas.microsoft.com/office/drawing/2015/06/chart">
            <c:ext xmlns:c16="http://schemas.microsoft.com/office/drawing/2014/chart" uri="{C3380CC4-5D6E-409C-BE32-E72D297353CC}">
              <c16:uniqueId val="{00000013-1D89-477D-9476-60453F3CE5A4}"/>
            </c:ext>
          </c:extLst>
        </c:ser>
        <c:dLbls>
          <c:showLegendKey val="0"/>
          <c:showVal val="1"/>
          <c:showCatName val="0"/>
          <c:showSerName val="0"/>
          <c:showPercent val="0"/>
          <c:showBubbleSize val="0"/>
        </c:dLbls>
        <c:axId val="463677872"/>
        <c:axId val="463675128"/>
      </c:scatterChart>
      <c:valAx>
        <c:axId val="463677872"/>
        <c:scaling>
          <c:orientation val="minMax"/>
          <c:max val="57.9"/>
          <c:min val="5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3675128"/>
        <c:crosses val="autoZero"/>
        <c:crossBetween val="midCat"/>
      </c:valAx>
      <c:valAx>
        <c:axId val="463675128"/>
        <c:scaling>
          <c:orientation val="minMax"/>
          <c:max val="10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36778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319-4730-9590-9CE5693067D6}"/>
                </c:ext>
                <c:ext xmlns:c15="http://schemas.microsoft.com/office/drawing/2012/chart" uri="{CE6537A1-D6FC-4f65-9D91-7224C49458BB}">
                  <c15:layout/>
                  <c15:dlblFieldTable>
                    <c15:dlblFTEntry>
                      <c15:txfldGUID>{6CFAB09F-B0D6-4B02-953E-76CB5BC86972}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319-4730-9590-9CE5693067D6}"/>
                </c:ext>
                <c:ext xmlns:c15="http://schemas.microsoft.com/office/drawing/2012/chart" uri="{CE6537A1-D6FC-4f65-9D91-7224C49458BB}">
                  <c15:dlblFieldTable>
                    <c15:dlblFTEntry>
                      <c15:txfldGUID>{B4DAD6A0-44A7-41EF-97EF-1A610D91B3C1}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319-4730-9590-9CE5693067D6}"/>
                </c:ext>
                <c:ext xmlns:c15="http://schemas.microsoft.com/office/drawing/2012/chart" uri="{CE6537A1-D6FC-4f65-9D91-7224C49458BB}">
                  <c15:dlblFieldTable>
                    <c15:dlblFTEntry>
                      <c15:txfldGUID>{C2B350BF-C4B1-44F3-8105-3346D5ECD7EB}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319-4730-9590-9CE5693067D6}"/>
                </c:ext>
                <c:ext xmlns:c15="http://schemas.microsoft.com/office/drawing/2012/chart" uri="{CE6537A1-D6FC-4f65-9D91-7224C49458BB}">
                  <c15:dlblFieldTable>
                    <c15:dlblFTEntry>
                      <c15:txfldGUID>{A3C66736-52EF-4682-9A02-A1735D06BC46}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319-4730-9590-9CE5693067D6}"/>
                </c:ext>
                <c:ext xmlns:c15="http://schemas.microsoft.com/office/drawing/2012/chart" uri="{CE6537A1-D6FC-4f65-9D91-7224C49458BB}">
                  <c15:dlblFieldTable>
                    <c15:dlblFTEntry>
                      <c15:txfldGUID>{BD2C1261-820A-4C89-B72C-ACDDF478D3D6}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319-4730-9590-9CE5693067D6}"/>
                </c:ext>
                <c:ext xmlns:c15="http://schemas.microsoft.com/office/drawing/2012/chart" uri="{CE6537A1-D6FC-4f65-9D91-7224C49458BB}">
                  <c15:layout/>
                  <c15:dlblFieldTable>
                    <c15:dlblFTEntry>
                      <c15:txfldGUID>{2B8ED315-4762-469F-AEE0-78427EA806AF}</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319-4730-9590-9CE5693067D6}"/>
                </c:ext>
                <c:ext xmlns:c15="http://schemas.microsoft.com/office/drawing/2012/chart" uri="{CE6537A1-D6FC-4f65-9D91-7224C49458BB}">
                  <c15:layout/>
                  <c15:dlblFieldTable>
                    <c15:dlblFTEntry>
                      <c15:txfldGUID>{AF25B98E-FF03-4851-93E1-D6DBFFB9674E}</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319-4730-9590-9CE5693067D6}"/>
                </c:ext>
                <c:ext xmlns:c15="http://schemas.microsoft.com/office/drawing/2012/chart" uri="{CE6537A1-D6FC-4f65-9D91-7224C49458BB}">
                  <c15:layout/>
                  <c15:dlblFieldTable>
                    <c15:dlblFTEntry>
                      <c15:txfldGUID>{8A276AB6-0AFF-42DB-A881-206B70D087AB}</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319-4730-9590-9CE5693067D6}"/>
                </c:ext>
                <c:ext xmlns:c15="http://schemas.microsoft.com/office/drawing/2012/chart" uri="{CE6537A1-D6FC-4f65-9D91-7224C49458BB}">
                  <c15:layout/>
                  <c15:dlblFieldTable>
                    <c15:dlblFTEntry>
                      <c15:txfldGUID>{BF605938-69E6-49E9-BFAE-616D4F4CBE97}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11.9</c:v>
                </c:pt>
                <c:pt idx="16">
                  <c:v>11.2</c:v>
                </c:pt>
                <c:pt idx="24">
                  <c:v>10.7</c:v>
                </c:pt>
                <c:pt idx="32">
                  <c:v>10.3</c:v>
                </c:pt>
              </c:numCache>
            </c:numRef>
          </c:xVal>
          <c:yVal>
            <c:numRef>
              <c:f>公会計指標分析・財政指標組合せ分析表!$BP$73:$DC$73</c:f>
              <c:numCache>
                <c:formatCode>#,##0.0;"▲ "#,##0.0</c:formatCode>
                <c:ptCount val="40"/>
                <c:pt idx="0">
                  <c:v>111.3</c:v>
                </c:pt>
                <c:pt idx="8">
                  <c:v>104.4</c:v>
                </c:pt>
                <c:pt idx="16">
                  <c:v>92.1</c:v>
                </c:pt>
                <c:pt idx="24">
                  <c:v>89.5</c:v>
                </c:pt>
                <c:pt idx="32">
                  <c:v>87.7</c:v>
                </c:pt>
              </c:numCache>
            </c:numRef>
          </c:yVal>
          <c:smooth val="0"/>
          <c:extLst xmlns:c16r2="http://schemas.microsoft.com/office/drawing/2015/06/chart">
            <c:ext xmlns:c16="http://schemas.microsoft.com/office/drawing/2014/chart" uri="{C3380CC4-5D6E-409C-BE32-E72D297353CC}">
              <c16:uniqueId val="{00000009-9319-4730-9590-9CE5693067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319-4730-9590-9CE5693067D6}"/>
                </c:ext>
                <c:ext xmlns:c15="http://schemas.microsoft.com/office/drawing/2012/chart" uri="{CE6537A1-D6FC-4f65-9D91-7224C49458BB}">
                  <c15:layout/>
                  <c15:dlblFieldTable>
                    <c15:dlblFTEntry>
                      <c15:txfldGUID>{16E9B2D7-1142-42A5-8998-C6EB865E4675}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319-4730-9590-9CE5693067D6}"/>
                </c:ext>
                <c:ext xmlns:c15="http://schemas.microsoft.com/office/drawing/2012/chart" uri="{CE6537A1-D6FC-4f65-9D91-7224C49458BB}">
                  <c15:dlblFieldTable>
                    <c15:dlblFTEntry>
                      <c15:txfldGUID>{0051044B-5C1F-4397-AFA2-478D82E57C54}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319-4730-9590-9CE5693067D6}"/>
                </c:ext>
                <c:ext xmlns:c15="http://schemas.microsoft.com/office/drawing/2012/chart" uri="{CE6537A1-D6FC-4f65-9D91-7224C49458BB}">
                  <c15:dlblFieldTable>
                    <c15:dlblFTEntry>
                      <c15:txfldGUID>{B39115B6-B7F9-4E6D-98AA-0DE065AC34DC}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319-4730-9590-9CE5693067D6}"/>
                </c:ext>
                <c:ext xmlns:c15="http://schemas.microsoft.com/office/drawing/2012/chart" uri="{CE6537A1-D6FC-4f65-9D91-7224C49458BB}">
                  <c15:dlblFieldTable>
                    <c15:dlblFTEntry>
                      <c15:txfldGUID>{BCCB3FB7-4DDC-4E42-8B44-1CCBA5694B3D}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319-4730-9590-9CE5693067D6}"/>
                </c:ext>
                <c:ext xmlns:c15="http://schemas.microsoft.com/office/drawing/2012/chart" uri="{CE6537A1-D6FC-4f65-9D91-7224C49458BB}">
                  <c15:dlblFieldTable>
                    <c15:dlblFTEntry>
                      <c15:txfldGUID>{9E5DE82A-C50B-4A27-8FCB-27AEEAF57835}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319-4730-9590-9CE5693067D6}"/>
                </c:ext>
                <c:ext xmlns:c15="http://schemas.microsoft.com/office/drawing/2012/chart" uri="{CE6537A1-D6FC-4f65-9D91-7224C49458BB}">
                  <c15:layout/>
                  <c15:dlblFieldTable>
                    <c15:dlblFTEntry>
                      <c15:txfldGUID>{1F3E0045-E807-41E1-97FB-A5A487BC8BB6}</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319-4730-9590-9CE5693067D6}"/>
                </c:ext>
                <c:ext xmlns:c15="http://schemas.microsoft.com/office/drawing/2012/chart" uri="{CE6537A1-D6FC-4f65-9D91-7224C49458BB}">
                  <c15:layout/>
                  <c15:dlblFieldTable>
                    <c15:dlblFTEntry>
                      <c15:txfldGUID>{90EF4E8A-7C23-4EFB-AE80-47A5EA94EC26}</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319-4730-9590-9CE5693067D6}"/>
                </c:ext>
                <c:ext xmlns:c15="http://schemas.microsoft.com/office/drawing/2012/chart" uri="{CE6537A1-D6FC-4f65-9D91-7224C49458BB}">
                  <c15:layout/>
                  <c15:dlblFieldTable>
                    <c15:dlblFTEntry>
                      <c15:txfldGUID>{F0D54159-E61C-42E1-945A-DED45803949B}</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319-4730-9590-9CE5693067D6}"/>
                </c:ext>
                <c:ext xmlns:c15="http://schemas.microsoft.com/office/drawing/2012/chart" uri="{CE6537A1-D6FC-4f65-9D91-7224C49458BB}">
                  <c15:layout/>
                  <c15:dlblFieldTable>
                    <c15:dlblFTEntry>
                      <c15:txfldGUID>{E145C71D-7581-42F6-B768-7EBD380A869B}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xmlns:c16r2="http://schemas.microsoft.com/office/drawing/2015/06/chart">
            <c:ext xmlns:c16="http://schemas.microsoft.com/office/drawing/2014/chart" uri="{C3380CC4-5D6E-409C-BE32-E72D297353CC}">
              <c16:uniqueId val="{00000013-9319-4730-9590-9CE5693067D6}"/>
            </c:ext>
          </c:extLst>
        </c:ser>
        <c:dLbls>
          <c:showLegendKey val="0"/>
          <c:showVal val="1"/>
          <c:showCatName val="0"/>
          <c:showSerName val="0"/>
          <c:showPercent val="0"/>
          <c:showBubbleSize val="0"/>
        </c:dLbls>
        <c:axId val="463667288"/>
        <c:axId val="463678656"/>
      </c:scatterChart>
      <c:valAx>
        <c:axId val="463667288"/>
        <c:scaling>
          <c:orientation val="minMax"/>
          <c:max val="13.5"/>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3678656"/>
        <c:crosses val="autoZero"/>
        <c:crossBetween val="midCat"/>
      </c:valAx>
      <c:valAx>
        <c:axId val="463678656"/>
        <c:scaling>
          <c:orientation val="minMax"/>
          <c:max val="125"/>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36672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実質公債費比率における分子の構造は、元利償還金が占める額が最も大きく、次いで公営企業債の元利償還金に対する繰入金等の順になっている。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実質公債費比率（３ヵ年平均）は、前年度に比べ０．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ポイント改善し、１０．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今後も、中期財政計画に基づき、計画的かつ有利な地方債発行により公債費の抑制に努める。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将来負担比率の分子における構造は、一般会計等に係る地方債の現在高の占める額が最も大きく、次いで公営企業債等繰入見込額、退職手当負担見込額の順となっている。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％となった。その主な要因は一般会計等に係る地方債の現在高が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９８６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今後も財政健全化を図るため、地方債の発行抑制及び職員定数管理の適正化に努める。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宮崎県日南市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８年度は、財政調整基金を１３７百万円積み増ししたが、庁舎機能移転事業による公共施設等整備基金の９２百万円の取り崩し、ふるさと納税の減によるふるさと応援基金の９百万円減等により、１０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９年度は、ふるさと納税の減によりふるさと応援基金が１２８百万円の減となったが、財政調整基金の１５２百万円の積み増し、公共施設整備等基金の１０１百万円の積み増し等により、前年度比で１１４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基金の積み増しにより、日南市中期財政計画での見込み額を上回る基金残高となっているが、経済不況等による大幅な税収減や災害発生、今後見込まれる大型事業等による多額の経費に対応できるよう、今後も適正な基金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また、統一的な見解のもとで基金運用を進め、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事務事業の見直し等による歳出の合理化を図り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より一層の経費削減に努めることで財源を生み出し、着実に積み増しを図る必要がある。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ｂｎ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については、２８年度に庁舎機能移転事業により９２百万円を取り崩し、施設の購入経費に充当した。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は、当該年度の１２月末日までに納付のあったふるさと納税額全額を積み立て、翌年度に取り崩し、子育て支援・高齢者支援・まちづくり支援等、寄附者が指定する使途に沿った事業に全額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８年度は、ふるさと応援基金（ふるさと納税）を３１６百万円積み立てたものの、それを上回る３２５百万円を取り崩した。また、庁舎機能移転事業により公共施設等整備基金を９２百万円取り崩したため、前年度比で１５０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９年度は、公共施設等整備基金については２８年度取り崩しを上回る１０１百万円を積立てたものの、ふるさと応援寄附金が、ふるさと納税額の減のため取り崩し額の３１６百万円の取り崩したのに対し１８８百万円しか積み立てできず、前年度比で４０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公共施設等整備基金については、今後、新庁舎建設事業に充当予定であるが、経費節減等により更なる積み増しを図っていきたい。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としては一時的な積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立てとなるが、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ふるさと納税の更なる確保を図ることで寄付者が希望する様々な事業の充実を図っていきたい。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２８年度は、基金取り崩しを５３５百万円行ったものの、地方財政法第７条による積み立てを３８６百万円、任意積み立て等を２８６百万円行ったことにより、昨年度比で１３７百万円の増となった。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２９年度は、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崩しを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３１０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百万円行ったものの、地方財政法第７条による積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立てを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３９０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百万円、任意積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立て等を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百万円行ったことにより、昨年度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１５２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行政ニーズへの対応に必要な調整財源であることを重視し、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実質収支額や実質収支比率の状況、さらには増加が見込まれる扶助費や公共施設の維持管理経費などの後年の財政見通しを勘案しながら、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他の基金とのバランスを考慮した適切な積立目標を設定し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必要な額を積み立てたい。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２８年度については、基金の運用収入の積み立てにより、１百万円の増となった。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２９年度についても、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基金の運用収入の積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立てにより、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基金運用利息分の積立ては行っているが、任意積立については経費削減により財源を生み出さないと困難であるのが現状であり、任意積立については財政状況、借入状況により判断していく。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54,271
53,890
536.11
27,926,611
27,148,437
774,525
15,380,680
27,891,774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８年度に策定した公共施設等総合管理計画において、公共施設等の延べ床面積を令和８年度までに１０％以上削減するという目標を掲げ、現在、個別施設計画の策定を進めている。有形固定資産減価償却率については、類似団体平均を下回ってはいるものの、平成２８年度比で１．５％上がっており、計画に沿って施設の集約化等を進め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67" name="有形固定資産減価償却率平均値テキスト"/>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6" name="楕円 75"/>
        <xdr:cNvSpPr/>
      </xdr:nvSpPr>
      <xdr:spPr>
        <a:xfrm>
          <a:off x="47117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87012</xdr:rowOff>
    </xdr:from>
    <xdr:ext cx="405111" cy="259045"/>
    <xdr:sp macro="" textlink="">
      <xdr:nvSpPr>
        <xdr:cNvPr id="77" name="有形固定資産減価償却率該当値テキスト"/>
        <xdr:cNvSpPr txBox="1"/>
      </xdr:nvSpPr>
      <xdr:spPr>
        <a:xfrm>
          <a:off x="4813300"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140970</xdr:rowOff>
    </xdr:from>
    <xdr:to>
      <xdr:col>19</xdr:col>
      <xdr:colOff>187325</xdr:colOff>
      <xdr:row>30</xdr:row>
      <xdr:rowOff>71120</xdr:rowOff>
    </xdr:to>
    <xdr:sp macro="" textlink="">
      <xdr:nvSpPr>
        <xdr:cNvPr id="78" name="楕円 77"/>
        <xdr:cNvSpPr/>
      </xdr:nvSpPr>
      <xdr:spPr>
        <a:xfrm>
          <a:off x="4000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159385</xdr:rowOff>
    </xdr:from>
    <xdr:to>
      <xdr:col>23</xdr:col>
      <xdr:colOff>85725</xdr:colOff>
      <xdr:row>30</xdr:row>
      <xdr:rowOff>20320</xdr:rowOff>
    </xdr:to>
    <xdr:cxnSp macro="">
      <xdr:nvCxnSpPr>
        <xdr:cNvPr id="79" name="直線コネクタ 78"/>
        <xdr:cNvCxnSpPr/>
      </xdr:nvCxnSpPr>
      <xdr:spPr>
        <a:xfrm flipV="1">
          <a:off x="4051300" y="5902960"/>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80" name="n_1ave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1"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62247</xdr:rowOff>
    </xdr:from>
    <xdr:ext cx="405111" cy="259045"/>
    <xdr:sp macro="" textlink="">
      <xdr:nvSpPr>
        <xdr:cNvPr id="82" name="n_1mainValue有形固定資産減価償却率"/>
        <xdr:cNvSpPr txBox="1"/>
      </xdr:nvSpPr>
      <xdr:spPr>
        <a:xfrm>
          <a:off x="3836044" y="5977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上回っている。主な要因としては類似団体と比較して、職員数が多いことから、将来負担額が高いこと、又、基金残高が少なく、充当可能基金が低水準であることである。定員適正化計画に基づき職員定数の適正化に努めるとともに、基金残高の積み増しを進める。</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1" name="直線コネクタ 110"/>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4"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5" name="直線コネクタ 114"/>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6"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7" name="フローチャート: 判断 116"/>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109714</xdr:rowOff>
    </xdr:from>
    <xdr:to>
      <xdr:col>76</xdr:col>
      <xdr:colOff>73025</xdr:colOff>
      <xdr:row>29</xdr:row>
      <xdr:rowOff>39864</xdr:rowOff>
    </xdr:to>
    <xdr:sp macro="" textlink="">
      <xdr:nvSpPr>
        <xdr:cNvPr id="123" name="楕円 122"/>
        <xdr:cNvSpPr/>
      </xdr:nvSpPr>
      <xdr:spPr>
        <a:xfrm>
          <a:off x="14744700" y="56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132591</xdr:rowOff>
    </xdr:from>
    <xdr:ext cx="340478" cy="259045"/>
    <xdr:sp macro="" textlink="">
      <xdr:nvSpPr>
        <xdr:cNvPr id="124" name="債務償還可能年数該当値テキスト"/>
        <xdr:cNvSpPr txBox="1"/>
      </xdr:nvSpPr>
      <xdr:spPr>
        <a:xfrm>
          <a:off x="14846300" y="55332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54,271
53,890
536.11
27,926,611
27,148,437
774,525
15,380,680
27,891,774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118762</xdr:rowOff>
    </xdr:from>
    <xdr:ext cx="405111" cy="259045"/>
    <xdr:sp macro="" textlink="">
      <xdr:nvSpPr>
        <xdr:cNvPr id="61" name="【道路】&#10;有形固定資産減価償却率平均値テキスト"/>
        <xdr:cNvSpPr txBox="1"/>
      </xdr:nvSpPr>
      <xdr:spPr>
        <a:xfrm>
          <a:off x="4673600" y="629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0" name="楕円 69"/>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1" name="【道路】&#10;有形固定資産減価償却率該当値テキスト"/>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2" name="楕円 71"/>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64770</xdr:rowOff>
    </xdr:to>
    <xdr:cxnSp macro="">
      <xdr:nvCxnSpPr>
        <xdr:cNvPr id="73" name="直線コネクタ 72"/>
        <xdr:cNvCxnSpPr/>
      </xdr:nvCxnSpPr>
      <xdr:spPr>
        <a:xfrm flipV="1">
          <a:off x="3797300" y="67170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4"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5"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76" name="n_1mainValue【道路】&#10;有形固定資産減価償却率"/>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36009</xdr:rowOff>
    </xdr:from>
    <xdr:ext cx="534377" cy="259045"/>
    <xdr:sp macro="" textlink="">
      <xdr:nvSpPr>
        <xdr:cNvPr id="105" name="【道路】&#10;一人当たり延長平均値テキスト"/>
        <xdr:cNvSpPr txBox="1"/>
      </xdr:nvSpPr>
      <xdr:spPr>
        <a:xfrm>
          <a:off x="10515600" y="637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8" name="フローチャート: 判断 107"/>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101219</xdr:rowOff>
    </xdr:from>
    <xdr:to>
      <xdr:col>55</xdr:col>
      <xdr:colOff>50800</xdr:colOff>
      <xdr:row>39</xdr:row>
      <xdr:rowOff>31369</xdr:rowOff>
    </xdr:to>
    <xdr:sp macro="" textlink="">
      <xdr:nvSpPr>
        <xdr:cNvPr id="114" name="楕円 113"/>
        <xdr:cNvSpPr/>
      </xdr:nvSpPr>
      <xdr:spPr>
        <a:xfrm>
          <a:off x="10426700" y="66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79646</xdr:rowOff>
    </xdr:from>
    <xdr:ext cx="534377" cy="259045"/>
    <xdr:sp macro="" textlink="">
      <xdr:nvSpPr>
        <xdr:cNvPr id="115" name="【道路】&#10;一人当たり延長該当値テキスト"/>
        <xdr:cNvSpPr txBox="1"/>
      </xdr:nvSpPr>
      <xdr:spPr>
        <a:xfrm>
          <a:off x="10515600" y="65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108801</xdr:rowOff>
    </xdr:from>
    <xdr:to>
      <xdr:col>50</xdr:col>
      <xdr:colOff>165100</xdr:colOff>
      <xdr:row>39</xdr:row>
      <xdr:rowOff>38951</xdr:rowOff>
    </xdr:to>
    <xdr:sp macro="" textlink="">
      <xdr:nvSpPr>
        <xdr:cNvPr id="116" name="楕円 115"/>
        <xdr:cNvSpPr/>
      </xdr:nvSpPr>
      <xdr:spPr>
        <a:xfrm>
          <a:off x="9588500" y="66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152019</xdr:rowOff>
    </xdr:from>
    <xdr:to>
      <xdr:col>55</xdr:col>
      <xdr:colOff>0</xdr:colOff>
      <xdr:row>38</xdr:row>
      <xdr:rowOff>159601</xdr:rowOff>
    </xdr:to>
    <xdr:cxnSp macro="">
      <xdr:nvCxnSpPr>
        <xdr:cNvPr id="117" name="直線コネクタ 116"/>
        <xdr:cNvCxnSpPr/>
      </xdr:nvCxnSpPr>
      <xdr:spPr>
        <a:xfrm flipV="1">
          <a:off x="9639300" y="6667119"/>
          <a:ext cx="8382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18"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19"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30078</xdr:rowOff>
    </xdr:from>
    <xdr:ext cx="534377" cy="259045"/>
    <xdr:sp macro="" textlink="">
      <xdr:nvSpPr>
        <xdr:cNvPr id="120" name="n_1mainValue【道路】&#10;一人当たり延長"/>
        <xdr:cNvSpPr txBox="1"/>
      </xdr:nvSpPr>
      <xdr:spPr>
        <a:xfrm>
          <a:off x="9359411" y="671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14531</xdr:rowOff>
    </xdr:from>
    <xdr:ext cx="405111" cy="259045"/>
    <xdr:sp macro="" textlink="">
      <xdr:nvSpPr>
        <xdr:cNvPr id="151" name="【橋りょう・トンネル】&#10;有形固定資産減価償却率平均値テキスト"/>
        <xdr:cNvSpPr txBox="1"/>
      </xdr:nvSpPr>
      <xdr:spPr>
        <a:xfrm>
          <a:off x="4673600" y="995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4" name="フローチャート: 判断 153"/>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27577</xdr:rowOff>
    </xdr:from>
    <xdr:to>
      <xdr:col>24</xdr:col>
      <xdr:colOff>114300</xdr:colOff>
      <xdr:row>59</xdr:row>
      <xdr:rowOff>129177</xdr:rowOff>
    </xdr:to>
    <xdr:sp macro="" textlink="">
      <xdr:nvSpPr>
        <xdr:cNvPr id="160" name="楕円 159"/>
        <xdr:cNvSpPr/>
      </xdr:nvSpPr>
      <xdr:spPr>
        <a:xfrm>
          <a:off x="45847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6004</xdr:rowOff>
    </xdr:from>
    <xdr:ext cx="405111" cy="259045"/>
    <xdr:sp macro="" textlink="">
      <xdr:nvSpPr>
        <xdr:cNvPr id="161" name="【橋りょう・トンネル】&#10;有形固定資産減価償却率該当値テキスト"/>
        <xdr:cNvSpPr txBox="1"/>
      </xdr:nvSpPr>
      <xdr:spPr>
        <a:xfrm>
          <a:off x="4673600" y="1012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55335</xdr:rowOff>
    </xdr:from>
    <xdr:to>
      <xdr:col>20</xdr:col>
      <xdr:colOff>38100</xdr:colOff>
      <xdr:row>59</xdr:row>
      <xdr:rowOff>156935</xdr:rowOff>
    </xdr:to>
    <xdr:sp macro="" textlink="">
      <xdr:nvSpPr>
        <xdr:cNvPr id="162" name="楕円 161"/>
        <xdr:cNvSpPr/>
      </xdr:nvSpPr>
      <xdr:spPr>
        <a:xfrm>
          <a:off x="3746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78377</xdr:rowOff>
    </xdr:from>
    <xdr:to>
      <xdr:col>24</xdr:col>
      <xdr:colOff>63500</xdr:colOff>
      <xdr:row>59</xdr:row>
      <xdr:rowOff>106135</xdr:rowOff>
    </xdr:to>
    <xdr:cxnSp macro="">
      <xdr:nvCxnSpPr>
        <xdr:cNvPr id="163" name="直線コネクタ 162"/>
        <xdr:cNvCxnSpPr/>
      </xdr:nvCxnSpPr>
      <xdr:spPr>
        <a:xfrm flipV="1">
          <a:off x="3797300" y="1019392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4"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65"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148062</xdr:rowOff>
    </xdr:from>
    <xdr:ext cx="405111" cy="259045"/>
    <xdr:sp macro="" textlink="">
      <xdr:nvSpPr>
        <xdr:cNvPr id="166" name="n_1mainValue【橋りょう・トンネル】&#10;有形固定資産減価償却率"/>
        <xdr:cNvSpPr txBox="1"/>
      </xdr:nvSpPr>
      <xdr:spPr>
        <a:xfrm>
          <a:off x="35820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95"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98" name="フローチャート: 判断 197"/>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23895</xdr:rowOff>
    </xdr:from>
    <xdr:to>
      <xdr:col>55</xdr:col>
      <xdr:colOff>50800</xdr:colOff>
      <xdr:row>62</xdr:row>
      <xdr:rowOff>125495</xdr:rowOff>
    </xdr:to>
    <xdr:sp macro="" textlink="">
      <xdr:nvSpPr>
        <xdr:cNvPr id="204" name="楕円 203"/>
        <xdr:cNvSpPr/>
      </xdr:nvSpPr>
      <xdr:spPr>
        <a:xfrm>
          <a:off x="10426700" y="106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46772</xdr:rowOff>
    </xdr:from>
    <xdr:ext cx="599010" cy="259045"/>
    <xdr:sp macro="" textlink="">
      <xdr:nvSpPr>
        <xdr:cNvPr id="205" name="【橋りょう・トンネル】&#10;一人当たり有形固定資産（償却資産）額該当値テキスト"/>
        <xdr:cNvSpPr txBox="1"/>
      </xdr:nvSpPr>
      <xdr:spPr>
        <a:xfrm>
          <a:off x="10515600" y="1050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28453</xdr:rowOff>
    </xdr:from>
    <xdr:to>
      <xdr:col>50</xdr:col>
      <xdr:colOff>165100</xdr:colOff>
      <xdr:row>62</xdr:row>
      <xdr:rowOff>130053</xdr:rowOff>
    </xdr:to>
    <xdr:sp macro="" textlink="">
      <xdr:nvSpPr>
        <xdr:cNvPr id="206" name="楕円 205"/>
        <xdr:cNvSpPr/>
      </xdr:nvSpPr>
      <xdr:spPr>
        <a:xfrm>
          <a:off x="9588500" y="1065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74695</xdr:rowOff>
    </xdr:from>
    <xdr:to>
      <xdr:col>55</xdr:col>
      <xdr:colOff>0</xdr:colOff>
      <xdr:row>62</xdr:row>
      <xdr:rowOff>79253</xdr:rowOff>
    </xdr:to>
    <xdr:cxnSp macro="">
      <xdr:nvCxnSpPr>
        <xdr:cNvPr id="207" name="直線コネクタ 206"/>
        <xdr:cNvCxnSpPr/>
      </xdr:nvCxnSpPr>
      <xdr:spPr>
        <a:xfrm flipV="1">
          <a:off x="9639300" y="10704595"/>
          <a:ext cx="8382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43970</xdr:rowOff>
    </xdr:from>
    <xdr:ext cx="599010" cy="259045"/>
    <xdr:sp macro="" textlink="">
      <xdr:nvSpPr>
        <xdr:cNvPr id="208" name="n_1aveValue【橋りょう・トンネル】&#10;一人当たり有形固定資産（償却資産）額"/>
        <xdr:cNvSpPr txBox="1"/>
      </xdr:nvSpPr>
      <xdr:spPr>
        <a:xfrm>
          <a:off x="9327095" y="108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09"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146580</xdr:rowOff>
    </xdr:from>
    <xdr:ext cx="599010" cy="259045"/>
    <xdr:sp macro="" textlink="">
      <xdr:nvSpPr>
        <xdr:cNvPr id="210" name="n_1mainValue【橋りょう・トンネル】&#10;一人当たり有形固定資産（償却資産）額"/>
        <xdr:cNvSpPr txBox="1"/>
      </xdr:nvSpPr>
      <xdr:spPr>
        <a:xfrm>
          <a:off x="9327095" y="1043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35" name="直線コネクタ 234"/>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6"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7" name="直線コネクタ 236"/>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9" name="直線コネクタ 23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40"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1" name="フローチャート: 判断 24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2" name="フローチャート: 判断 241"/>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43" name="フローチャート: 判断 242"/>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111125</xdr:rowOff>
    </xdr:from>
    <xdr:to>
      <xdr:col>24</xdr:col>
      <xdr:colOff>114300</xdr:colOff>
      <xdr:row>81</xdr:row>
      <xdr:rowOff>41275</xdr:rowOff>
    </xdr:to>
    <xdr:sp macro="" textlink="">
      <xdr:nvSpPr>
        <xdr:cNvPr id="249" name="楕円 248"/>
        <xdr:cNvSpPr/>
      </xdr:nvSpPr>
      <xdr:spPr>
        <a:xfrm>
          <a:off x="45847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134002</xdr:rowOff>
    </xdr:from>
    <xdr:ext cx="405111" cy="259045"/>
    <xdr:sp macro="" textlink="">
      <xdr:nvSpPr>
        <xdr:cNvPr id="250" name="【公営住宅】&#10;有形固定資産減価償却率該当値テキスト"/>
        <xdr:cNvSpPr txBox="1"/>
      </xdr:nvSpPr>
      <xdr:spPr>
        <a:xfrm>
          <a:off x="4673600"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145414</xdr:rowOff>
    </xdr:from>
    <xdr:to>
      <xdr:col>20</xdr:col>
      <xdr:colOff>38100</xdr:colOff>
      <xdr:row>81</xdr:row>
      <xdr:rowOff>75564</xdr:rowOff>
    </xdr:to>
    <xdr:sp macro="" textlink="">
      <xdr:nvSpPr>
        <xdr:cNvPr id="251" name="楕円 250"/>
        <xdr:cNvSpPr/>
      </xdr:nvSpPr>
      <xdr:spPr>
        <a:xfrm>
          <a:off x="3746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161925</xdr:rowOff>
    </xdr:from>
    <xdr:to>
      <xdr:col>24</xdr:col>
      <xdr:colOff>63500</xdr:colOff>
      <xdr:row>81</xdr:row>
      <xdr:rowOff>24764</xdr:rowOff>
    </xdr:to>
    <xdr:cxnSp macro="">
      <xdr:nvCxnSpPr>
        <xdr:cNvPr id="252" name="直線コネクタ 251"/>
        <xdr:cNvCxnSpPr/>
      </xdr:nvCxnSpPr>
      <xdr:spPr>
        <a:xfrm flipV="1">
          <a:off x="3797300" y="138779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53"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54" name="n_2ave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92091</xdr:rowOff>
    </xdr:from>
    <xdr:ext cx="405111" cy="259045"/>
    <xdr:sp macro="" textlink="">
      <xdr:nvSpPr>
        <xdr:cNvPr id="255" name="n_1mainValue【公営住宅】&#10;有形固定資産減価償却率"/>
        <xdr:cNvSpPr txBox="1"/>
      </xdr:nvSpPr>
      <xdr:spPr>
        <a:xfrm>
          <a:off x="35820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9" name="直線コネクタ 278"/>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81" name="直線コネクタ 28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82"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83" name="直線コネクタ 282"/>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84"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85" name="フローチャート: 判断 284"/>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6" name="フローチャート: 判断 285"/>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87" name="フローチャート: 判断 286"/>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106935</xdr:rowOff>
    </xdr:from>
    <xdr:to>
      <xdr:col>55</xdr:col>
      <xdr:colOff>50800</xdr:colOff>
      <xdr:row>78</xdr:row>
      <xdr:rowOff>37085</xdr:rowOff>
    </xdr:to>
    <xdr:sp macro="" textlink="">
      <xdr:nvSpPr>
        <xdr:cNvPr id="293" name="楕円 292"/>
        <xdr:cNvSpPr/>
      </xdr:nvSpPr>
      <xdr:spPr>
        <a:xfrm>
          <a:off x="10426700" y="133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59962</xdr:rowOff>
    </xdr:from>
    <xdr:ext cx="469744" cy="259045"/>
    <xdr:sp macro="" textlink="">
      <xdr:nvSpPr>
        <xdr:cNvPr id="294" name="【公営住宅】&#10;一人当たり面積該当値テキスト"/>
        <xdr:cNvSpPr txBox="1"/>
      </xdr:nvSpPr>
      <xdr:spPr>
        <a:xfrm>
          <a:off x="10515600" y="1326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119887</xdr:rowOff>
    </xdr:from>
    <xdr:to>
      <xdr:col>50</xdr:col>
      <xdr:colOff>165100</xdr:colOff>
      <xdr:row>78</xdr:row>
      <xdr:rowOff>50037</xdr:rowOff>
    </xdr:to>
    <xdr:sp macro="" textlink="">
      <xdr:nvSpPr>
        <xdr:cNvPr id="295" name="楕円 294"/>
        <xdr:cNvSpPr/>
      </xdr:nvSpPr>
      <xdr:spPr>
        <a:xfrm>
          <a:off x="9588500" y="133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157735</xdr:rowOff>
    </xdr:from>
    <xdr:to>
      <xdr:col>55</xdr:col>
      <xdr:colOff>0</xdr:colOff>
      <xdr:row>77</xdr:row>
      <xdr:rowOff>170687</xdr:rowOff>
    </xdr:to>
    <xdr:cxnSp macro="">
      <xdr:nvCxnSpPr>
        <xdr:cNvPr id="296" name="直線コネクタ 295"/>
        <xdr:cNvCxnSpPr/>
      </xdr:nvCxnSpPr>
      <xdr:spPr>
        <a:xfrm flipV="1">
          <a:off x="9639300" y="13359385"/>
          <a:ext cx="8382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136414</xdr:rowOff>
    </xdr:from>
    <xdr:ext cx="469744" cy="259045"/>
    <xdr:sp macro="" textlink="">
      <xdr:nvSpPr>
        <xdr:cNvPr id="297" name="n_1aveValue【公営住宅】&#10;一人当たり面積"/>
        <xdr:cNvSpPr txBox="1"/>
      </xdr:nvSpPr>
      <xdr:spPr>
        <a:xfrm>
          <a:off x="93917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298"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66564</xdr:rowOff>
    </xdr:from>
    <xdr:ext cx="469744" cy="259045"/>
    <xdr:sp macro="" textlink="">
      <xdr:nvSpPr>
        <xdr:cNvPr id="299" name="n_1mainValue【公営住宅】&#10;一人当たり面積"/>
        <xdr:cNvSpPr txBox="1"/>
      </xdr:nvSpPr>
      <xdr:spPr>
        <a:xfrm>
          <a:off x="9391727" y="1309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40" name="直線コネクタ 339"/>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41"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42" name="直線コネクタ 341"/>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43"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44" name="直線コネクタ 343"/>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45"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46" name="フローチャート: 判断 345"/>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47" name="フローチャート: 判断 346"/>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48" name="フローチャート: 判断 347"/>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354" name="楕円 353"/>
        <xdr:cNvSpPr/>
      </xdr:nvSpPr>
      <xdr:spPr>
        <a:xfrm>
          <a:off x="162687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15892</xdr:rowOff>
    </xdr:from>
    <xdr:ext cx="405111" cy="259045"/>
    <xdr:sp macro="" textlink="">
      <xdr:nvSpPr>
        <xdr:cNvPr id="355" name="【認定こども園・幼稚園・保育所】&#10;有形固定資産減価償却率該当値テキスト"/>
        <xdr:cNvSpPr txBox="1"/>
      </xdr:nvSpPr>
      <xdr:spPr>
        <a:xfrm>
          <a:off x="16357600"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59690</xdr:rowOff>
    </xdr:from>
    <xdr:to>
      <xdr:col>81</xdr:col>
      <xdr:colOff>101600</xdr:colOff>
      <xdr:row>38</xdr:row>
      <xdr:rowOff>161290</xdr:rowOff>
    </xdr:to>
    <xdr:sp macro="" textlink="">
      <xdr:nvSpPr>
        <xdr:cNvPr id="356" name="楕円 355"/>
        <xdr:cNvSpPr/>
      </xdr:nvSpPr>
      <xdr:spPr>
        <a:xfrm>
          <a:off x="15430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43815</xdr:rowOff>
    </xdr:from>
    <xdr:to>
      <xdr:col>85</xdr:col>
      <xdr:colOff>127000</xdr:colOff>
      <xdr:row>38</xdr:row>
      <xdr:rowOff>110490</xdr:rowOff>
    </xdr:to>
    <xdr:cxnSp macro="">
      <xdr:nvCxnSpPr>
        <xdr:cNvPr id="357" name="直線コネクタ 356"/>
        <xdr:cNvCxnSpPr/>
      </xdr:nvCxnSpPr>
      <xdr:spPr>
        <a:xfrm flipV="1">
          <a:off x="15481300" y="655891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358"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359"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6367</xdr:rowOff>
    </xdr:from>
    <xdr:ext cx="405111" cy="259045"/>
    <xdr:sp macro="" textlink="">
      <xdr:nvSpPr>
        <xdr:cNvPr id="360" name="n_1mainValue【認定こども園・幼稚園・保育所】&#10;有形固定資産減価償却率"/>
        <xdr:cNvSpPr txBox="1"/>
      </xdr:nvSpPr>
      <xdr:spPr>
        <a:xfrm>
          <a:off x="152660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2" name="テキスト ボックス 37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4" name="テキスト ボックス 37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6" name="テキスト ボックス 3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8" name="テキスト ボックス 37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0" name="テキスト ボックス 37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84" name="直線コネクタ 383"/>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85"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86" name="直線コネクタ 385"/>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387"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88" name="直線コネクタ 387"/>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154957</xdr:rowOff>
    </xdr:from>
    <xdr:ext cx="469744" cy="259045"/>
    <xdr:sp macro="" textlink="">
      <xdr:nvSpPr>
        <xdr:cNvPr id="389" name="【認定こども園・幼稚園・保育所】&#10;一人当たり面積平均値テキスト"/>
        <xdr:cNvSpPr txBox="1"/>
      </xdr:nvSpPr>
      <xdr:spPr>
        <a:xfrm>
          <a:off x="22199600" y="649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90" name="フローチャート: 判断 389"/>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91" name="フローチャート: 判断 390"/>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392" name="フローチャート: 判断 391"/>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25400</xdr:rowOff>
    </xdr:from>
    <xdr:to>
      <xdr:col>116</xdr:col>
      <xdr:colOff>114300</xdr:colOff>
      <xdr:row>41</xdr:row>
      <xdr:rowOff>127000</xdr:rowOff>
    </xdr:to>
    <xdr:sp macro="" textlink="">
      <xdr:nvSpPr>
        <xdr:cNvPr id="398" name="楕円 397"/>
        <xdr:cNvSpPr/>
      </xdr:nvSpPr>
      <xdr:spPr>
        <a:xfrm>
          <a:off x="22110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111777</xdr:rowOff>
    </xdr:from>
    <xdr:ext cx="469744" cy="259045"/>
    <xdr:sp macro="" textlink="">
      <xdr:nvSpPr>
        <xdr:cNvPr id="399" name="【認定こども園・幼稚園・保育所】&#10;一人当たり面積該当値テキスト"/>
        <xdr:cNvSpPr txBox="1"/>
      </xdr:nvSpPr>
      <xdr:spPr>
        <a:xfrm>
          <a:off x="22199600"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25400</xdr:rowOff>
    </xdr:from>
    <xdr:to>
      <xdr:col>112</xdr:col>
      <xdr:colOff>38100</xdr:colOff>
      <xdr:row>41</xdr:row>
      <xdr:rowOff>127000</xdr:rowOff>
    </xdr:to>
    <xdr:sp macro="" textlink="">
      <xdr:nvSpPr>
        <xdr:cNvPr id="400" name="楕円 399"/>
        <xdr:cNvSpPr/>
      </xdr:nvSpPr>
      <xdr:spPr>
        <a:xfrm>
          <a:off x="21272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76200</xdr:rowOff>
    </xdr:from>
    <xdr:to>
      <xdr:col>116</xdr:col>
      <xdr:colOff>63500</xdr:colOff>
      <xdr:row>41</xdr:row>
      <xdr:rowOff>76200</xdr:rowOff>
    </xdr:to>
    <xdr:cxnSp macro="">
      <xdr:nvCxnSpPr>
        <xdr:cNvPr id="401" name="直線コネクタ 400"/>
        <xdr:cNvCxnSpPr/>
      </xdr:nvCxnSpPr>
      <xdr:spPr>
        <a:xfrm>
          <a:off x="213233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402"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403"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118127</xdr:rowOff>
    </xdr:from>
    <xdr:ext cx="469744" cy="259045"/>
    <xdr:sp macro="" textlink="">
      <xdr:nvSpPr>
        <xdr:cNvPr id="404" name="n_1mainValue【認定こども園・幼稚園・保育所】&#10;一人当たり面積"/>
        <xdr:cNvSpPr txBox="1"/>
      </xdr:nvSpPr>
      <xdr:spPr>
        <a:xfrm>
          <a:off x="21075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5" name="テキスト ボックス 4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31" name="直線コネクタ 430"/>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32"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33" name="直線コネクタ 432"/>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34"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35" name="直線コネクタ 434"/>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36"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7" name="フローチャート: 判断 436"/>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8" name="フローチャート: 判断 437"/>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39" name="フローチャート: 判断 438"/>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122283</xdr:rowOff>
    </xdr:from>
    <xdr:to>
      <xdr:col>85</xdr:col>
      <xdr:colOff>177800</xdr:colOff>
      <xdr:row>55</xdr:row>
      <xdr:rowOff>52433</xdr:rowOff>
    </xdr:to>
    <xdr:sp macro="" textlink="">
      <xdr:nvSpPr>
        <xdr:cNvPr id="445" name="楕円 444"/>
        <xdr:cNvSpPr/>
      </xdr:nvSpPr>
      <xdr:spPr>
        <a:xfrm>
          <a:off x="16268700" y="93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75310</xdr:rowOff>
    </xdr:from>
    <xdr:ext cx="405111" cy="259045"/>
    <xdr:sp macro="" textlink="">
      <xdr:nvSpPr>
        <xdr:cNvPr id="446" name="【学校施設】&#10;有形固定資産減価償却率該当値テキスト"/>
        <xdr:cNvSpPr txBox="1"/>
      </xdr:nvSpPr>
      <xdr:spPr>
        <a:xfrm>
          <a:off x="16357600" y="9333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171269</xdr:rowOff>
    </xdr:from>
    <xdr:to>
      <xdr:col>81</xdr:col>
      <xdr:colOff>101600</xdr:colOff>
      <xdr:row>55</xdr:row>
      <xdr:rowOff>101419</xdr:rowOff>
    </xdr:to>
    <xdr:sp macro="" textlink="">
      <xdr:nvSpPr>
        <xdr:cNvPr id="447" name="楕円 446"/>
        <xdr:cNvSpPr/>
      </xdr:nvSpPr>
      <xdr:spPr>
        <a:xfrm>
          <a:off x="15430500" y="942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1633</xdr:rowOff>
    </xdr:from>
    <xdr:to>
      <xdr:col>85</xdr:col>
      <xdr:colOff>127000</xdr:colOff>
      <xdr:row>55</xdr:row>
      <xdr:rowOff>50619</xdr:rowOff>
    </xdr:to>
    <xdr:cxnSp macro="">
      <xdr:nvCxnSpPr>
        <xdr:cNvPr id="448" name="直線コネクタ 447"/>
        <xdr:cNvCxnSpPr/>
      </xdr:nvCxnSpPr>
      <xdr:spPr>
        <a:xfrm flipV="1">
          <a:off x="15481300" y="943138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9"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50"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117946</xdr:rowOff>
    </xdr:from>
    <xdr:ext cx="405111" cy="259045"/>
    <xdr:sp macro="" textlink="">
      <xdr:nvSpPr>
        <xdr:cNvPr id="451" name="n_1mainValue【学校施設】&#10;有形固定資産減価償却率"/>
        <xdr:cNvSpPr txBox="1"/>
      </xdr:nvSpPr>
      <xdr:spPr>
        <a:xfrm>
          <a:off x="15266044" y="920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3" name="直線コネクタ 4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4" name="テキスト ボックス 4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5" name="直線コネクタ 4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6" name="テキスト ボックス 4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7" name="直線コネクタ 4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8" name="テキスト ボックス 4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9" name="直線コネクタ 4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0" name="テキスト ボックス 4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1" name="直線コネクタ 4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2" name="テキスト ボックス 4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3" name="直線コネクタ 4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4" name="テキスト ボックス 47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78" name="直線コネクタ 477"/>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79"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80" name="直線コネクタ 479"/>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481"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482" name="直線コネクタ 481"/>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483"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484" name="フローチャート: 判断 483"/>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485" name="フローチャート: 判断 484"/>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486" name="フローチャート: 判断 485"/>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11575</xdr:rowOff>
    </xdr:from>
    <xdr:to>
      <xdr:col>116</xdr:col>
      <xdr:colOff>114300</xdr:colOff>
      <xdr:row>59</xdr:row>
      <xdr:rowOff>113175</xdr:rowOff>
    </xdr:to>
    <xdr:sp macro="" textlink="">
      <xdr:nvSpPr>
        <xdr:cNvPr id="492" name="楕円 491"/>
        <xdr:cNvSpPr/>
      </xdr:nvSpPr>
      <xdr:spPr>
        <a:xfrm>
          <a:off x="22110700" y="101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34452</xdr:rowOff>
    </xdr:from>
    <xdr:ext cx="469744" cy="259045"/>
    <xdr:sp macro="" textlink="">
      <xdr:nvSpPr>
        <xdr:cNvPr id="493" name="【学校施設】&#10;一人当たり面積該当値テキスト"/>
        <xdr:cNvSpPr txBox="1"/>
      </xdr:nvSpPr>
      <xdr:spPr>
        <a:xfrm>
          <a:off x="22199600" y="99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29863</xdr:rowOff>
    </xdr:from>
    <xdr:to>
      <xdr:col>112</xdr:col>
      <xdr:colOff>38100</xdr:colOff>
      <xdr:row>59</xdr:row>
      <xdr:rowOff>131463</xdr:rowOff>
    </xdr:to>
    <xdr:sp macro="" textlink="">
      <xdr:nvSpPr>
        <xdr:cNvPr id="494" name="楕円 493"/>
        <xdr:cNvSpPr/>
      </xdr:nvSpPr>
      <xdr:spPr>
        <a:xfrm>
          <a:off x="21272500" y="101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62375</xdr:rowOff>
    </xdr:from>
    <xdr:to>
      <xdr:col>116</xdr:col>
      <xdr:colOff>63500</xdr:colOff>
      <xdr:row>59</xdr:row>
      <xdr:rowOff>80663</xdr:rowOff>
    </xdr:to>
    <xdr:cxnSp macro="">
      <xdr:nvCxnSpPr>
        <xdr:cNvPr id="495" name="直線コネクタ 494"/>
        <xdr:cNvCxnSpPr/>
      </xdr:nvCxnSpPr>
      <xdr:spPr>
        <a:xfrm flipV="1">
          <a:off x="21323300" y="10177925"/>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2085</xdr:rowOff>
    </xdr:from>
    <xdr:ext cx="469744" cy="259045"/>
    <xdr:sp macro="" textlink="">
      <xdr:nvSpPr>
        <xdr:cNvPr id="496" name="n_1aveValue【学校施設】&#10;一人当たり面積"/>
        <xdr:cNvSpPr txBox="1"/>
      </xdr:nvSpPr>
      <xdr:spPr>
        <a:xfrm>
          <a:off x="21075727" y="102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497"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147990</xdr:rowOff>
    </xdr:from>
    <xdr:ext cx="469744" cy="259045"/>
    <xdr:sp macro="" textlink="">
      <xdr:nvSpPr>
        <xdr:cNvPr id="498" name="n_1mainValue【学校施設】&#10;一人当たり面積"/>
        <xdr:cNvSpPr txBox="1"/>
      </xdr:nvSpPr>
      <xdr:spPr>
        <a:xfrm>
          <a:off x="21075727" y="992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9" name="テキスト ボックス 5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0" name="直線コネクタ 5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1" name="テキスト ボックス 51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2" name="直線コネクタ 5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3" name="テキスト ボックス 5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4" name="直線コネクタ 5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5" name="テキスト ボックス 5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6" name="直線コネクタ 5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7" name="テキスト ボックス 5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8" name="直線コネクタ 5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9" name="テキスト ボックス 51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23" name="直線コネクタ 522"/>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24"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25" name="直線コネクタ 524"/>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7" name="直線コネクタ 52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528"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29" name="フローチャート: 判断 528"/>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30" name="フローチャート: 判断 529"/>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31" name="フローチャート: 判断 530"/>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37" name="楕円 536"/>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38"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39" name="楕円 538"/>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40" name="直線コネクタ 539"/>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541"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542"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43"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4" name="直線コネクタ 5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5" name="テキスト ボックス 5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6" name="直線コネクタ 5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7" name="テキスト ボックス 55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8" name="直線コネクタ 5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9" name="テキスト ボックス 55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0" name="直線コネクタ 5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1" name="テキスト ボックス 56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2" name="直線コネクタ 5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3" name="テキスト ボックス 56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4" name="直線コネクタ 5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5" name="テキスト ボックス 5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567" name="直線コネクタ 566"/>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6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69" name="直線コネクタ 56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570"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571" name="直線コネクタ 570"/>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572" name="【児童館】&#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573" name="フローチャート: 判断 572"/>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574" name="フローチャート: 判断 573"/>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575" name="フローチャート: 判断 574"/>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6" name="テキスト ボックス 5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581" name="楕円 580"/>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149877</xdr:rowOff>
    </xdr:from>
    <xdr:ext cx="469744" cy="259045"/>
    <xdr:sp macro="" textlink="">
      <xdr:nvSpPr>
        <xdr:cNvPr id="582" name="【児童館】&#10;一人当たり面積該当値テキスト"/>
        <xdr:cNvSpPr txBox="1"/>
      </xdr:nvSpPr>
      <xdr:spPr>
        <a:xfrm>
          <a:off x="22199600"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583" name="楕円 582"/>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133350</xdr:rowOff>
    </xdr:to>
    <xdr:cxnSp macro="">
      <xdr:nvCxnSpPr>
        <xdr:cNvPr id="584" name="直線コネクタ 583"/>
        <xdr:cNvCxnSpPr/>
      </xdr:nvCxnSpPr>
      <xdr:spPr>
        <a:xfrm flipV="1">
          <a:off x="21323300" y="14687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585"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586"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587"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8" name="テキスト ボックス 5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9" name="直線コネクタ 5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0" name="テキスト ボックス 5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1" name="直線コネクタ 6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2" name="テキスト ボックス 6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3" name="直線コネクタ 6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4" name="テキスト ボックス 6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5" name="直線コネクタ 6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6" name="テキスト ボックス 6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7" name="直線コネクタ 6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8" name="テキスト ボックス 6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12" name="直線コネクタ 611"/>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13"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14" name="直線コネクタ 613"/>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15"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16" name="直線コネクタ 615"/>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617" name="【公民館】&#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18" name="フローチャート: 判断 617"/>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19" name="フローチャート: 判断 618"/>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20" name="フローチャート: 判断 619"/>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164464</xdr:rowOff>
    </xdr:from>
    <xdr:to>
      <xdr:col>85</xdr:col>
      <xdr:colOff>177800</xdr:colOff>
      <xdr:row>105</xdr:row>
      <xdr:rowOff>94614</xdr:rowOff>
    </xdr:to>
    <xdr:sp macro="" textlink="">
      <xdr:nvSpPr>
        <xdr:cNvPr id="626" name="楕円 625"/>
        <xdr:cNvSpPr/>
      </xdr:nvSpPr>
      <xdr:spPr>
        <a:xfrm>
          <a:off x="162687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142891</xdr:rowOff>
    </xdr:from>
    <xdr:ext cx="405111" cy="259045"/>
    <xdr:sp macro="" textlink="">
      <xdr:nvSpPr>
        <xdr:cNvPr id="627" name="【公民館】&#10;有形固定資産減価償却率該当値テキスト"/>
        <xdr:cNvSpPr txBox="1"/>
      </xdr:nvSpPr>
      <xdr:spPr>
        <a:xfrm>
          <a:off x="16357600"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38736</xdr:rowOff>
    </xdr:from>
    <xdr:to>
      <xdr:col>81</xdr:col>
      <xdr:colOff>101600</xdr:colOff>
      <xdr:row>105</xdr:row>
      <xdr:rowOff>140336</xdr:rowOff>
    </xdr:to>
    <xdr:sp macro="" textlink="">
      <xdr:nvSpPr>
        <xdr:cNvPr id="628" name="楕円 627"/>
        <xdr:cNvSpPr/>
      </xdr:nvSpPr>
      <xdr:spPr>
        <a:xfrm>
          <a:off x="15430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43814</xdr:rowOff>
    </xdr:from>
    <xdr:to>
      <xdr:col>85</xdr:col>
      <xdr:colOff>127000</xdr:colOff>
      <xdr:row>105</xdr:row>
      <xdr:rowOff>89536</xdr:rowOff>
    </xdr:to>
    <xdr:cxnSp macro="">
      <xdr:nvCxnSpPr>
        <xdr:cNvPr id="629" name="直線コネクタ 628"/>
        <xdr:cNvCxnSpPr/>
      </xdr:nvCxnSpPr>
      <xdr:spPr>
        <a:xfrm flipV="1">
          <a:off x="15481300" y="1804606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630"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631" name="n_2ave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131463</xdr:rowOff>
    </xdr:from>
    <xdr:ext cx="405111" cy="259045"/>
    <xdr:sp macro="" textlink="">
      <xdr:nvSpPr>
        <xdr:cNvPr id="632" name="n_1mainValue【公民館】&#10;有形固定資産減価償却率"/>
        <xdr:cNvSpPr txBox="1"/>
      </xdr:nvSpPr>
      <xdr:spPr>
        <a:xfrm>
          <a:off x="152660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3" name="直線コネクタ 6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4" name="テキスト ボックス 6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5" name="直線コネクタ 6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6" name="テキスト ボックス 6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7" name="直線コネクタ 6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8" name="テキスト ボックス 6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9" name="直線コネクタ 6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0" name="テキスト ボックス 6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1" name="直線コネクタ 6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2" name="テキスト ボックス 6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3" name="直線コネクタ 6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4" name="テキスト ボックス 6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58" name="直線コネクタ 657"/>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59"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60" name="直線コネクタ 659"/>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61"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62" name="直線コネクタ 661"/>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663"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664" name="フローチャート: 判断 663"/>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665" name="フローチャート: 判断 664"/>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666" name="フローチャート: 判断 665"/>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46627</xdr:rowOff>
    </xdr:from>
    <xdr:to>
      <xdr:col>116</xdr:col>
      <xdr:colOff>114300</xdr:colOff>
      <xdr:row>105</xdr:row>
      <xdr:rowOff>148227</xdr:rowOff>
    </xdr:to>
    <xdr:sp macro="" textlink="">
      <xdr:nvSpPr>
        <xdr:cNvPr id="672" name="楕円 671"/>
        <xdr:cNvSpPr/>
      </xdr:nvSpPr>
      <xdr:spPr>
        <a:xfrm>
          <a:off x="221107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69504</xdr:rowOff>
    </xdr:from>
    <xdr:ext cx="469744" cy="259045"/>
    <xdr:sp macro="" textlink="">
      <xdr:nvSpPr>
        <xdr:cNvPr id="673" name="【公民館】&#10;一人当たり面積該当値テキスト"/>
        <xdr:cNvSpPr txBox="1"/>
      </xdr:nvSpPr>
      <xdr:spPr>
        <a:xfrm>
          <a:off x="22199600"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53158</xdr:rowOff>
    </xdr:from>
    <xdr:to>
      <xdr:col>112</xdr:col>
      <xdr:colOff>38100</xdr:colOff>
      <xdr:row>105</xdr:row>
      <xdr:rowOff>154758</xdr:rowOff>
    </xdr:to>
    <xdr:sp macro="" textlink="">
      <xdr:nvSpPr>
        <xdr:cNvPr id="674" name="楕円 673"/>
        <xdr:cNvSpPr/>
      </xdr:nvSpPr>
      <xdr:spPr>
        <a:xfrm>
          <a:off x="21272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97427</xdr:rowOff>
    </xdr:from>
    <xdr:to>
      <xdr:col>116</xdr:col>
      <xdr:colOff>63500</xdr:colOff>
      <xdr:row>105</xdr:row>
      <xdr:rowOff>103958</xdr:rowOff>
    </xdr:to>
    <xdr:cxnSp macro="">
      <xdr:nvCxnSpPr>
        <xdr:cNvPr id="675" name="直線コネクタ 674"/>
        <xdr:cNvCxnSpPr/>
      </xdr:nvCxnSpPr>
      <xdr:spPr>
        <a:xfrm flipV="1">
          <a:off x="21323300" y="1809967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105064</xdr:rowOff>
    </xdr:from>
    <xdr:ext cx="469744" cy="259045"/>
    <xdr:sp macro="" textlink="">
      <xdr:nvSpPr>
        <xdr:cNvPr id="676" name="n_1aveValue【公民館】&#10;一人当たり面積"/>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677"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171285</xdr:rowOff>
    </xdr:from>
    <xdr:ext cx="469744" cy="259045"/>
    <xdr:sp macro="" textlink="">
      <xdr:nvSpPr>
        <xdr:cNvPr id="678" name="n_1mainValue【公民館】&#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9" name="正方形/長方形 6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0" name="正方形/長方形 6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1" name="テキスト ボックス 6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類似団体平均と比較して有形固定資産減価償却率が特に高くなっている施設は、学校施設、児童館であり、低くなっている施設は道路である。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小学校が有形固定資産償却率８４．８％、中学校が７５．２％となっており、特に小学校の有形固定資産償却率が高くなっている。現在、施設の統廃合の予定はないため、国の学校施設環境改善交付金事業等を活用して、年次的な施設改修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については、有形固定資産減価償却率が１００％となっているが、平成３１年度より全ての児童館を休園としている。今後、子ども数の推移や地域のニーズも踏まえ施設の利活用について検討し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道路については、これまでに計画的に道路改良、維持補修を行ってきていることにより、有形固定資産減価償却率は類似団体平均より低くなっている。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54,271
53,890
536.11
27,926,611
27,148,437
774,525
15,380,680
27,891,774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170724</xdr:rowOff>
    </xdr:from>
    <xdr:to>
      <xdr:col>24</xdr:col>
      <xdr:colOff>114300</xdr:colOff>
      <xdr:row>36</xdr:row>
      <xdr:rowOff>100874</xdr:rowOff>
    </xdr:to>
    <xdr:sp macro="" textlink="">
      <xdr:nvSpPr>
        <xdr:cNvPr id="71" name="楕円 70"/>
        <xdr:cNvSpPr/>
      </xdr:nvSpPr>
      <xdr:spPr>
        <a:xfrm>
          <a:off x="45847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22151</xdr:rowOff>
    </xdr:from>
    <xdr:ext cx="405111" cy="259045"/>
    <xdr:sp macro="" textlink="">
      <xdr:nvSpPr>
        <xdr:cNvPr id="72" name="【図書館】&#10;有形固定資産減価償却率該当値テキスト"/>
        <xdr:cNvSpPr txBox="1"/>
      </xdr:nvSpPr>
      <xdr:spPr>
        <a:xfrm>
          <a:off x="4673600" y="60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30299</xdr:rowOff>
    </xdr:from>
    <xdr:to>
      <xdr:col>20</xdr:col>
      <xdr:colOff>38100</xdr:colOff>
      <xdr:row>36</xdr:row>
      <xdr:rowOff>131899</xdr:rowOff>
    </xdr:to>
    <xdr:sp macro="" textlink="">
      <xdr:nvSpPr>
        <xdr:cNvPr id="73" name="楕円 72"/>
        <xdr:cNvSpPr/>
      </xdr:nvSpPr>
      <xdr:spPr>
        <a:xfrm>
          <a:off x="3746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50074</xdr:rowOff>
    </xdr:from>
    <xdr:to>
      <xdr:col>24</xdr:col>
      <xdr:colOff>63500</xdr:colOff>
      <xdr:row>36</xdr:row>
      <xdr:rowOff>81099</xdr:rowOff>
    </xdr:to>
    <xdr:cxnSp macro="">
      <xdr:nvCxnSpPr>
        <xdr:cNvPr id="74" name="直線コネクタ 73"/>
        <xdr:cNvCxnSpPr/>
      </xdr:nvCxnSpPr>
      <xdr:spPr>
        <a:xfrm flipV="1">
          <a:off x="3797300" y="622227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75"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6"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148426</xdr:rowOff>
    </xdr:from>
    <xdr:ext cx="405111" cy="259045"/>
    <xdr:sp macro="" textlink="">
      <xdr:nvSpPr>
        <xdr:cNvPr id="77" name="n_1mainValue【図書館】&#10;有形固定資産減価償却率"/>
        <xdr:cNvSpPr txBox="1"/>
      </xdr:nvSpPr>
      <xdr:spPr>
        <a:xfrm>
          <a:off x="35820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6"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09" name="フローチャート: 判断 108"/>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63500</xdr:rowOff>
    </xdr:from>
    <xdr:to>
      <xdr:col>55</xdr:col>
      <xdr:colOff>50800</xdr:colOff>
      <xdr:row>36</xdr:row>
      <xdr:rowOff>165100</xdr:rowOff>
    </xdr:to>
    <xdr:sp macro="" textlink="">
      <xdr:nvSpPr>
        <xdr:cNvPr id="115" name="楕円 114"/>
        <xdr:cNvSpPr/>
      </xdr:nvSpPr>
      <xdr:spPr>
        <a:xfrm>
          <a:off x="10426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86377</xdr:rowOff>
    </xdr:from>
    <xdr:ext cx="469744" cy="259045"/>
    <xdr:sp macro="" textlink="">
      <xdr:nvSpPr>
        <xdr:cNvPr id="116" name="【図書館】&#10;一人当たり面積該当値テキスト"/>
        <xdr:cNvSpPr txBox="1"/>
      </xdr:nvSpPr>
      <xdr:spPr>
        <a:xfrm>
          <a:off x="105156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82550</xdr:rowOff>
    </xdr:from>
    <xdr:to>
      <xdr:col>50</xdr:col>
      <xdr:colOff>165100</xdr:colOff>
      <xdr:row>37</xdr:row>
      <xdr:rowOff>12700</xdr:rowOff>
    </xdr:to>
    <xdr:sp macro="" textlink="">
      <xdr:nvSpPr>
        <xdr:cNvPr id="117" name="楕円 116"/>
        <xdr:cNvSpPr/>
      </xdr:nvSpPr>
      <xdr:spPr>
        <a:xfrm>
          <a:off x="9588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114300</xdr:rowOff>
    </xdr:from>
    <xdr:to>
      <xdr:col>55</xdr:col>
      <xdr:colOff>0</xdr:colOff>
      <xdr:row>36</xdr:row>
      <xdr:rowOff>133350</xdr:rowOff>
    </xdr:to>
    <xdr:cxnSp macro="">
      <xdr:nvCxnSpPr>
        <xdr:cNvPr id="118" name="直線コネクタ 117"/>
        <xdr:cNvCxnSpPr/>
      </xdr:nvCxnSpPr>
      <xdr:spPr>
        <a:xfrm flipV="1">
          <a:off x="9639300" y="6286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19"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0"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29227</xdr:rowOff>
    </xdr:from>
    <xdr:ext cx="469744" cy="259045"/>
    <xdr:sp macro="" textlink="">
      <xdr:nvSpPr>
        <xdr:cNvPr id="121" name="n_1mainValue【図書館】&#10;一人当たり面積"/>
        <xdr:cNvSpPr txBox="1"/>
      </xdr:nvSpPr>
      <xdr:spPr>
        <a:xfrm>
          <a:off x="9391727"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54" name="フローチャート: 判断 153"/>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76835</xdr:rowOff>
    </xdr:from>
    <xdr:to>
      <xdr:col>24</xdr:col>
      <xdr:colOff>114300</xdr:colOff>
      <xdr:row>59</xdr:row>
      <xdr:rowOff>6985</xdr:rowOff>
    </xdr:to>
    <xdr:sp macro="" textlink="">
      <xdr:nvSpPr>
        <xdr:cNvPr id="160" name="楕円 159"/>
        <xdr:cNvSpPr/>
      </xdr:nvSpPr>
      <xdr:spPr>
        <a:xfrm>
          <a:off x="45847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99712</xdr:rowOff>
    </xdr:from>
    <xdr:ext cx="405111" cy="259045"/>
    <xdr:sp macro="" textlink="">
      <xdr:nvSpPr>
        <xdr:cNvPr id="161" name="【体育館・プール】&#10;有形固定資産減価償却率該当値テキスト"/>
        <xdr:cNvSpPr txBox="1"/>
      </xdr:nvSpPr>
      <xdr:spPr>
        <a:xfrm>
          <a:off x="4673600"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113030</xdr:rowOff>
    </xdr:from>
    <xdr:to>
      <xdr:col>20</xdr:col>
      <xdr:colOff>38100</xdr:colOff>
      <xdr:row>59</xdr:row>
      <xdr:rowOff>43180</xdr:rowOff>
    </xdr:to>
    <xdr:sp macro="" textlink="">
      <xdr:nvSpPr>
        <xdr:cNvPr id="162" name="楕円 161"/>
        <xdr:cNvSpPr/>
      </xdr:nvSpPr>
      <xdr:spPr>
        <a:xfrm>
          <a:off x="3746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127635</xdr:rowOff>
    </xdr:from>
    <xdr:to>
      <xdr:col>24</xdr:col>
      <xdr:colOff>63500</xdr:colOff>
      <xdr:row>58</xdr:row>
      <xdr:rowOff>163830</xdr:rowOff>
    </xdr:to>
    <xdr:cxnSp macro="">
      <xdr:nvCxnSpPr>
        <xdr:cNvPr id="163" name="直線コネクタ 162"/>
        <xdr:cNvCxnSpPr/>
      </xdr:nvCxnSpPr>
      <xdr:spPr>
        <a:xfrm flipV="1">
          <a:off x="3797300" y="100717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64"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65"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59707</xdr:rowOff>
    </xdr:from>
    <xdr:ext cx="405111" cy="259045"/>
    <xdr:sp macro="" textlink="">
      <xdr:nvSpPr>
        <xdr:cNvPr id="166" name="n_1main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93"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196" name="フローチャート: 判断 195"/>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134366</xdr:rowOff>
    </xdr:from>
    <xdr:to>
      <xdr:col>55</xdr:col>
      <xdr:colOff>50800</xdr:colOff>
      <xdr:row>60</xdr:row>
      <xdr:rowOff>64516</xdr:rowOff>
    </xdr:to>
    <xdr:sp macro="" textlink="">
      <xdr:nvSpPr>
        <xdr:cNvPr id="202" name="楕円 201"/>
        <xdr:cNvSpPr/>
      </xdr:nvSpPr>
      <xdr:spPr>
        <a:xfrm>
          <a:off x="104267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157243</xdr:rowOff>
    </xdr:from>
    <xdr:ext cx="469744" cy="259045"/>
    <xdr:sp macro="" textlink="">
      <xdr:nvSpPr>
        <xdr:cNvPr id="203" name="【体育館・プール】&#10;一人当たり面積該当値テキスト"/>
        <xdr:cNvSpPr txBox="1"/>
      </xdr:nvSpPr>
      <xdr:spPr>
        <a:xfrm>
          <a:off x="10515600" y="1010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127508</xdr:rowOff>
    </xdr:from>
    <xdr:to>
      <xdr:col>50</xdr:col>
      <xdr:colOff>165100</xdr:colOff>
      <xdr:row>60</xdr:row>
      <xdr:rowOff>57658</xdr:rowOff>
    </xdr:to>
    <xdr:sp macro="" textlink="">
      <xdr:nvSpPr>
        <xdr:cNvPr id="204" name="楕円 203"/>
        <xdr:cNvSpPr/>
      </xdr:nvSpPr>
      <xdr:spPr>
        <a:xfrm>
          <a:off x="9588500" y="102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6858</xdr:rowOff>
    </xdr:from>
    <xdr:to>
      <xdr:col>55</xdr:col>
      <xdr:colOff>0</xdr:colOff>
      <xdr:row>60</xdr:row>
      <xdr:rowOff>13716</xdr:rowOff>
    </xdr:to>
    <xdr:cxnSp macro="">
      <xdr:nvCxnSpPr>
        <xdr:cNvPr id="205" name="直線コネクタ 204"/>
        <xdr:cNvCxnSpPr/>
      </xdr:nvCxnSpPr>
      <xdr:spPr>
        <a:xfrm>
          <a:off x="9639300" y="1029385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23639</xdr:rowOff>
    </xdr:from>
    <xdr:ext cx="469744" cy="259045"/>
    <xdr:sp macro="" textlink="">
      <xdr:nvSpPr>
        <xdr:cNvPr id="206" name="n_1aveValue【体育館・プール】&#10;一人当たり面積"/>
        <xdr:cNvSpPr txBox="1"/>
      </xdr:nvSpPr>
      <xdr:spPr>
        <a:xfrm>
          <a:off x="93917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145051</xdr:rowOff>
    </xdr:from>
    <xdr:ext cx="469744" cy="259045"/>
    <xdr:sp macro="" textlink="">
      <xdr:nvSpPr>
        <xdr:cNvPr id="207"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74185</xdr:rowOff>
    </xdr:from>
    <xdr:ext cx="469744" cy="259045"/>
    <xdr:sp macro="" textlink="">
      <xdr:nvSpPr>
        <xdr:cNvPr id="208" name="n_1mainValue【体育館・プール】&#10;一人当たり面積"/>
        <xdr:cNvSpPr txBox="1"/>
      </xdr:nvSpPr>
      <xdr:spPr>
        <a:xfrm>
          <a:off x="9391727" y="1001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3" name="テキスト ボックス 2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4" name="直線コネクタ 2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5" name="直線コネクタ 23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6" name="テキスト ボックス 23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7" name="直線コネクタ 23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8" name="テキスト ボックス 23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39" name="直線コネクタ 23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0" name="テキスト ボックス 23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1" name="直線コネクタ 24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2" name="テキスト ボックス 24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3" name="直線コネクタ 24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4" name="テキスト ボックス 24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5" name="直線コネクタ 24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6" name="テキスト ボックス 24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8" name="テキスト ボックス 24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250" name="直線コネクタ 249"/>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251"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252" name="直線コネクタ 251"/>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253"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54" name="直線コネクタ 253"/>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255"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256" name="フローチャート: 判断 255"/>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257" name="フローチャート: 判断 256"/>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258" name="フローチャート: 判断 257"/>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9" name="テキスト ボックス 2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0" name="テキスト ボックス 2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1" name="テキスト ボックス 2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2" name="テキスト ボックス 2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3" name="テキスト ボックス 2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90714</xdr:rowOff>
    </xdr:from>
    <xdr:to>
      <xdr:col>24</xdr:col>
      <xdr:colOff>114300</xdr:colOff>
      <xdr:row>102</xdr:row>
      <xdr:rowOff>20864</xdr:rowOff>
    </xdr:to>
    <xdr:sp macro="" textlink="">
      <xdr:nvSpPr>
        <xdr:cNvPr id="264" name="楕円 263"/>
        <xdr:cNvSpPr/>
      </xdr:nvSpPr>
      <xdr:spPr>
        <a:xfrm>
          <a:off x="45847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113591</xdr:rowOff>
    </xdr:from>
    <xdr:ext cx="405111" cy="259045"/>
    <xdr:sp macro="" textlink="">
      <xdr:nvSpPr>
        <xdr:cNvPr id="265" name="【市民会館】&#10;有形固定資産減価償却率該当値テキスト"/>
        <xdr:cNvSpPr txBox="1"/>
      </xdr:nvSpPr>
      <xdr:spPr>
        <a:xfrm>
          <a:off x="4673600" y="1725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120106</xdr:rowOff>
    </xdr:from>
    <xdr:to>
      <xdr:col>20</xdr:col>
      <xdr:colOff>38100</xdr:colOff>
      <xdr:row>102</xdr:row>
      <xdr:rowOff>50256</xdr:rowOff>
    </xdr:to>
    <xdr:sp macro="" textlink="">
      <xdr:nvSpPr>
        <xdr:cNvPr id="266" name="楕円 265"/>
        <xdr:cNvSpPr/>
      </xdr:nvSpPr>
      <xdr:spPr>
        <a:xfrm>
          <a:off x="3746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141514</xdr:rowOff>
    </xdr:from>
    <xdr:to>
      <xdr:col>24</xdr:col>
      <xdr:colOff>63500</xdr:colOff>
      <xdr:row>101</xdr:row>
      <xdr:rowOff>170906</xdr:rowOff>
    </xdr:to>
    <xdr:cxnSp macro="">
      <xdr:nvCxnSpPr>
        <xdr:cNvPr id="267" name="直線コネクタ 266"/>
        <xdr:cNvCxnSpPr/>
      </xdr:nvCxnSpPr>
      <xdr:spPr>
        <a:xfrm flipV="1">
          <a:off x="3797300" y="1745796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121393</xdr:rowOff>
    </xdr:from>
    <xdr:ext cx="405111" cy="259045"/>
    <xdr:sp macro="" textlink="">
      <xdr:nvSpPr>
        <xdr:cNvPr id="268"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269"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66783</xdr:rowOff>
    </xdr:from>
    <xdr:ext cx="405111" cy="259045"/>
    <xdr:sp macro="" textlink="">
      <xdr:nvSpPr>
        <xdr:cNvPr id="270" name="n_1mainValue【市民会館】&#10;有形固定資産減価償却率"/>
        <xdr:cNvSpPr txBox="1"/>
      </xdr:nvSpPr>
      <xdr:spPr>
        <a:xfrm>
          <a:off x="35820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9" name="テキスト ボックス 2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0" name="直線コネクタ 2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81" name="直線コネクタ 28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82" name="テキスト ボックス 28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83" name="直線コネクタ 28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84" name="テキスト ボックス 28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85" name="直線コネクタ 28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86" name="テキスト ボックス 28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87" name="直線コネクタ 28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88" name="テキスト ボックス 28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9" name="直線コネクタ 28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0" name="テキスト ボックス 28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292" name="直線コネクタ 291"/>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293"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294" name="直線コネクタ 293"/>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295"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296" name="直線コネクタ 295"/>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297"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298" name="フローチャート: 判断 297"/>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299" name="フローチャート: 判断 298"/>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00" name="フローチャート: 判断 299"/>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1" name="テキスト ボックス 30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2" name="テキスト ボックス 30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3" name="テキスト ボックス 30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4" name="テキスト ボックス 30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5" name="テキスト ボックス 30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25400</xdr:rowOff>
    </xdr:from>
    <xdr:to>
      <xdr:col>55</xdr:col>
      <xdr:colOff>50800</xdr:colOff>
      <xdr:row>104</xdr:row>
      <xdr:rowOff>127000</xdr:rowOff>
    </xdr:to>
    <xdr:sp macro="" textlink="">
      <xdr:nvSpPr>
        <xdr:cNvPr id="306" name="楕円 305"/>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48277</xdr:rowOff>
    </xdr:from>
    <xdr:ext cx="469744" cy="259045"/>
    <xdr:sp macro="" textlink="">
      <xdr:nvSpPr>
        <xdr:cNvPr id="307" name="【市民会館】&#10;一人当たり面積該当値テキスト"/>
        <xdr:cNvSpPr txBox="1"/>
      </xdr:nvSpPr>
      <xdr:spPr>
        <a:xfrm>
          <a:off x="10515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34544</xdr:rowOff>
    </xdr:from>
    <xdr:to>
      <xdr:col>50</xdr:col>
      <xdr:colOff>165100</xdr:colOff>
      <xdr:row>104</xdr:row>
      <xdr:rowOff>136144</xdr:rowOff>
    </xdr:to>
    <xdr:sp macro="" textlink="">
      <xdr:nvSpPr>
        <xdr:cNvPr id="308" name="楕円 307"/>
        <xdr:cNvSpPr/>
      </xdr:nvSpPr>
      <xdr:spPr>
        <a:xfrm>
          <a:off x="9588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76200</xdr:rowOff>
    </xdr:from>
    <xdr:to>
      <xdr:col>55</xdr:col>
      <xdr:colOff>0</xdr:colOff>
      <xdr:row>104</xdr:row>
      <xdr:rowOff>85344</xdr:rowOff>
    </xdr:to>
    <xdr:cxnSp macro="">
      <xdr:nvCxnSpPr>
        <xdr:cNvPr id="309" name="直線コネクタ 308"/>
        <xdr:cNvCxnSpPr/>
      </xdr:nvCxnSpPr>
      <xdr:spPr>
        <a:xfrm flipV="1">
          <a:off x="9639300" y="179070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97553</xdr:rowOff>
    </xdr:from>
    <xdr:ext cx="469744" cy="259045"/>
    <xdr:sp macro="" textlink="">
      <xdr:nvSpPr>
        <xdr:cNvPr id="310" name="n_1aveValue【市民会館】&#10;一人当たり面積"/>
        <xdr:cNvSpPr txBox="1"/>
      </xdr:nvSpPr>
      <xdr:spPr>
        <a:xfrm>
          <a:off x="9391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311"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152671</xdr:rowOff>
    </xdr:from>
    <xdr:ext cx="469744" cy="259045"/>
    <xdr:sp macro="" textlink="">
      <xdr:nvSpPr>
        <xdr:cNvPr id="312" name="n_1mainValue【市民会館】&#10;一人当たり面積"/>
        <xdr:cNvSpPr txBox="1"/>
      </xdr:nvSpPr>
      <xdr:spPr>
        <a:xfrm>
          <a:off x="93917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3" name="直線コネクタ 3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4" name="テキスト ボックス 3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5" name="直線コネクタ 3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6" name="テキスト ボックス 3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7" name="直線コネクタ 3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8" name="テキスト ボックス 3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9" name="直線コネクタ 3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0" name="テキスト ボックス 3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1" name="直線コネクタ 3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2" name="テキスト ボックス 3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3" name="直線コネクタ 3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4" name="テキスト ボックス 3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338" name="直線コネクタ 337"/>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339"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340" name="直線コネクタ 339"/>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341"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342" name="直線コネクタ 341"/>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343"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344" name="フローチャート: 判断 343"/>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345" name="フローチャート: 判断 344"/>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346" name="フローチャート: 判断 345"/>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41728</xdr:rowOff>
    </xdr:from>
    <xdr:to>
      <xdr:col>85</xdr:col>
      <xdr:colOff>177800</xdr:colOff>
      <xdr:row>34</xdr:row>
      <xdr:rowOff>143328</xdr:rowOff>
    </xdr:to>
    <xdr:sp macro="" textlink="">
      <xdr:nvSpPr>
        <xdr:cNvPr id="352" name="楕円 351"/>
        <xdr:cNvSpPr/>
      </xdr:nvSpPr>
      <xdr:spPr>
        <a:xfrm>
          <a:off x="162687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64605</xdr:rowOff>
    </xdr:from>
    <xdr:ext cx="405111" cy="259045"/>
    <xdr:sp macro="" textlink="">
      <xdr:nvSpPr>
        <xdr:cNvPr id="353" name="【一般廃棄物処理施設】&#10;有形固定資産減価償却率該当値テキスト"/>
        <xdr:cNvSpPr txBox="1"/>
      </xdr:nvSpPr>
      <xdr:spPr>
        <a:xfrm>
          <a:off x="16357600" y="572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64589</xdr:rowOff>
    </xdr:from>
    <xdr:to>
      <xdr:col>81</xdr:col>
      <xdr:colOff>101600</xdr:colOff>
      <xdr:row>34</xdr:row>
      <xdr:rowOff>166189</xdr:rowOff>
    </xdr:to>
    <xdr:sp macro="" textlink="">
      <xdr:nvSpPr>
        <xdr:cNvPr id="354" name="楕円 353"/>
        <xdr:cNvSpPr/>
      </xdr:nvSpPr>
      <xdr:spPr>
        <a:xfrm>
          <a:off x="15430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92528</xdr:rowOff>
    </xdr:from>
    <xdr:to>
      <xdr:col>85</xdr:col>
      <xdr:colOff>127000</xdr:colOff>
      <xdr:row>34</xdr:row>
      <xdr:rowOff>115389</xdr:rowOff>
    </xdr:to>
    <xdr:cxnSp macro="">
      <xdr:nvCxnSpPr>
        <xdr:cNvPr id="355" name="直線コネクタ 354"/>
        <xdr:cNvCxnSpPr/>
      </xdr:nvCxnSpPr>
      <xdr:spPr>
        <a:xfrm flipV="1">
          <a:off x="15481300" y="592182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123026</xdr:rowOff>
    </xdr:from>
    <xdr:ext cx="405111" cy="259045"/>
    <xdr:sp macro="" textlink="">
      <xdr:nvSpPr>
        <xdr:cNvPr id="356" name="n_1aveValue【一般廃棄物処理施設】&#10;有形固定資産減価償却率"/>
        <xdr:cNvSpPr txBox="1"/>
      </xdr:nvSpPr>
      <xdr:spPr>
        <a:xfrm>
          <a:off x="15266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357"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11266</xdr:rowOff>
    </xdr:from>
    <xdr:ext cx="405111" cy="259045"/>
    <xdr:sp macro="" textlink="">
      <xdr:nvSpPr>
        <xdr:cNvPr id="358" name="n_1mainValue【一般廃棄物処理施設】&#10;有形固定資産減価償却率"/>
        <xdr:cNvSpPr txBox="1"/>
      </xdr:nvSpPr>
      <xdr:spPr>
        <a:xfrm>
          <a:off x="152660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69" name="直線コネクタ 36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70" name="テキスト ボックス 36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1" name="直線コネクタ 3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2" name="テキスト ボックス 37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73" name="直線コネクタ 37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74" name="テキスト ボックス 37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6" name="テキスト ボックス 3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378" name="直線コネクタ 377"/>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379"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380" name="直線コネクタ 379"/>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381"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382" name="直線コネクタ 381"/>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383"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384" name="フローチャート: 判断 383"/>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385" name="フローチャート: 判断 384"/>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386" name="フローチャート: 判断 385"/>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137637</xdr:rowOff>
    </xdr:from>
    <xdr:to>
      <xdr:col>116</xdr:col>
      <xdr:colOff>114300</xdr:colOff>
      <xdr:row>37</xdr:row>
      <xdr:rowOff>67787</xdr:rowOff>
    </xdr:to>
    <xdr:sp macro="" textlink="">
      <xdr:nvSpPr>
        <xdr:cNvPr id="392" name="楕円 391"/>
        <xdr:cNvSpPr/>
      </xdr:nvSpPr>
      <xdr:spPr>
        <a:xfrm>
          <a:off x="22110700" y="630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160514</xdr:rowOff>
    </xdr:from>
    <xdr:ext cx="599010" cy="259045"/>
    <xdr:sp macro="" textlink="">
      <xdr:nvSpPr>
        <xdr:cNvPr id="393" name="【一般廃棄物処理施設】&#10;一人当たり有形固定資産（償却資産）額該当値テキスト"/>
        <xdr:cNvSpPr txBox="1"/>
      </xdr:nvSpPr>
      <xdr:spPr>
        <a:xfrm>
          <a:off x="22199600" y="616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146090</xdr:rowOff>
    </xdr:from>
    <xdr:to>
      <xdr:col>112</xdr:col>
      <xdr:colOff>38100</xdr:colOff>
      <xdr:row>37</xdr:row>
      <xdr:rowOff>76240</xdr:rowOff>
    </xdr:to>
    <xdr:sp macro="" textlink="">
      <xdr:nvSpPr>
        <xdr:cNvPr id="394" name="楕円 393"/>
        <xdr:cNvSpPr/>
      </xdr:nvSpPr>
      <xdr:spPr>
        <a:xfrm>
          <a:off x="21272500" y="631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16987</xdr:rowOff>
    </xdr:from>
    <xdr:to>
      <xdr:col>116</xdr:col>
      <xdr:colOff>63500</xdr:colOff>
      <xdr:row>37</xdr:row>
      <xdr:rowOff>25440</xdr:rowOff>
    </xdr:to>
    <xdr:cxnSp macro="">
      <xdr:nvCxnSpPr>
        <xdr:cNvPr id="395" name="直線コネクタ 394"/>
        <xdr:cNvCxnSpPr/>
      </xdr:nvCxnSpPr>
      <xdr:spPr>
        <a:xfrm flipV="1">
          <a:off x="21323300" y="6360637"/>
          <a:ext cx="838200" cy="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140112</xdr:rowOff>
    </xdr:from>
    <xdr:ext cx="534377" cy="259045"/>
    <xdr:sp macro="" textlink="">
      <xdr:nvSpPr>
        <xdr:cNvPr id="396" name="n_1aveValue【一般廃棄物処理施設】&#10;一人当たり有形固定資産（償却資産）額"/>
        <xdr:cNvSpPr txBox="1"/>
      </xdr:nvSpPr>
      <xdr:spPr>
        <a:xfrm>
          <a:off x="210434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72655</xdr:rowOff>
    </xdr:from>
    <xdr:ext cx="534377" cy="259045"/>
    <xdr:sp macro="" textlink="">
      <xdr:nvSpPr>
        <xdr:cNvPr id="397"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92767</xdr:rowOff>
    </xdr:from>
    <xdr:ext cx="599010" cy="259045"/>
    <xdr:sp macro="" textlink="">
      <xdr:nvSpPr>
        <xdr:cNvPr id="398" name="n_1mainValue【一般廃棄物処理施設】&#10;一人当たり有形固定資産（償却資産）額"/>
        <xdr:cNvSpPr txBox="1"/>
      </xdr:nvSpPr>
      <xdr:spPr>
        <a:xfrm>
          <a:off x="21011095" y="609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9" name="直線コネクタ 4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0" name="テキスト ボックス 40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1" name="直線コネクタ 4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2" name="テキスト ボックス 4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3" name="直線コネクタ 4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4" name="テキスト ボックス 4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5" name="直線コネクタ 4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6" name="テキスト ボックス 4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7" name="直線コネクタ 4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8" name="テキスト ボックス 4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9" name="直線コネクタ 4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0" name="テキスト ボックス 41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2" name="テキスト ボックス 4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424" name="直線コネクタ 423"/>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425"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426" name="直線コネクタ 425"/>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27"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28" name="直線コネクタ 427"/>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429" name="【保健センター・保健所】&#10;有形固定資産減価償却率平均値テキスト"/>
        <xdr:cNvSpPr txBox="1"/>
      </xdr:nvSpPr>
      <xdr:spPr>
        <a:xfrm>
          <a:off x="163576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30" name="フローチャート: 判断 429"/>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431" name="フローチャート: 判断 430"/>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432" name="フローチャート: 判断 431"/>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43906</xdr:rowOff>
    </xdr:from>
    <xdr:to>
      <xdr:col>85</xdr:col>
      <xdr:colOff>177800</xdr:colOff>
      <xdr:row>60</xdr:row>
      <xdr:rowOff>145506</xdr:rowOff>
    </xdr:to>
    <xdr:sp macro="" textlink="">
      <xdr:nvSpPr>
        <xdr:cNvPr id="438" name="楕円 437"/>
        <xdr:cNvSpPr/>
      </xdr:nvSpPr>
      <xdr:spPr>
        <a:xfrm>
          <a:off x="162687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22333</xdr:rowOff>
    </xdr:from>
    <xdr:ext cx="405111" cy="259045"/>
    <xdr:sp macro="" textlink="">
      <xdr:nvSpPr>
        <xdr:cNvPr id="439" name="【保健センター・保健所】&#10;有形固定資産減価償却率該当値テキスト"/>
        <xdr:cNvSpPr txBox="1"/>
      </xdr:nvSpPr>
      <xdr:spPr>
        <a:xfrm>
          <a:off x="16357600"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76563</xdr:rowOff>
    </xdr:from>
    <xdr:to>
      <xdr:col>81</xdr:col>
      <xdr:colOff>101600</xdr:colOff>
      <xdr:row>61</xdr:row>
      <xdr:rowOff>6713</xdr:rowOff>
    </xdr:to>
    <xdr:sp macro="" textlink="">
      <xdr:nvSpPr>
        <xdr:cNvPr id="440" name="楕円 439"/>
        <xdr:cNvSpPr/>
      </xdr:nvSpPr>
      <xdr:spPr>
        <a:xfrm>
          <a:off x="15430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94706</xdr:rowOff>
    </xdr:from>
    <xdr:to>
      <xdr:col>85</xdr:col>
      <xdr:colOff>127000</xdr:colOff>
      <xdr:row>60</xdr:row>
      <xdr:rowOff>127363</xdr:rowOff>
    </xdr:to>
    <xdr:cxnSp macro="">
      <xdr:nvCxnSpPr>
        <xdr:cNvPr id="441" name="直線コネクタ 440"/>
        <xdr:cNvCxnSpPr/>
      </xdr:nvCxnSpPr>
      <xdr:spPr>
        <a:xfrm flipV="1">
          <a:off x="15481300" y="103817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150603</xdr:rowOff>
    </xdr:from>
    <xdr:ext cx="405111" cy="259045"/>
    <xdr:sp macro="" textlink="">
      <xdr:nvSpPr>
        <xdr:cNvPr id="442" name="n_1aveValue【保健センター・保健所】&#10;有形固定資産減価償却率"/>
        <xdr:cNvSpPr txBox="1"/>
      </xdr:nvSpPr>
      <xdr:spPr>
        <a:xfrm>
          <a:off x="152660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443"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169290</xdr:rowOff>
    </xdr:from>
    <xdr:ext cx="405111" cy="259045"/>
    <xdr:sp macro="" textlink="">
      <xdr:nvSpPr>
        <xdr:cNvPr id="444" name="n_1mainValue【保健センター・保健所】&#10;有形固定資産減価償却率"/>
        <xdr:cNvSpPr txBox="1"/>
      </xdr:nvSpPr>
      <xdr:spPr>
        <a:xfrm>
          <a:off x="152660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5" name="直線コネクタ 4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6" name="テキスト ボックス 4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7" name="直線コネクタ 4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8" name="テキスト ボックス 4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9" name="直線コネクタ 4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0" name="テキスト ボックス 4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1" name="直線コネクタ 4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2" name="テキスト ボックス 4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3" name="直線コネクタ 4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4" name="テキスト ボックス 4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468" name="直線コネクタ 467"/>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469"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70" name="直線コネクタ 469"/>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471"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472" name="直線コネクタ 471"/>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473"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474" name="フローチャート: 判断 473"/>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475" name="フローチャート: 判断 474"/>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476" name="フローチャート: 判断 475"/>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113030</xdr:rowOff>
    </xdr:from>
    <xdr:to>
      <xdr:col>116</xdr:col>
      <xdr:colOff>114300</xdr:colOff>
      <xdr:row>60</xdr:row>
      <xdr:rowOff>43180</xdr:rowOff>
    </xdr:to>
    <xdr:sp macro="" textlink="">
      <xdr:nvSpPr>
        <xdr:cNvPr id="482" name="楕円 481"/>
        <xdr:cNvSpPr/>
      </xdr:nvSpPr>
      <xdr:spPr>
        <a:xfrm>
          <a:off x="22110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135907</xdr:rowOff>
    </xdr:from>
    <xdr:ext cx="469744" cy="259045"/>
    <xdr:sp macro="" textlink="">
      <xdr:nvSpPr>
        <xdr:cNvPr id="483" name="【保健センター・保健所】&#10;一人当たり面積該当値テキスト"/>
        <xdr:cNvSpPr txBox="1"/>
      </xdr:nvSpPr>
      <xdr:spPr>
        <a:xfrm>
          <a:off x="22199600"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128270</xdr:rowOff>
    </xdr:from>
    <xdr:to>
      <xdr:col>112</xdr:col>
      <xdr:colOff>38100</xdr:colOff>
      <xdr:row>60</xdr:row>
      <xdr:rowOff>58420</xdr:rowOff>
    </xdr:to>
    <xdr:sp macro="" textlink="">
      <xdr:nvSpPr>
        <xdr:cNvPr id="484" name="楕円 483"/>
        <xdr:cNvSpPr/>
      </xdr:nvSpPr>
      <xdr:spPr>
        <a:xfrm>
          <a:off x="21272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163830</xdr:rowOff>
    </xdr:from>
    <xdr:to>
      <xdr:col>116</xdr:col>
      <xdr:colOff>63500</xdr:colOff>
      <xdr:row>60</xdr:row>
      <xdr:rowOff>7620</xdr:rowOff>
    </xdr:to>
    <xdr:cxnSp macro="">
      <xdr:nvCxnSpPr>
        <xdr:cNvPr id="485" name="直線コネクタ 484"/>
        <xdr:cNvCxnSpPr/>
      </xdr:nvCxnSpPr>
      <xdr:spPr>
        <a:xfrm flipV="1">
          <a:off x="21323300" y="10279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49547</xdr:rowOff>
    </xdr:from>
    <xdr:ext cx="469744" cy="259045"/>
    <xdr:sp macro="" textlink="">
      <xdr:nvSpPr>
        <xdr:cNvPr id="486" name="n_1aveValue【保健センター・保健所】&#10;一人当たり面積"/>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487"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74947</xdr:rowOff>
    </xdr:from>
    <xdr:ext cx="469744" cy="259045"/>
    <xdr:sp macro="" textlink="">
      <xdr:nvSpPr>
        <xdr:cNvPr id="488" name="n_1mainValue【保健センター・保健所】&#10;一人当たり面積"/>
        <xdr:cNvSpPr txBox="1"/>
      </xdr:nvSpPr>
      <xdr:spPr>
        <a:xfrm>
          <a:off x="21075727"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9" name="直線コネクタ 4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0" name="テキスト ボックス 49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1" name="直線コネクタ 5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2" name="テキスト ボックス 5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3" name="直線コネクタ 5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4" name="テキスト ボックス 5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5" name="直線コネクタ 5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6" name="テキスト ボックス 5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7" name="直線コネクタ 5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8" name="テキスト ボックス 5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9" name="直線コネクタ 5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0" name="テキスト ボックス 50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1" name="直線コネクタ 5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2" name="テキスト ボックス 5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14" name="直線コネクタ 513"/>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15"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16" name="直線コネクタ 515"/>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17"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18" name="直線コネクタ 517"/>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519" name="【消防施設】&#10;有形固定資産減価償却率平均値テキスト"/>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20" name="フローチャート: 判断 519"/>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21" name="フローチャート: 判断 520"/>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522" name="フローチャート: 判断 521"/>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3" name="テキスト ボックス 5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4" name="テキスト ボックス 5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5" name="テキスト ボックス 5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6" name="テキスト ボックス 5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7" name="テキスト ボックス 5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60779</xdr:rowOff>
    </xdr:from>
    <xdr:to>
      <xdr:col>85</xdr:col>
      <xdr:colOff>177800</xdr:colOff>
      <xdr:row>83</xdr:row>
      <xdr:rowOff>162379</xdr:rowOff>
    </xdr:to>
    <xdr:sp macro="" textlink="">
      <xdr:nvSpPr>
        <xdr:cNvPr id="528" name="楕円 527"/>
        <xdr:cNvSpPr/>
      </xdr:nvSpPr>
      <xdr:spPr>
        <a:xfrm>
          <a:off x="162687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39206</xdr:rowOff>
    </xdr:from>
    <xdr:ext cx="405111" cy="259045"/>
    <xdr:sp macro="" textlink="">
      <xdr:nvSpPr>
        <xdr:cNvPr id="529" name="【消防施設】&#10;有形固定資産減価償却率該当値テキスト"/>
        <xdr:cNvSpPr txBox="1"/>
      </xdr:nvSpPr>
      <xdr:spPr>
        <a:xfrm>
          <a:off x="16357600"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93436</xdr:rowOff>
    </xdr:from>
    <xdr:to>
      <xdr:col>81</xdr:col>
      <xdr:colOff>101600</xdr:colOff>
      <xdr:row>84</xdr:row>
      <xdr:rowOff>23586</xdr:rowOff>
    </xdr:to>
    <xdr:sp macro="" textlink="">
      <xdr:nvSpPr>
        <xdr:cNvPr id="530" name="楕円 529"/>
        <xdr:cNvSpPr/>
      </xdr:nvSpPr>
      <xdr:spPr>
        <a:xfrm>
          <a:off x="15430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111579</xdr:rowOff>
    </xdr:from>
    <xdr:to>
      <xdr:col>85</xdr:col>
      <xdr:colOff>127000</xdr:colOff>
      <xdr:row>83</xdr:row>
      <xdr:rowOff>144236</xdr:rowOff>
    </xdr:to>
    <xdr:cxnSp macro="">
      <xdr:nvCxnSpPr>
        <xdr:cNvPr id="531" name="直線コネクタ 530"/>
        <xdr:cNvCxnSpPr/>
      </xdr:nvCxnSpPr>
      <xdr:spPr>
        <a:xfrm flipV="1">
          <a:off x="15481300" y="143419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17253</xdr:rowOff>
    </xdr:from>
    <xdr:ext cx="405111" cy="259045"/>
    <xdr:sp macro="" textlink="">
      <xdr:nvSpPr>
        <xdr:cNvPr id="532" name="n_1ave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533"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14713</xdr:rowOff>
    </xdr:from>
    <xdr:ext cx="405111" cy="259045"/>
    <xdr:sp macro="" textlink="">
      <xdr:nvSpPr>
        <xdr:cNvPr id="534" name="n_1mainValue【消防施設】&#10;有形固定資産減価償却率"/>
        <xdr:cNvSpPr txBox="1"/>
      </xdr:nvSpPr>
      <xdr:spPr>
        <a:xfrm>
          <a:off x="152660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5" name="直線コネクタ 5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6" name="テキスト ボックス 5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7" name="直線コネクタ 5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8" name="テキスト ボックス 5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9" name="直線コネクタ 5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0" name="テキスト ボックス 5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1" name="直線コネクタ 5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2" name="テキスト ボックス 5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3" name="直線コネクタ 5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4" name="テキスト ボックス 5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5" name="直線コネクタ 5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6" name="テキスト ボックス 5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558" name="直線コネクタ 557"/>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559"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560" name="直線コネクタ 559"/>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561"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562" name="直線コネクタ 56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563"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564" name="フローチャート: 判断 563"/>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565" name="フローチャート: 判断 564"/>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566" name="フローチャート: 判断 565"/>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7" name="テキスト ボックス 5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8" name="テキスト ボックス 5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9" name="テキスト ボックス 5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0" name="テキスト ボックス 5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1" name="テキスト ボックス 5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82550</xdr:rowOff>
    </xdr:from>
    <xdr:to>
      <xdr:col>116</xdr:col>
      <xdr:colOff>114300</xdr:colOff>
      <xdr:row>83</xdr:row>
      <xdr:rowOff>12700</xdr:rowOff>
    </xdr:to>
    <xdr:sp macro="" textlink="">
      <xdr:nvSpPr>
        <xdr:cNvPr id="572" name="楕円 571"/>
        <xdr:cNvSpPr/>
      </xdr:nvSpPr>
      <xdr:spPr>
        <a:xfrm>
          <a:off x="22110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105427</xdr:rowOff>
    </xdr:from>
    <xdr:ext cx="469744" cy="259045"/>
    <xdr:sp macro="" textlink="">
      <xdr:nvSpPr>
        <xdr:cNvPr id="573" name="【消防施設】&#10;一人当たり面積該当値テキスト"/>
        <xdr:cNvSpPr txBox="1"/>
      </xdr:nvSpPr>
      <xdr:spPr>
        <a:xfrm>
          <a:off x="22199600"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90170</xdr:rowOff>
    </xdr:from>
    <xdr:to>
      <xdr:col>112</xdr:col>
      <xdr:colOff>38100</xdr:colOff>
      <xdr:row>83</xdr:row>
      <xdr:rowOff>20320</xdr:rowOff>
    </xdr:to>
    <xdr:sp macro="" textlink="">
      <xdr:nvSpPr>
        <xdr:cNvPr id="574" name="楕円 573"/>
        <xdr:cNvSpPr/>
      </xdr:nvSpPr>
      <xdr:spPr>
        <a:xfrm>
          <a:off x="21272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133350</xdr:rowOff>
    </xdr:from>
    <xdr:to>
      <xdr:col>116</xdr:col>
      <xdr:colOff>63500</xdr:colOff>
      <xdr:row>82</xdr:row>
      <xdr:rowOff>140970</xdr:rowOff>
    </xdr:to>
    <xdr:cxnSp macro="">
      <xdr:nvCxnSpPr>
        <xdr:cNvPr id="575" name="直線コネクタ 574"/>
        <xdr:cNvCxnSpPr/>
      </xdr:nvCxnSpPr>
      <xdr:spPr>
        <a:xfrm flipV="1">
          <a:off x="21323300" y="141922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129557</xdr:rowOff>
    </xdr:from>
    <xdr:ext cx="469744" cy="259045"/>
    <xdr:sp macro="" textlink="">
      <xdr:nvSpPr>
        <xdr:cNvPr id="576" name="n_1aveValue【消防施設】&#10;一人当たり面積"/>
        <xdr:cNvSpPr txBox="1"/>
      </xdr:nvSpPr>
      <xdr:spPr>
        <a:xfrm>
          <a:off x="210757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577"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36847</xdr:rowOff>
    </xdr:from>
    <xdr:ext cx="469744" cy="259045"/>
    <xdr:sp macro="" textlink="">
      <xdr:nvSpPr>
        <xdr:cNvPr id="578" name="n_1mainValue【消防施設】&#10;一人当たり面積"/>
        <xdr:cNvSpPr txBox="1"/>
      </xdr:nvSpPr>
      <xdr:spPr>
        <a:xfrm>
          <a:off x="210757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9" name="直線コネクタ 5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0" name="テキスト ボックス 5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1" name="直線コネクタ 5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2" name="テキスト ボックス 5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3" name="直線コネクタ 5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4" name="テキスト ボックス 5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5" name="直線コネクタ 5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6" name="テキスト ボックス 5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7" name="直線コネクタ 5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8" name="テキスト ボックス 5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9" name="直線コネクタ 5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0" name="テキスト ボックス 5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1" name="直線コネクタ 6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2" name="テキスト ボックス 6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04" name="直線コネクタ 603"/>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05"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06" name="直線コネクタ 605"/>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07"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08" name="直線コネクタ 607"/>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09"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10" name="フローチャート: 判断 609"/>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11" name="フローチャート: 判断 610"/>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612" name="フローチャート: 判断 611"/>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3" name="テキスト ボックス 6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4" name="テキスト ボックス 6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5" name="テキスト ボックス 6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6" name="テキスト ボックス 6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7" name="テキスト ボックス 6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54792</xdr:rowOff>
    </xdr:from>
    <xdr:to>
      <xdr:col>85</xdr:col>
      <xdr:colOff>177800</xdr:colOff>
      <xdr:row>101</xdr:row>
      <xdr:rowOff>156392</xdr:rowOff>
    </xdr:to>
    <xdr:sp macro="" textlink="">
      <xdr:nvSpPr>
        <xdr:cNvPr id="618" name="楕円 617"/>
        <xdr:cNvSpPr/>
      </xdr:nvSpPr>
      <xdr:spPr>
        <a:xfrm>
          <a:off x="16268700"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77669</xdr:rowOff>
    </xdr:from>
    <xdr:ext cx="405111" cy="259045"/>
    <xdr:sp macro="" textlink="">
      <xdr:nvSpPr>
        <xdr:cNvPr id="619" name="【庁舎】&#10;有形固定資産減価償却率該当値テキスト"/>
        <xdr:cNvSpPr txBox="1"/>
      </xdr:nvSpPr>
      <xdr:spPr>
        <a:xfrm>
          <a:off x="16357600" y="1722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74386</xdr:rowOff>
    </xdr:from>
    <xdr:to>
      <xdr:col>81</xdr:col>
      <xdr:colOff>101600</xdr:colOff>
      <xdr:row>102</xdr:row>
      <xdr:rowOff>4536</xdr:rowOff>
    </xdr:to>
    <xdr:sp macro="" textlink="">
      <xdr:nvSpPr>
        <xdr:cNvPr id="620" name="楕円 619"/>
        <xdr:cNvSpPr/>
      </xdr:nvSpPr>
      <xdr:spPr>
        <a:xfrm>
          <a:off x="15430500" y="173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105592</xdr:rowOff>
    </xdr:from>
    <xdr:to>
      <xdr:col>85</xdr:col>
      <xdr:colOff>127000</xdr:colOff>
      <xdr:row>101</xdr:row>
      <xdr:rowOff>125186</xdr:rowOff>
    </xdr:to>
    <xdr:cxnSp macro="">
      <xdr:nvCxnSpPr>
        <xdr:cNvPr id="621" name="直線コネクタ 620"/>
        <xdr:cNvCxnSpPr/>
      </xdr:nvCxnSpPr>
      <xdr:spPr>
        <a:xfrm flipV="1">
          <a:off x="15481300" y="1742204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157315</xdr:rowOff>
    </xdr:from>
    <xdr:ext cx="405111" cy="259045"/>
    <xdr:sp macro="" textlink="">
      <xdr:nvSpPr>
        <xdr:cNvPr id="622"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623"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21063</xdr:rowOff>
    </xdr:from>
    <xdr:ext cx="405111" cy="259045"/>
    <xdr:sp macro="" textlink="">
      <xdr:nvSpPr>
        <xdr:cNvPr id="624" name="n_1mainValue【庁舎】&#10;有形固定資産減価償却率"/>
        <xdr:cNvSpPr txBox="1"/>
      </xdr:nvSpPr>
      <xdr:spPr>
        <a:xfrm>
          <a:off x="15266044"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5" name="正方形/長方形 6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6" name="正方形/長方形 6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7" name="正方形/長方形 6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8" name="正方形/長方形 6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9" name="正方形/長方形 6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0" name="正方形/長方形 6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1" name="正方形/長方形 6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2" name="正方形/長方形 6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3" name="テキスト ボックス 6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4" name="直線コネクタ 6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5" name="テキスト ボックス 63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36" name="直線コネクタ 6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7" name="テキスト ボックス 6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8" name="直線コネクタ 6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9" name="テキスト ボックス 6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0" name="直線コネクタ 6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1" name="テキスト ボックス 6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2" name="直線コネクタ 6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3" name="テキスト ボックス 6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4" name="直線コネクタ 6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5" name="テキスト ボックス 6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6" name="直線コネクタ 6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7" name="テキスト ボックス 6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651" name="直線コネクタ 650"/>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652"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653" name="直線コネクタ 652"/>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54"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55" name="直線コネクタ 654"/>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167476</xdr:rowOff>
    </xdr:from>
    <xdr:ext cx="469744" cy="259045"/>
    <xdr:sp macro="" textlink="">
      <xdr:nvSpPr>
        <xdr:cNvPr id="656" name="【庁舎】&#10;一人当たり面積平均値テキスト"/>
        <xdr:cNvSpPr txBox="1"/>
      </xdr:nvSpPr>
      <xdr:spPr>
        <a:xfrm>
          <a:off x="22199600" y="1799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657" name="フローチャート: 判断 656"/>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58" name="フローチャート: 判断 657"/>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659" name="フローチャート: 判断 658"/>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84182</xdr:rowOff>
    </xdr:from>
    <xdr:to>
      <xdr:col>116</xdr:col>
      <xdr:colOff>114300</xdr:colOff>
      <xdr:row>109</xdr:row>
      <xdr:rowOff>14332</xdr:rowOff>
    </xdr:to>
    <xdr:sp macro="" textlink="">
      <xdr:nvSpPr>
        <xdr:cNvPr id="665" name="楕円 664"/>
        <xdr:cNvSpPr/>
      </xdr:nvSpPr>
      <xdr:spPr>
        <a:xfrm>
          <a:off x="221107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170559</xdr:rowOff>
    </xdr:from>
    <xdr:ext cx="469744" cy="259045"/>
    <xdr:sp macro="" textlink="">
      <xdr:nvSpPr>
        <xdr:cNvPr id="666" name="【庁舎】&#10;一人当たり面積該当値テキスト"/>
        <xdr:cNvSpPr txBox="1"/>
      </xdr:nvSpPr>
      <xdr:spPr>
        <a:xfrm>
          <a:off x="22199600" y="1851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90714</xdr:rowOff>
    </xdr:from>
    <xdr:to>
      <xdr:col>112</xdr:col>
      <xdr:colOff>38100</xdr:colOff>
      <xdr:row>109</xdr:row>
      <xdr:rowOff>20864</xdr:rowOff>
    </xdr:to>
    <xdr:sp macro="" textlink="">
      <xdr:nvSpPr>
        <xdr:cNvPr id="667" name="楕円 666"/>
        <xdr:cNvSpPr/>
      </xdr:nvSpPr>
      <xdr:spPr>
        <a:xfrm>
          <a:off x="21272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134982</xdr:rowOff>
    </xdr:from>
    <xdr:to>
      <xdr:col>116</xdr:col>
      <xdr:colOff>63500</xdr:colOff>
      <xdr:row>108</xdr:row>
      <xdr:rowOff>141514</xdr:rowOff>
    </xdr:to>
    <xdr:cxnSp macro="">
      <xdr:nvCxnSpPr>
        <xdr:cNvPr id="668" name="直線コネクタ 667"/>
        <xdr:cNvCxnSpPr/>
      </xdr:nvCxnSpPr>
      <xdr:spPr>
        <a:xfrm flipV="1">
          <a:off x="21323300" y="1865158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669"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21063</xdr:rowOff>
    </xdr:from>
    <xdr:ext cx="469744" cy="259045"/>
    <xdr:sp macro="" textlink="">
      <xdr:nvSpPr>
        <xdr:cNvPr id="670"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11991</xdr:rowOff>
    </xdr:from>
    <xdr:ext cx="469744" cy="259045"/>
    <xdr:sp macro="" textlink="">
      <xdr:nvSpPr>
        <xdr:cNvPr id="671" name="n_1mainValue【庁舎】&#10;一人当たり面積"/>
        <xdr:cNvSpPr txBox="1"/>
      </xdr:nvSpPr>
      <xdr:spPr>
        <a:xfrm>
          <a:off x="210757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類似団体平均と比較して有形固定資産減価償却率が特に高くなっているのは一般廃棄物処理施設、庁舎であり、低くなっているのは消防施設である。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平成１０年度に取得したクリーンセンターや昭和５７年度に取得した衛生センターの老朽化により、有形固定資産償却率が高くなっているが、衛生センターについては、令和元年度に設備の更新を予定しているため、令和２年度の数値は改善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庁舎については、本館が築６０年以上経過しており有形固定資産償却率が高くなっているが、令和４年度の新庁舎建て替えの完成に向けて、整備を進めているところである。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消防施設については、平成２５年度に消防本部を移転・施設整備を行ったため、有形固定資産償却率は類似団体平均より低くなっている。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54,271
53,890
536.11
27,926,611
27,148,437
774,525
15,380,680
27,891,774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％）や少子高齢化に歯止めがかからないことに加え、地方税収は増加しているものの、財政基盤が弱く、引き続き類似団体内平均値を大きく下回っている。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年度より窓口業務等の民間委託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するとともに、第２次日南市定員適正化計画に基づく職員数の削減や、第２次日南市行政改革大綱に基づく歳出削減を徹底すると共に、地方税徴収業務の強化、使用料等の見直し等、自主財源確保に取り組み、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55033</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75142</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flipV="1">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95250</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の増となっており、合併算定替の段階的縮減による普通交付税の減に加えて、退職手当の増に伴う人件費の増、教育・保育施設運営費の増に伴う扶助費の増等の影響が大きい。</a:t>
          </a:r>
          <a:endParaRPr lang="ja-JP" altLang="ja-JP" sz="1400">
            <a:effectLst/>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依然として類似団体を上回る状況が続いている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今後も、財政構造の弾力性回復のため、事務事業の見直しなどの行財政改革の着実な実行はもとより、市税を始めとした自主財源の確保や経常経費の抑制に努めていく。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a:extLst>
            <a:ext uri="{FF2B5EF4-FFF2-40B4-BE49-F238E27FC236}">
              <a16:creationId xmlns="" xmlns:a16="http://schemas.microsoft.com/office/drawing/2014/main" id="{00000000-0008-0000-0300-000080000000}"/>
            </a:ext>
          </a:extLst>
        </xdr:cNvPr>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a:extLst>
            <a:ext uri="{FF2B5EF4-FFF2-40B4-BE49-F238E27FC236}">
              <a16:creationId xmlns="" xmlns:a16="http://schemas.microsoft.com/office/drawing/2014/main" id="{00000000-0008-0000-0300-000082000000}"/>
            </a:ext>
          </a:extLst>
        </xdr:cNvPr>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65</xdr:row>
      <xdr:rowOff>109220</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114800" y="10955867"/>
          <a:ext cx="8382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a:extLst>
            <a:ext uri="{FF2B5EF4-FFF2-40B4-BE49-F238E27FC236}">
              <a16:creationId xmlns="" xmlns:a16="http://schemas.microsoft.com/office/drawing/2014/main" id="{00000000-0008-0000-0300-000085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65</xdr:row>
      <xdr:rowOff>12700</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flipV="1">
          <a:off x="3225800" y="109558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85090</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flipV="1">
          <a:off x="2336800" y="111569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135890</xdr:rowOff>
    </xdr:from>
    <xdr:to>
      <xdr:col>11</xdr:col>
      <xdr:colOff>31750</xdr:colOff>
      <xdr:row>65</xdr:row>
      <xdr:rowOff>85090</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a:off x="1447800" y="111086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30497</xdr:rowOff>
    </xdr:from>
    <xdr:ext cx="762000" cy="259045"/>
    <xdr:sp macro="" textlink="">
      <xdr:nvSpPr>
        <xdr:cNvPr id="152" name="財政構造の弾力性該当値テキスト">
          <a:extLst>
            <a:ext uri="{FF2B5EF4-FFF2-40B4-BE49-F238E27FC236}">
              <a16:creationId xmlns="" xmlns:a16="http://schemas.microsoft.com/office/drawing/2014/main" id="{00000000-0008-0000-0300-000098000000}"/>
            </a:ext>
          </a:extLst>
        </xdr:cNvPr>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103717</xdr:rowOff>
    </xdr:from>
    <xdr:to>
      <xdr:col>19</xdr:col>
      <xdr:colOff>184150</xdr:colOff>
      <xdr:row>64</xdr:row>
      <xdr:rowOff>33867</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人件費、物件費及び維持管理費の合計額の人口１人当たりの金額が類似団体内平均値を上回っている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が、これは主に物件費がふるさと納税の減に伴う返礼品の減等により減となっているものの、それ以上に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退職者数の増に伴い増となっていることが要因である。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窓口業務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や学校給食調理業務等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の民間委託や第２次日南市定員適正化計画に基づく職員数の削減を進め、コスト低減を図っていく。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a:extLst>
            <a:ext uri="{FF2B5EF4-FFF2-40B4-BE49-F238E27FC236}">
              <a16:creationId xmlns="" xmlns:a16="http://schemas.microsoft.com/office/drawing/2014/main" id="{00000000-0008-0000-0300-0000BF000000}"/>
            </a:ext>
          </a:extLst>
        </xdr:cNvPr>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a:extLst>
            <a:ext uri="{FF2B5EF4-FFF2-40B4-BE49-F238E27FC236}">
              <a16:creationId xmlns="" xmlns:a16="http://schemas.microsoft.com/office/drawing/2014/main" id="{00000000-0008-0000-0300-0000C1000000}"/>
            </a:ext>
          </a:extLst>
        </xdr:cNvPr>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39215</xdr:rowOff>
    </xdr:from>
    <xdr:to>
      <xdr:col>23</xdr:col>
      <xdr:colOff>133350</xdr:colOff>
      <xdr:row>85</xdr:row>
      <xdr:rowOff>57578</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flipV="1">
          <a:off x="4114800" y="14612465"/>
          <a:ext cx="8382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a:extLst>
            <a:ext uri="{FF2B5EF4-FFF2-40B4-BE49-F238E27FC236}">
              <a16:creationId xmlns="" xmlns:a16="http://schemas.microsoft.com/office/drawing/2014/main" id="{00000000-0008-0000-0300-0000C4000000}"/>
            </a:ext>
          </a:extLst>
        </xdr:cNvPr>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23530</xdr:rowOff>
    </xdr:from>
    <xdr:to>
      <xdr:col>19</xdr:col>
      <xdr:colOff>133350</xdr:colOff>
      <xdr:row>85</xdr:row>
      <xdr:rowOff>57578</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3225800" y="14596780"/>
          <a:ext cx="889000" cy="3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152036</xdr:rowOff>
    </xdr:from>
    <xdr:to>
      <xdr:col>15</xdr:col>
      <xdr:colOff>82550</xdr:colOff>
      <xdr:row>85</xdr:row>
      <xdr:rowOff>23530</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2336800" y="14553836"/>
          <a:ext cx="8890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52872</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110661</xdr:rowOff>
    </xdr:from>
    <xdr:to>
      <xdr:col>11</xdr:col>
      <xdr:colOff>31750</xdr:colOff>
      <xdr:row>84</xdr:row>
      <xdr:rowOff>152036</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a:off x="1447800" y="14512461"/>
          <a:ext cx="889000" cy="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159865</xdr:rowOff>
    </xdr:from>
    <xdr:to>
      <xdr:col>23</xdr:col>
      <xdr:colOff>184150</xdr:colOff>
      <xdr:row>85</xdr:row>
      <xdr:rowOff>90015</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902200" y="1456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131942</xdr:rowOff>
    </xdr:from>
    <xdr:ext cx="762000" cy="259045"/>
    <xdr:sp macro="" textlink="">
      <xdr:nvSpPr>
        <xdr:cNvPr id="215" name="人件費・物件費等の状況該当値テキスト">
          <a:extLst>
            <a:ext uri="{FF2B5EF4-FFF2-40B4-BE49-F238E27FC236}">
              <a16:creationId xmlns="" xmlns:a16="http://schemas.microsoft.com/office/drawing/2014/main" id="{00000000-0008-0000-0300-0000D7000000}"/>
            </a:ext>
          </a:extLst>
        </xdr:cNvPr>
        <xdr:cNvSpPr txBox="1"/>
      </xdr:nvSpPr>
      <xdr:spPr>
        <a:xfrm>
          <a:off x="5041900" y="1453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6778</xdr:rowOff>
    </xdr:from>
    <xdr:to>
      <xdr:col>19</xdr:col>
      <xdr:colOff>184150</xdr:colOff>
      <xdr:row>85</xdr:row>
      <xdr:rowOff>108378</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064000" y="1458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93155</xdr:rowOff>
    </xdr:from>
    <xdr:ext cx="7366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3733800" y="1466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144180</xdr:rowOff>
    </xdr:from>
    <xdr:to>
      <xdr:col>15</xdr:col>
      <xdr:colOff>133350</xdr:colOff>
      <xdr:row>85</xdr:row>
      <xdr:rowOff>74330</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3175000" y="145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59107</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2844800" y="146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101236</xdr:rowOff>
    </xdr:from>
    <xdr:to>
      <xdr:col>11</xdr:col>
      <xdr:colOff>82550</xdr:colOff>
      <xdr:row>85</xdr:row>
      <xdr:rowOff>31386</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2286000" y="145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16163</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955800" y="1458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59861</xdr:rowOff>
    </xdr:from>
    <xdr:to>
      <xdr:col>7</xdr:col>
      <xdr:colOff>31750</xdr:colOff>
      <xdr:row>84</xdr:row>
      <xdr:rowOff>161461</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1397000" y="1446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146238</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066800" y="1454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年度においても、全国市平均を下回る水準となったが、類似団体内平均値よりも高い水準となっている。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今後も人事院勧告を尊重しながら、引き続き適正な給与水準を保つとともに、職務・職責・能力をより重視した給与制度への転換を行っていく。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a:extLst>
            <a:ext uri="{FF2B5EF4-FFF2-40B4-BE49-F238E27FC236}">
              <a16:creationId xmlns="" xmlns:a16="http://schemas.microsoft.com/office/drawing/2014/main" id="{00000000-0008-0000-0300-0000FD000000}"/>
            </a:ext>
          </a:extLst>
        </xdr:cNvPr>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a:extLst>
            <a:ext uri="{FF2B5EF4-FFF2-40B4-BE49-F238E27FC236}">
              <a16:creationId xmlns="" xmlns:a16="http://schemas.microsoft.com/office/drawing/2014/main" id="{00000000-0008-0000-0300-0000FF000000}"/>
            </a:ext>
          </a:extLst>
        </xdr:cNvPr>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4939</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179800" y="14578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a:extLst>
            <a:ext uri="{FF2B5EF4-FFF2-40B4-BE49-F238E27FC236}">
              <a16:creationId xmlns="" xmlns:a16="http://schemas.microsoft.com/office/drawing/2014/main" id="{00000000-0008-0000-0300-000002010000}"/>
            </a:ext>
          </a:extLst>
        </xdr:cNvPr>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4939</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5290800" y="145245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122766</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4401800" y="144039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109361</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flipV="1">
          <a:off x="13512800" y="144039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97666</xdr:rowOff>
    </xdr:from>
    <xdr:ext cx="762000" cy="259045"/>
    <xdr:sp macro="" textlink="">
      <xdr:nvSpPr>
        <xdr:cNvPr id="277" name="給与水準   （国との比較）該当値テキスト">
          <a:extLst>
            <a:ext uri="{FF2B5EF4-FFF2-40B4-BE49-F238E27FC236}">
              <a16:creationId xmlns="" xmlns:a16="http://schemas.microsoft.com/office/drawing/2014/main" id="{00000000-0008-0000-0300-000015010000}"/>
            </a:ext>
          </a:extLst>
        </xdr:cNvPr>
        <xdr:cNvSpPr txBox="1"/>
      </xdr:nvSpPr>
      <xdr:spPr>
        <a:xfrm>
          <a:off x="17106900" y="1449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144938</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131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合併後の行政組織を整理している過程にあり、かつ、広い行政区域に対応するため、総合支所・支所・出張所を多数配置している状況にあることから、人口千人あたりの職員数は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１．３９人多い状況である。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平成３０年度から、これまで直営で行っていた学校給食調理業務、資源物回収業務及び窓口業務の一部を民間委託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今後も「民間にできることは民間に委ねる」という基本原則のもと、行政のスリム化を図りながら定員適正化計画に基づく職員の削減を進める。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a:extLst>
            <a:ext uri="{FF2B5EF4-FFF2-40B4-BE49-F238E27FC236}">
              <a16:creationId xmlns="" xmlns:a16="http://schemas.microsoft.com/office/drawing/2014/main" id="{00000000-0008-0000-0300-00003E010000}"/>
            </a:ext>
          </a:extLst>
        </xdr:cNvPr>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a:extLst>
            <a:ext uri="{FF2B5EF4-FFF2-40B4-BE49-F238E27FC236}">
              <a16:creationId xmlns="" xmlns:a16="http://schemas.microsoft.com/office/drawing/2014/main" id="{00000000-0008-0000-0300-000040010000}"/>
            </a:ext>
          </a:extLst>
        </xdr:cNvPr>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57090</xdr:rowOff>
    </xdr:from>
    <xdr:to>
      <xdr:col>81</xdr:col>
      <xdr:colOff>44450</xdr:colOff>
      <xdr:row>62</xdr:row>
      <xdr:rowOff>72027</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179800" y="10686990"/>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3" name="定員管理の状況平均値テキスト">
          <a:extLst>
            <a:ext uri="{FF2B5EF4-FFF2-40B4-BE49-F238E27FC236}">
              <a16:creationId xmlns="" xmlns:a16="http://schemas.microsoft.com/office/drawing/2014/main" id="{00000000-0008-0000-0300-000043010000}"/>
            </a:ext>
          </a:extLst>
        </xdr:cNvPr>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49046</xdr:rowOff>
    </xdr:from>
    <xdr:to>
      <xdr:col>77</xdr:col>
      <xdr:colOff>44450</xdr:colOff>
      <xdr:row>62</xdr:row>
      <xdr:rowOff>57090</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5290800" y="10678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49046</xdr:rowOff>
    </xdr:from>
    <xdr:to>
      <xdr:col>72</xdr:col>
      <xdr:colOff>203200</xdr:colOff>
      <xdr:row>62</xdr:row>
      <xdr:rowOff>60537</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flipV="1">
          <a:off x="14401800" y="1067894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60537</xdr:rowOff>
    </xdr:from>
    <xdr:to>
      <xdr:col>68</xdr:col>
      <xdr:colOff>152400</xdr:colOff>
      <xdr:row>62</xdr:row>
      <xdr:rowOff>78922</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flipV="1">
          <a:off x="13512800" y="10690437"/>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21227</xdr:rowOff>
    </xdr:from>
    <xdr:to>
      <xdr:col>81</xdr:col>
      <xdr:colOff>95250</xdr:colOff>
      <xdr:row>62</xdr:row>
      <xdr:rowOff>122827</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9672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164754</xdr:rowOff>
    </xdr:from>
    <xdr:ext cx="762000" cy="259045"/>
    <xdr:sp macro="" textlink="">
      <xdr:nvSpPr>
        <xdr:cNvPr id="342" name="定員管理の状況該当値テキスト">
          <a:extLst>
            <a:ext uri="{FF2B5EF4-FFF2-40B4-BE49-F238E27FC236}">
              <a16:creationId xmlns="" xmlns:a16="http://schemas.microsoft.com/office/drawing/2014/main" id="{00000000-0008-0000-0300-000056010000}"/>
            </a:ext>
          </a:extLst>
        </xdr:cNvPr>
        <xdr:cNvSpPr txBox="1"/>
      </xdr:nvSpPr>
      <xdr:spPr>
        <a:xfrm>
          <a:off x="17106900" y="1062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6290</xdr:rowOff>
    </xdr:from>
    <xdr:to>
      <xdr:col>77</xdr:col>
      <xdr:colOff>95250</xdr:colOff>
      <xdr:row>62</xdr:row>
      <xdr:rowOff>107890</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129000" y="106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92667</xdr:rowOff>
    </xdr:from>
    <xdr:ext cx="7366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798800" y="10722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169696</xdr:rowOff>
    </xdr:from>
    <xdr:to>
      <xdr:col>73</xdr:col>
      <xdr:colOff>44450</xdr:colOff>
      <xdr:row>62</xdr:row>
      <xdr:rowOff>99846</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5240000" y="106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84623</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909800" y="107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9737</xdr:rowOff>
    </xdr:from>
    <xdr:to>
      <xdr:col>68</xdr:col>
      <xdr:colOff>203200</xdr:colOff>
      <xdr:row>62</xdr:row>
      <xdr:rowOff>111337</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4351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96114</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020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28122</xdr:rowOff>
    </xdr:from>
    <xdr:to>
      <xdr:col>64</xdr:col>
      <xdr:colOff>152400</xdr:colOff>
      <xdr:row>62</xdr:row>
      <xdr:rowOff>129722</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3462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114499</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日南市中期財政計画に基づく地方債発行抑制による元利償還金の減により、前年度に比べ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ポイント改善したものの、依然として類似団体内平均値を上回っている。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今後も地方債発行抑制に努め、交付税措置のある有利な地方債借入を行うことにより、実質公債費比率の改善に努める。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 xmlns:a16="http://schemas.microsoft.com/office/drawing/2014/main"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a:extLst>
            <a:ext uri="{FF2B5EF4-FFF2-40B4-BE49-F238E27FC236}">
              <a16:creationId xmlns="" xmlns:a16="http://schemas.microsoft.com/office/drawing/2014/main" id="{00000000-0008-0000-0300-00007C010000}"/>
            </a:ext>
          </a:extLst>
        </xdr:cNvPr>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54356</xdr:rowOff>
    </xdr:from>
    <xdr:to>
      <xdr:col>81</xdr:col>
      <xdr:colOff>44450</xdr:colOff>
      <xdr:row>42</xdr:row>
      <xdr:rowOff>92964</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flipV="1">
          <a:off x="16179800" y="72552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a:extLst>
            <a:ext uri="{FF2B5EF4-FFF2-40B4-BE49-F238E27FC236}">
              <a16:creationId xmlns="" xmlns:a16="http://schemas.microsoft.com/office/drawing/2014/main" id="{00000000-0008-0000-0300-00007F010000}"/>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a:extLst>
            <a:ext uri="{FF2B5EF4-FFF2-40B4-BE49-F238E27FC236}">
              <a16:creationId xmlns="" xmlns:a16="http://schemas.microsoft.com/office/drawing/2014/main" id="{00000000-0008-0000-0300-000080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92964</xdr:rowOff>
    </xdr:from>
    <xdr:to>
      <xdr:col>77</xdr:col>
      <xdr:colOff>44450</xdr:colOff>
      <xdr:row>42</xdr:row>
      <xdr:rowOff>141224</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5290800" y="72938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43</xdr:row>
      <xdr:rowOff>37338</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flipV="1">
          <a:off x="14401800" y="73421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37338</xdr:rowOff>
    </xdr:from>
    <xdr:to>
      <xdr:col>68</xdr:col>
      <xdr:colOff>152400</xdr:colOff>
      <xdr:row>43</xdr:row>
      <xdr:rowOff>143510</xdr:rowOff>
    </xdr:to>
    <xdr:cxnSp macro="">
      <xdr:nvCxnSpPr>
        <xdr:cNvPr id="391" name="直線コネクタ 390">
          <a:extLst>
            <a:ext uri="{FF2B5EF4-FFF2-40B4-BE49-F238E27FC236}">
              <a16:creationId xmlns="" xmlns:a16="http://schemas.microsoft.com/office/drawing/2014/main" id="{00000000-0008-0000-0300-000087010000}"/>
            </a:ext>
          </a:extLst>
        </xdr:cNvPr>
        <xdr:cNvCxnSpPr/>
      </xdr:nvCxnSpPr>
      <xdr:spPr>
        <a:xfrm flipV="1">
          <a:off x="13512800" y="740968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a:extLst>
            <a:ext uri="{FF2B5EF4-FFF2-40B4-BE49-F238E27FC236}">
              <a16:creationId xmlns="" xmlns:a16="http://schemas.microsoft.com/office/drawing/2014/main" id="{00000000-0008-0000-0300-00008A010000}"/>
            </a:ext>
          </a:extLst>
        </xdr:cNvPr>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3556</xdr:rowOff>
    </xdr:from>
    <xdr:to>
      <xdr:col>81</xdr:col>
      <xdr:colOff>95250</xdr:colOff>
      <xdr:row>42</xdr:row>
      <xdr:rowOff>105156</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147083</xdr:rowOff>
    </xdr:from>
    <xdr:ext cx="762000" cy="259045"/>
    <xdr:sp macro="" textlink="">
      <xdr:nvSpPr>
        <xdr:cNvPr id="402" name="公債費負担の状況該当値テキスト">
          <a:extLst>
            <a:ext uri="{FF2B5EF4-FFF2-40B4-BE49-F238E27FC236}">
              <a16:creationId xmlns="" xmlns:a16="http://schemas.microsoft.com/office/drawing/2014/main" id="{00000000-0008-0000-0300-000092010000}"/>
            </a:ext>
          </a:extLst>
        </xdr:cNvPr>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42164</xdr:rowOff>
    </xdr:from>
    <xdr:to>
      <xdr:col>77</xdr:col>
      <xdr:colOff>95250</xdr:colOff>
      <xdr:row>42</xdr:row>
      <xdr:rowOff>143764</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128541</xdr:rowOff>
    </xdr:from>
    <xdr:ext cx="7366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157988</xdr:rowOff>
    </xdr:from>
    <xdr:to>
      <xdr:col>68</xdr:col>
      <xdr:colOff>203200</xdr:colOff>
      <xdr:row>43</xdr:row>
      <xdr:rowOff>88138</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4351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72915</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09" name="楕円 408">
          <a:extLst>
            <a:ext uri="{FF2B5EF4-FFF2-40B4-BE49-F238E27FC236}">
              <a16:creationId xmlns="" xmlns:a16="http://schemas.microsoft.com/office/drawing/2014/main" id="{00000000-0008-0000-0300-000099010000}"/>
            </a:ext>
          </a:extLst>
        </xdr:cNvPr>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退職手当負担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見込額の減少により、前年度に比べて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ポイント改善したものの、依然として類似団体内平均値より大きく上回っている。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今後も、地方債発行の抑制や交付税措置のある有利な地方債借入を行うと共に、定員適正化計画に基づく職員定数の適正化に努め、退職手当負担見込額の縮減を図っていく。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また、県内でも最低水準にある基金残高を改善させるため、基金積み増しを検討していく。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a:extLst>
            <a:ext uri="{FF2B5EF4-FFF2-40B4-BE49-F238E27FC236}">
              <a16:creationId xmlns="" xmlns:a16="http://schemas.microsoft.com/office/drawing/2014/main" id="{00000000-0008-0000-0300-0000B8010000}"/>
            </a:ext>
          </a:extLst>
        </xdr:cNvPr>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161417</xdr:rowOff>
    </xdr:from>
    <xdr:to>
      <xdr:col>81</xdr:col>
      <xdr:colOff>44450</xdr:colOff>
      <xdr:row>18</xdr:row>
      <xdr:rowOff>4445</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flipV="1">
          <a:off x="16179800" y="3076067"/>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7552</xdr:rowOff>
    </xdr:from>
    <xdr:ext cx="762000" cy="259045"/>
    <xdr:sp macro="" textlink="">
      <xdr:nvSpPr>
        <xdr:cNvPr id="445" name="将来負担の状況平均値テキスト">
          <a:extLst>
            <a:ext uri="{FF2B5EF4-FFF2-40B4-BE49-F238E27FC236}">
              <a16:creationId xmlns="" xmlns:a16="http://schemas.microsoft.com/office/drawing/2014/main" id="{00000000-0008-0000-0300-0000BD010000}"/>
            </a:ext>
          </a:extLst>
        </xdr:cNvPr>
        <xdr:cNvSpPr txBox="1"/>
      </xdr:nvSpPr>
      <xdr:spPr>
        <a:xfrm>
          <a:off x="17106900" y="24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4445</xdr:rowOff>
    </xdr:from>
    <xdr:to>
      <xdr:col>77</xdr:col>
      <xdr:colOff>44450</xdr:colOff>
      <xdr:row>18</xdr:row>
      <xdr:rowOff>25358</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flipV="1">
          <a:off x="15290800" y="309054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25358</xdr:rowOff>
    </xdr:from>
    <xdr:to>
      <xdr:col>72</xdr:col>
      <xdr:colOff>203200</xdr:colOff>
      <xdr:row>18</xdr:row>
      <xdr:rowOff>124291</xdr:rowOff>
    </xdr:to>
    <xdr:cxnSp macro="">
      <xdr:nvCxnSpPr>
        <xdr:cNvPr id="450" name="直線コネクタ 449">
          <a:extLst>
            <a:ext uri="{FF2B5EF4-FFF2-40B4-BE49-F238E27FC236}">
              <a16:creationId xmlns="" xmlns:a16="http://schemas.microsoft.com/office/drawing/2014/main" id="{00000000-0008-0000-0300-0000C2010000}"/>
            </a:ext>
          </a:extLst>
        </xdr:cNvPr>
        <xdr:cNvCxnSpPr/>
      </xdr:nvCxnSpPr>
      <xdr:spPr>
        <a:xfrm flipV="1">
          <a:off x="14401800" y="3111458"/>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124291</xdr:rowOff>
    </xdr:from>
    <xdr:to>
      <xdr:col>68</xdr:col>
      <xdr:colOff>152400</xdr:colOff>
      <xdr:row>19</xdr:row>
      <xdr:rowOff>8340</xdr:rowOff>
    </xdr:to>
    <xdr:cxnSp macro="">
      <xdr:nvCxnSpPr>
        <xdr:cNvPr id="453" name="直線コネクタ 452">
          <a:extLst>
            <a:ext uri="{FF2B5EF4-FFF2-40B4-BE49-F238E27FC236}">
              <a16:creationId xmlns="" xmlns:a16="http://schemas.microsoft.com/office/drawing/2014/main" id="{00000000-0008-0000-0300-0000C5010000}"/>
            </a:ext>
          </a:extLst>
        </xdr:cNvPr>
        <xdr:cNvCxnSpPr/>
      </xdr:nvCxnSpPr>
      <xdr:spPr>
        <a:xfrm flipV="1">
          <a:off x="13512800" y="3210391"/>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a:extLst>
            <a:ext uri="{FF2B5EF4-FFF2-40B4-BE49-F238E27FC236}">
              <a16:creationId xmlns="" xmlns:a16="http://schemas.microsoft.com/office/drawing/2014/main" id="{00000000-0008-0000-0300-0000C6010000}"/>
            </a:ext>
          </a:extLst>
        </xdr:cNvPr>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a:extLst>
            <a:ext uri="{FF2B5EF4-FFF2-40B4-BE49-F238E27FC236}">
              <a16:creationId xmlns="" xmlns:a16="http://schemas.microsoft.com/office/drawing/2014/main" id="{00000000-0008-0000-0300-0000C8010000}"/>
            </a:ext>
          </a:extLst>
        </xdr:cNvPr>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110617</xdr:rowOff>
    </xdr:from>
    <xdr:to>
      <xdr:col>81</xdr:col>
      <xdr:colOff>95250</xdr:colOff>
      <xdr:row>18</xdr:row>
      <xdr:rowOff>40767</xdr:rowOff>
    </xdr:to>
    <xdr:sp macro="" textlink="">
      <xdr:nvSpPr>
        <xdr:cNvPr id="463" name="楕円 462">
          <a:extLst>
            <a:ext uri="{FF2B5EF4-FFF2-40B4-BE49-F238E27FC236}">
              <a16:creationId xmlns="" xmlns:a16="http://schemas.microsoft.com/office/drawing/2014/main" id="{00000000-0008-0000-0300-0000CF010000}"/>
            </a:ext>
          </a:extLst>
        </xdr:cNvPr>
        <xdr:cNvSpPr/>
      </xdr:nvSpPr>
      <xdr:spPr>
        <a:xfrm>
          <a:off x="16967200" y="302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82694</xdr:rowOff>
    </xdr:from>
    <xdr:ext cx="762000" cy="259045"/>
    <xdr:sp macro="" textlink="">
      <xdr:nvSpPr>
        <xdr:cNvPr id="464" name="将来負担の状況該当値テキスト">
          <a:extLst>
            <a:ext uri="{FF2B5EF4-FFF2-40B4-BE49-F238E27FC236}">
              <a16:creationId xmlns="" xmlns:a16="http://schemas.microsoft.com/office/drawing/2014/main" id="{00000000-0008-0000-0300-0000D0010000}"/>
            </a:ext>
          </a:extLst>
        </xdr:cNvPr>
        <xdr:cNvSpPr txBox="1"/>
      </xdr:nvSpPr>
      <xdr:spPr>
        <a:xfrm>
          <a:off x="17106900" y="299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125095</xdr:rowOff>
    </xdr:from>
    <xdr:to>
      <xdr:col>77</xdr:col>
      <xdr:colOff>95250</xdr:colOff>
      <xdr:row>18</xdr:row>
      <xdr:rowOff>55245</xdr:rowOff>
    </xdr:to>
    <xdr:sp macro="" textlink="">
      <xdr:nvSpPr>
        <xdr:cNvPr id="465" name="楕円 464">
          <a:extLst>
            <a:ext uri="{FF2B5EF4-FFF2-40B4-BE49-F238E27FC236}">
              <a16:creationId xmlns="" xmlns:a16="http://schemas.microsoft.com/office/drawing/2014/main" id="{00000000-0008-0000-0300-0000D1010000}"/>
            </a:ext>
          </a:extLst>
        </xdr:cNvPr>
        <xdr:cNvSpPr/>
      </xdr:nvSpPr>
      <xdr:spPr>
        <a:xfrm>
          <a:off x="16129000" y="3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40022</xdr:rowOff>
    </xdr:from>
    <xdr:ext cx="7366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5798800" y="312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146008</xdr:rowOff>
    </xdr:from>
    <xdr:to>
      <xdr:col>73</xdr:col>
      <xdr:colOff>44450</xdr:colOff>
      <xdr:row>18</xdr:row>
      <xdr:rowOff>76158</xdr:rowOff>
    </xdr:to>
    <xdr:sp macro="" textlink="">
      <xdr:nvSpPr>
        <xdr:cNvPr id="467" name="楕円 466">
          <a:extLst>
            <a:ext uri="{FF2B5EF4-FFF2-40B4-BE49-F238E27FC236}">
              <a16:creationId xmlns="" xmlns:a16="http://schemas.microsoft.com/office/drawing/2014/main" id="{00000000-0008-0000-0300-0000D3010000}"/>
            </a:ext>
          </a:extLst>
        </xdr:cNvPr>
        <xdr:cNvSpPr/>
      </xdr:nvSpPr>
      <xdr:spPr>
        <a:xfrm>
          <a:off x="15240000" y="30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60935</xdr:rowOff>
    </xdr:from>
    <xdr:ext cx="762000" cy="259045"/>
    <xdr:sp macro="" textlink="">
      <xdr:nvSpPr>
        <xdr:cNvPr id="468" name="テキスト ボックス 467">
          <a:extLst>
            <a:ext uri="{FF2B5EF4-FFF2-40B4-BE49-F238E27FC236}">
              <a16:creationId xmlns="" xmlns:a16="http://schemas.microsoft.com/office/drawing/2014/main" id="{00000000-0008-0000-0300-0000D4010000}"/>
            </a:ext>
          </a:extLst>
        </xdr:cNvPr>
        <xdr:cNvSpPr txBox="1"/>
      </xdr:nvSpPr>
      <xdr:spPr>
        <a:xfrm>
          <a:off x="14909800" y="31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73491</xdr:rowOff>
    </xdr:from>
    <xdr:to>
      <xdr:col>68</xdr:col>
      <xdr:colOff>203200</xdr:colOff>
      <xdr:row>19</xdr:row>
      <xdr:rowOff>3641</xdr:rowOff>
    </xdr:to>
    <xdr:sp macro="" textlink="">
      <xdr:nvSpPr>
        <xdr:cNvPr id="469" name="楕円 468">
          <a:extLst>
            <a:ext uri="{FF2B5EF4-FFF2-40B4-BE49-F238E27FC236}">
              <a16:creationId xmlns="" xmlns:a16="http://schemas.microsoft.com/office/drawing/2014/main" id="{00000000-0008-0000-0300-0000D5010000}"/>
            </a:ext>
          </a:extLst>
        </xdr:cNvPr>
        <xdr:cNvSpPr/>
      </xdr:nvSpPr>
      <xdr:spPr>
        <a:xfrm>
          <a:off x="14351000" y="31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159867</xdr:rowOff>
    </xdr:from>
    <xdr:ext cx="762000" cy="259045"/>
    <xdr:sp macro="" textlink="">
      <xdr:nvSpPr>
        <xdr:cNvPr id="470" name="テキスト ボックス 469">
          <a:extLst>
            <a:ext uri="{FF2B5EF4-FFF2-40B4-BE49-F238E27FC236}">
              <a16:creationId xmlns="" xmlns:a16="http://schemas.microsoft.com/office/drawing/2014/main" id="{00000000-0008-0000-0300-0000D6010000}"/>
            </a:ext>
          </a:extLst>
        </xdr:cNvPr>
        <xdr:cNvSpPr txBox="1"/>
      </xdr:nvSpPr>
      <xdr:spPr>
        <a:xfrm>
          <a:off x="14020800" y="324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128990</xdr:rowOff>
    </xdr:from>
    <xdr:to>
      <xdr:col>64</xdr:col>
      <xdr:colOff>152400</xdr:colOff>
      <xdr:row>19</xdr:row>
      <xdr:rowOff>59140</xdr:rowOff>
    </xdr:to>
    <xdr:sp macro="" textlink="">
      <xdr:nvSpPr>
        <xdr:cNvPr id="471" name="楕円 470">
          <a:extLst>
            <a:ext uri="{FF2B5EF4-FFF2-40B4-BE49-F238E27FC236}">
              <a16:creationId xmlns="" xmlns:a16="http://schemas.microsoft.com/office/drawing/2014/main" id="{00000000-0008-0000-0300-0000D7010000}"/>
            </a:ext>
          </a:extLst>
        </xdr:cNvPr>
        <xdr:cNvSpPr/>
      </xdr:nvSpPr>
      <xdr:spPr>
        <a:xfrm>
          <a:off x="13462000" y="321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43917</xdr:rowOff>
    </xdr:from>
    <xdr:ext cx="762000" cy="259045"/>
    <xdr:sp macro="" textlink="">
      <xdr:nvSpPr>
        <xdr:cNvPr id="472" name="テキスト ボックス 471">
          <a:extLst>
            <a:ext uri="{FF2B5EF4-FFF2-40B4-BE49-F238E27FC236}">
              <a16:creationId xmlns="" xmlns:a16="http://schemas.microsoft.com/office/drawing/2014/main" id="{00000000-0008-0000-0300-0000D8010000}"/>
            </a:ext>
          </a:extLst>
        </xdr:cNvPr>
        <xdr:cNvSpPr txBox="1"/>
      </xdr:nvSpPr>
      <xdr:spPr>
        <a:xfrm>
          <a:off x="13131800" y="330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54,271
53,890
536.11
27,926,611
27,148,437
774,525
15,380,680
27,891,774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％で昨年比で２．２ポイント増加し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ており、依然として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類似団体内平均値より高い水準にある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退職者数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による退職手当の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が要因であ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、人口千人あたりの職員数は類似団体内平均値より１．３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人多い状況である。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年度から、窓口業務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や学校給食調理業務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等を民間委託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今後も行政のスリム化を図りながら定員適正化計画に基づく職員の削減により人件費の削減を行う。</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38</xdr:row>
      <xdr:rowOff>20320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a:off x="3987800" y="63677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146050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6367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88900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flipV="1">
          <a:off x="2209800" y="648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96520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660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45720</xdr:rowOff>
    </xdr:from>
    <xdr:to>
      <xdr:col>6</xdr:col>
      <xdr:colOff>171450</xdr:colOff>
      <xdr:row>38</xdr:row>
      <xdr:rowOff>147320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132097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物件費については前年比０．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ポイント上昇しており、類似団体内平均値を上回り、高い水準にある。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平成３０年度から窓口業務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や学校給食調理業務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等の民間委託（物件費）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を実施しており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、更なる物件費の比率増加が想定されるが、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即時に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職員数削減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とは繋がらず、</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の高止まりが懸念される。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も民間委託に加え、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公共施設の整理・統合等による施設維持管理経費の縮減にも努める。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62230</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5671800" y="2938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xdr:rowOff>
    </xdr:from>
    <xdr:to>
      <xdr:col>78</xdr:col>
      <xdr:colOff>69850</xdr:colOff>
      <xdr:row>17</xdr:row>
      <xdr:rowOff>24130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4782800" y="2931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142240</xdr:rowOff>
    </xdr:from>
    <xdr:to>
      <xdr:col>73</xdr:col>
      <xdr:colOff>180975</xdr:colOff>
      <xdr:row>17</xdr:row>
      <xdr:rowOff>16510</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893800" y="2885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96520</xdr:rowOff>
    </xdr:from>
    <xdr:to>
      <xdr:col>69</xdr:col>
      <xdr:colOff>92075</xdr:colOff>
      <xdr:row>16</xdr:row>
      <xdr:rowOff>142240</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a:off x="13004800" y="2839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154957</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52087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91440</xdr:rowOff>
    </xdr:from>
    <xdr:to>
      <xdr:col>69</xdr:col>
      <xdr:colOff>142875</xdr:colOff>
      <xdr:row>17</xdr:row>
      <xdr:rowOff>21590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扶助費に係る経常収支比率は、前年度に比べ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、依然として類似団体内平均値を大きく上回っている。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比率が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した要因としては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教育・保育施設運営費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やふるさと納税充当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による経常一般財源の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げられる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ほか、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障害者自立支援給付費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続いており、今後も硬直化する財政運営の要因と考える。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a:extLst>
            <a:ext uri="{FF2B5EF4-FFF2-40B4-BE49-F238E27FC236}">
              <a16:creationId xmlns="" xmlns:a16="http://schemas.microsoft.com/office/drawing/2014/main" id="{00000000-0008-0000-0400-0000B8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a:extLst>
            <a:ext uri="{FF2B5EF4-FFF2-40B4-BE49-F238E27FC236}">
              <a16:creationId xmlns="" xmlns:a16="http://schemas.microsoft.com/office/drawing/2014/main" id="{00000000-0008-0000-0400-0000BA000000}"/>
            </a:ext>
          </a:extLst>
        </xdr:cNvPr>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111760</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a:off x="3987800" y="96139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a:extLst>
            <a:ext uri="{FF2B5EF4-FFF2-40B4-BE49-F238E27FC236}">
              <a16:creationId xmlns="" xmlns:a16="http://schemas.microsoft.com/office/drawing/2014/main" id="{00000000-0008-0000-0400-0000BD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58420</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flipV="1">
          <a:off x="3098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123190</xdr:rowOff>
    </xdr:from>
    <xdr:to>
      <xdr:col>15</xdr:col>
      <xdr:colOff>98425</xdr:colOff>
      <xdr:row>56</xdr:row>
      <xdr:rowOff>58420</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a:off x="2209800" y="9552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77470</xdr:rowOff>
    </xdr:from>
    <xdr:to>
      <xdr:col>11</xdr:col>
      <xdr:colOff>9525</xdr:colOff>
      <xdr:row>55</xdr:row>
      <xdr:rowOff>123190</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a:off x="1320800" y="9507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60960</xdr:rowOff>
    </xdr:from>
    <xdr:to>
      <xdr:col>24</xdr:col>
      <xdr:colOff>76200</xdr:colOff>
      <xdr:row>56</xdr:row>
      <xdr:rowOff>162560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4775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33037</xdr:rowOff>
    </xdr:from>
    <xdr:ext cx="762000" cy="259045"/>
    <xdr:sp macro="" textlink="">
      <xdr:nvSpPr>
        <xdr:cNvPr id="208" name="扶助費該当値テキスト">
          <a:extLst>
            <a:ext uri="{FF2B5EF4-FFF2-40B4-BE49-F238E27FC236}">
              <a16:creationId xmlns="" xmlns:a16="http://schemas.microsoft.com/office/drawing/2014/main" id="{00000000-0008-0000-0400-0000D0000000}"/>
            </a:ext>
          </a:extLst>
        </xdr:cNvPr>
        <xdr:cNvSpPr txBox="1"/>
      </xdr:nvSpPr>
      <xdr:spPr>
        <a:xfrm>
          <a:off x="49149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72390</xdr:rowOff>
    </xdr:from>
    <xdr:to>
      <xdr:col>11</xdr:col>
      <xdr:colOff>60325</xdr:colOff>
      <xdr:row>56</xdr:row>
      <xdr:rowOff>2540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2159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158767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1828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26670</xdr:rowOff>
    </xdr:from>
    <xdr:to>
      <xdr:col>6</xdr:col>
      <xdr:colOff>171450</xdr:colOff>
      <xdr:row>55</xdr:row>
      <xdr:rowOff>128270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1270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113047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939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類似団体内平均値を下回って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前年比０．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その他の項目に含まれる繰出金・維持補修費のうち介護保険特別会計繰出金が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したのが要因であるが、今後も公共施設の維持管理経費や国民健康保険財政が極めて厳しく、基準外繰出も含めた増加が想定される。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6169</xdr:rowOff>
    </xdr:from>
    <xdr:to>
      <xdr:col>82</xdr:col>
      <xdr:colOff>107950</xdr:colOff>
      <xdr:row>56</xdr:row>
      <xdr:rowOff>19231</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a:off x="15671800" y="960736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a:extLst>
            <a:ext uri="{FF2B5EF4-FFF2-40B4-BE49-F238E27FC236}">
              <a16:creationId xmlns="" xmlns:a16="http://schemas.microsoft.com/office/drawing/2014/main" id="{00000000-0008-0000-0400-0000FC000000}"/>
            </a:ext>
          </a:extLst>
        </xdr:cNvPr>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6169</xdr:rowOff>
    </xdr:from>
    <xdr:to>
      <xdr:col>78</xdr:col>
      <xdr:colOff>69850</xdr:colOff>
      <xdr:row>56</xdr:row>
      <xdr:rowOff>12700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flipV="1">
          <a:off x="14782800" y="9607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164556</xdr:rowOff>
    </xdr:from>
    <xdr:to>
      <xdr:col>73</xdr:col>
      <xdr:colOff>180975</xdr:colOff>
      <xdr:row>56</xdr:row>
      <xdr:rowOff>12700</xdr:rowOff>
    </xdr:to>
    <xdr:cxnSp macro="">
      <xdr:nvCxnSpPr>
        <xdr:cNvPr id="257" name="直線コネクタ 256">
          <a:extLst>
            <a:ext uri="{FF2B5EF4-FFF2-40B4-BE49-F238E27FC236}">
              <a16:creationId xmlns="" xmlns:a16="http://schemas.microsoft.com/office/drawing/2014/main" id="{00000000-0008-0000-0400-000001010000}"/>
            </a:ext>
          </a:extLst>
        </xdr:cNvPr>
        <xdr:cNvCxnSpPr/>
      </xdr:nvCxnSpPr>
      <xdr:spPr>
        <a:xfrm>
          <a:off x="13893800" y="95943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55</xdr:row>
      <xdr:rowOff>164556</xdr:rowOff>
    </xdr:to>
    <xdr:cxnSp macro="">
      <xdr:nvCxnSpPr>
        <xdr:cNvPr id="260" name="直線コネクタ 259">
          <a:extLst>
            <a:ext uri="{FF2B5EF4-FFF2-40B4-BE49-F238E27FC236}">
              <a16:creationId xmlns="" xmlns:a16="http://schemas.microsoft.com/office/drawing/2014/main" id="{00000000-0008-0000-0400-000004010000}"/>
            </a:ext>
          </a:extLst>
        </xdr:cNvPr>
        <xdr:cNvCxnSpPr/>
      </xdr:nvCxnSpPr>
      <xdr:spPr>
        <a:xfrm>
          <a:off x="13004800" y="954858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139881</xdr:rowOff>
    </xdr:from>
    <xdr:to>
      <xdr:col>82</xdr:col>
      <xdr:colOff>158750</xdr:colOff>
      <xdr:row>56</xdr:row>
      <xdr:rowOff>70031</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64592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156408</xdr:rowOff>
    </xdr:from>
    <xdr:ext cx="762000" cy="259045"/>
    <xdr:sp macro="" textlink="">
      <xdr:nvSpPr>
        <xdr:cNvPr id="271" name="その他該当値テキスト">
          <a:extLst>
            <a:ext uri="{FF2B5EF4-FFF2-40B4-BE49-F238E27FC236}">
              <a16:creationId xmlns="" xmlns:a16="http://schemas.microsoft.com/office/drawing/2014/main" id="{00000000-0008-0000-0400-00000F010000}"/>
            </a:ext>
          </a:extLst>
        </xdr:cNvPr>
        <xdr:cNvSpPr txBox="1"/>
      </xdr:nvSpPr>
      <xdr:spPr>
        <a:xfrm>
          <a:off x="16598900" y="941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126819</xdr:rowOff>
    </xdr:from>
    <xdr:to>
      <xdr:col>78</xdr:col>
      <xdr:colOff>120650</xdr:colOff>
      <xdr:row>56</xdr:row>
      <xdr:rowOff>56969</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5621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67146</xdr:rowOff>
    </xdr:from>
    <xdr:ext cx="7366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5290800" y="932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113756</xdr:rowOff>
    </xdr:from>
    <xdr:to>
      <xdr:col>69</xdr:col>
      <xdr:colOff>142875</xdr:colOff>
      <xdr:row>56</xdr:row>
      <xdr:rowOff>43906</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3843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54083</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3512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補助費等に係る経常収支比率は類似団体内平均値を下回って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病院事業会計への繰出金の減等が改善の要因として挙げられるが、今後も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市単独の補助金・交付金事業の必要性及び妥当性の再検討、終期の設定、事業効果の検証等、計画的な見直しを行っていく。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a:extLst>
            <a:ext uri="{FF2B5EF4-FFF2-40B4-BE49-F238E27FC236}">
              <a16:creationId xmlns="" xmlns:a16="http://schemas.microsoft.com/office/drawing/2014/main" id="{00000000-0008-0000-0400-000031010000}"/>
            </a:ext>
          </a:extLst>
        </xdr:cNvPr>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a:extLst>
            <a:ext uri="{FF2B5EF4-FFF2-40B4-BE49-F238E27FC236}">
              <a16:creationId xmlns="" xmlns:a16="http://schemas.microsoft.com/office/drawing/2014/main" id="{00000000-0008-0000-0400-000033010000}"/>
            </a:ext>
          </a:extLst>
        </xdr:cNvPr>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106426</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5671800" y="60934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a:extLst>
            <a:ext uri="{FF2B5EF4-FFF2-40B4-BE49-F238E27FC236}">
              <a16:creationId xmlns="" xmlns:a16="http://schemas.microsoft.com/office/drawing/2014/main" id="{00000000-0008-0000-0400-000036010000}"/>
            </a:ext>
          </a:extLst>
        </xdr:cNvPr>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a:extLst>
            <a:ext uri="{FF2B5EF4-FFF2-40B4-BE49-F238E27FC236}">
              <a16:creationId xmlns="" xmlns:a16="http://schemas.microsoft.com/office/drawing/2014/main" id="{00000000-0008-0000-0400-000037010000}"/>
            </a:ext>
          </a:extLst>
        </xdr:cNvPr>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106426</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a:off x="14782800" y="6102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138430</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flipV="1">
          <a:off x="13893800" y="61026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138430</xdr:rowOff>
    </xdr:to>
    <xdr:cxnSp macro="">
      <xdr:nvCxnSpPr>
        <xdr:cNvPr id="318" name="直線コネクタ 317">
          <a:extLst>
            <a:ext uri="{FF2B5EF4-FFF2-40B4-BE49-F238E27FC236}">
              <a16:creationId xmlns="" xmlns:a16="http://schemas.microsoft.com/office/drawing/2014/main" id="{00000000-0008-0000-0400-00003E010000}"/>
            </a:ext>
          </a:extLst>
        </xdr:cNvPr>
        <xdr:cNvCxnSpPr/>
      </xdr:nvCxnSpPr>
      <xdr:spPr>
        <a:xfrm>
          <a:off x="13004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a:extLst>
            <a:ext uri="{FF2B5EF4-FFF2-40B4-BE49-F238E27FC236}">
              <a16:creationId xmlns="" xmlns:a16="http://schemas.microsoft.com/office/drawing/2014/main" id="{00000000-0008-0000-0400-00003F010000}"/>
            </a:ext>
          </a:extLst>
        </xdr:cNvPr>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a:extLst>
            <a:ext uri="{FF2B5EF4-FFF2-40B4-BE49-F238E27FC236}">
              <a16:creationId xmlns="" xmlns:a16="http://schemas.microsoft.com/office/drawing/2014/main" id="{00000000-0008-0000-0400-000041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29" name="補助費等該当値テキスト">
          <a:extLst>
            <a:ext uri="{FF2B5EF4-FFF2-40B4-BE49-F238E27FC236}">
              <a16:creationId xmlns="" xmlns:a16="http://schemas.microsoft.com/office/drawing/2014/main" id="{00000000-0008-0000-0400-000049010000}"/>
            </a:ext>
          </a:extLst>
        </xdr:cNvPr>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55626</xdr:rowOff>
    </xdr:from>
    <xdr:to>
      <xdr:col>78</xdr:col>
      <xdr:colOff>120650</xdr:colOff>
      <xdr:row>35</xdr:row>
      <xdr:rowOff>157226</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167403</xdr:rowOff>
    </xdr:from>
    <xdr:ext cx="7366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6" name="楕円 335">
          <a:extLst>
            <a:ext uri="{FF2B5EF4-FFF2-40B4-BE49-F238E27FC236}">
              <a16:creationId xmlns="" xmlns:a16="http://schemas.microsoft.com/office/drawing/2014/main" id="{00000000-0008-0000-0400-000050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日南市中期財政計画に基づく地方債発行の計画的抑制により公債費に係る経常収支比率は前年度より０．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ポイント減少し、改善基調が継続している。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今後も投資事業の計画的な実施や地方債発行額の抑制に努め、公債費の削減を図っていく。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a:extLst>
            <a:ext uri="{FF2B5EF4-FFF2-40B4-BE49-F238E27FC236}">
              <a16:creationId xmlns="" xmlns:a16="http://schemas.microsoft.com/office/drawing/2014/main" id="{00000000-0008-0000-0400-00006A010000}"/>
            </a:ext>
          </a:extLst>
        </xdr:cNvPr>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a:extLst>
            <a:ext uri="{FF2B5EF4-FFF2-40B4-BE49-F238E27FC236}">
              <a16:creationId xmlns="" xmlns:a16="http://schemas.microsoft.com/office/drawing/2014/main" id="{00000000-0008-0000-0400-00006C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12700</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987800" y="132029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a:extLst>
            <a:ext uri="{FF2B5EF4-FFF2-40B4-BE49-F238E27FC236}">
              <a16:creationId xmlns="" xmlns:a16="http://schemas.microsoft.com/office/drawing/2014/main" id="{00000000-0008-0000-0400-00006F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12700</xdr:rowOff>
    </xdr:from>
    <xdr:to>
      <xdr:col>19</xdr:col>
      <xdr:colOff>187325</xdr:colOff>
      <xdr:row>77</xdr:row>
      <xdr:rowOff>35561</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3098800" y="132143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35561</xdr:rowOff>
    </xdr:from>
    <xdr:to>
      <xdr:col>15</xdr:col>
      <xdr:colOff>98425</xdr:colOff>
      <xdr:row>77</xdr:row>
      <xdr:rowOff>86995</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2209800" y="132372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86995</xdr:rowOff>
    </xdr:from>
    <xdr:to>
      <xdr:col>11</xdr:col>
      <xdr:colOff>9525</xdr:colOff>
      <xdr:row>77</xdr:row>
      <xdr:rowOff>104139</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flipV="1">
          <a:off x="1320800" y="132886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86" name="公債費該当値テキスト">
          <a:extLst>
            <a:ext uri="{FF2B5EF4-FFF2-40B4-BE49-F238E27FC236}">
              <a16:creationId xmlns="" xmlns:a16="http://schemas.microsoft.com/office/drawing/2014/main" id="{00000000-0008-0000-0400-000082010000}"/>
            </a:ext>
          </a:extLst>
        </xdr:cNvPr>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133350</xdr:rowOff>
    </xdr:from>
    <xdr:to>
      <xdr:col>20</xdr:col>
      <xdr:colOff>38100</xdr:colOff>
      <xdr:row>77</xdr:row>
      <xdr:rowOff>63500</xdr:rowOff>
    </xdr:to>
    <xdr:sp macro="" textlink="">
      <xdr:nvSpPr>
        <xdr:cNvPr id="387" name="楕円 386">
          <a:extLst>
            <a:ext uri="{FF2B5EF4-FFF2-40B4-BE49-F238E27FC236}">
              <a16:creationId xmlns="" xmlns:a16="http://schemas.microsoft.com/office/drawing/2014/main" id="{00000000-0008-0000-0400-000083010000}"/>
            </a:ext>
          </a:extLst>
        </xdr:cNvPr>
        <xdr:cNvSpPr/>
      </xdr:nvSpPr>
      <xdr:spPr>
        <a:xfrm>
          <a:off x="3937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48277</xdr:rowOff>
    </xdr:from>
    <xdr:ext cx="7366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156211</xdr:rowOff>
    </xdr:from>
    <xdr:to>
      <xdr:col>15</xdr:col>
      <xdr:colOff>149225</xdr:colOff>
      <xdr:row>77</xdr:row>
      <xdr:rowOff>86361</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3048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71138</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2717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36195</xdr:rowOff>
    </xdr:from>
    <xdr:to>
      <xdr:col>11</xdr:col>
      <xdr:colOff>60325</xdr:colOff>
      <xdr:row>77</xdr:row>
      <xdr:rowOff>137795</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2159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122572</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1828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53339</xdr:rowOff>
    </xdr:from>
    <xdr:to>
      <xdr:col>6</xdr:col>
      <xdr:colOff>171450</xdr:colOff>
      <xdr:row>77</xdr:row>
      <xdr:rowOff>154939</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1270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139716</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939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類似団体内平均値より上回って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でも３．９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している。これは主に人件費における退職金の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増や扶助費における教育・保育施設運営費の増等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によるものが要因である。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間への窓口業務等の委託に伴う物件費の増や、社会保障経費の増大に伴う扶助費の増、公共施設の維持補修費の増が想定されるため、それ以外の経費（人件費の削減、補助金・交付金等の見直しによる補助費等の削減）の更なる歳出抑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a:extLst>
            <a:ext uri="{FF2B5EF4-FFF2-40B4-BE49-F238E27FC236}">
              <a16:creationId xmlns="" xmlns:a16="http://schemas.microsoft.com/office/drawing/2014/main" id="{00000000-0008-0000-0400-0000A5010000}"/>
            </a:ext>
          </a:extLst>
        </xdr:cNvPr>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a:extLst>
            <a:ext uri="{FF2B5EF4-FFF2-40B4-BE49-F238E27FC236}">
              <a16:creationId xmlns="" xmlns:a16="http://schemas.microsoft.com/office/drawing/2014/main" id="{00000000-0008-0000-0400-0000A7010000}"/>
            </a:ext>
          </a:extLst>
        </xdr:cNvPr>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156718</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5671800" y="13180061"/>
          <a:ext cx="8382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a:extLst>
            <a:ext uri="{FF2B5EF4-FFF2-40B4-BE49-F238E27FC236}">
              <a16:creationId xmlns="" xmlns:a16="http://schemas.microsoft.com/office/drawing/2014/main" id="{00000000-0008-0000-0400-0000AA010000}"/>
            </a:ext>
          </a:extLst>
        </xdr:cNvPr>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a:extLst>
            <a:ext uri="{FF2B5EF4-FFF2-40B4-BE49-F238E27FC236}">
              <a16:creationId xmlns="" xmlns:a16="http://schemas.microsoft.com/office/drawing/2014/main" id="{00000000-0008-0000-0400-0000AB010000}"/>
            </a:ext>
          </a:extLst>
        </xdr:cNvPr>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74422</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flipV="1">
          <a:off x="14782800" y="131800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74422</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3893800" y="13276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74422</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a:off x="13004800" y="131937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4" name="楕円 443">
          <a:extLst>
            <a:ext uri="{FF2B5EF4-FFF2-40B4-BE49-F238E27FC236}">
              <a16:creationId xmlns="" xmlns:a16="http://schemas.microsoft.com/office/drawing/2014/main" id="{00000000-0008-0000-0400-0000BC010000}"/>
            </a:ext>
          </a:extLst>
        </xdr:cNvPr>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45" name="公債費以外該当値テキスト">
          <a:extLst>
            <a:ext uri="{FF2B5EF4-FFF2-40B4-BE49-F238E27FC236}">
              <a16:creationId xmlns="" xmlns:a16="http://schemas.microsoft.com/office/drawing/2014/main" id="{00000000-0008-0000-0400-0000BD010000}"/>
            </a:ext>
          </a:extLst>
        </xdr:cNvPr>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6" name="楕円 445">
          <a:extLst>
            <a:ext uri="{FF2B5EF4-FFF2-40B4-BE49-F238E27FC236}">
              <a16:creationId xmlns="" xmlns:a16="http://schemas.microsoft.com/office/drawing/2014/main" id="{00000000-0008-0000-0400-0000BE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109999</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109999</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27703</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129591</xdr:rowOff>
    </xdr:from>
    <xdr:to>
      <xdr:col>29</xdr:col>
      <xdr:colOff>127000</xdr:colOff>
      <xdr:row>15</xdr:row>
      <xdr:rowOff>156223</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2748966"/>
          <a:ext cx="647700" cy="26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156223</xdr:rowOff>
    </xdr:from>
    <xdr:to>
      <xdr:col>26</xdr:col>
      <xdr:colOff>50800</xdr:colOff>
      <xdr:row>15</xdr:row>
      <xdr:rowOff>167800</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2775598"/>
          <a:ext cx="698500" cy="1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116152</xdr:rowOff>
    </xdr:from>
    <xdr:to>
      <xdr:col>22</xdr:col>
      <xdr:colOff>114300</xdr:colOff>
      <xdr:row>15</xdr:row>
      <xdr:rowOff>167800</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a:off x="3606800" y="2735527"/>
          <a:ext cx="698500" cy="51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116152</xdr:rowOff>
    </xdr:from>
    <xdr:to>
      <xdr:col>18</xdr:col>
      <xdr:colOff>177800</xdr:colOff>
      <xdr:row>15</xdr:row>
      <xdr:rowOff>147111</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2735527"/>
          <a:ext cx="698500" cy="30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78791</xdr:rowOff>
    </xdr:from>
    <xdr:to>
      <xdr:col>29</xdr:col>
      <xdr:colOff>177800</xdr:colOff>
      <xdr:row>16</xdr:row>
      <xdr:rowOff>8941</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2698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95318</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254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105423</xdr:rowOff>
    </xdr:from>
    <xdr:to>
      <xdr:col>26</xdr:col>
      <xdr:colOff>101600</xdr:colOff>
      <xdr:row>16</xdr:row>
      <xdr:rowOff>35573</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2724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45750</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249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117000</xdr:rowOff>
    </xdr:from>
    <xdr:to>
      <xdr:col>22</xdr:col>
      <xdr:colOff>165100</xdr:colOff>
      <xdr:row>16</xdr:row>
      <xdr:rowOff>47150</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2736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57327</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250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65352</xdr:rowOff>
    </xdr:from>
    <xdr:to>
      <xdr:col>19</xdr:col>
      <xdr:colOff>38100</xdr:colOff>
      <xdr:row>15</xdr:row>
      <xdr:rowOff>166952</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2684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5679</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245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96311</xdr:rowOff>
    </xdr:from>
    <xdr:to>
      <xdr:col>15</xdr:col>
      <xdr:colOff>101600</xdr:colOff>
      <xdr:row>16</xdr:row>
      <xdr:rowOff>26461</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2715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36638</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248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a:extLst>
            <a:ext uri="{FF2B5EF4-FFF2-40B4-BE49-F238E27FC236}">
              <a16:creationId xmlns="" xmlns:a16="http://schemas.microsoft.com/office/drawing/2014/main" id="{00000000-0008-0000-0500-00006C000000}"/>
            </a:ext>
          </a:extLst>
        </xdr:cNvPr>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a:extLst>
            <a:ext uri="{FF2B5EF4-FFF2-40B4-BE49-F238E27FC236}">
              <a16:creationId xmlns="" xmlns:a16="http://schemas.microsoft.com/office/drawing/2014/main" id="{00000000-0008-0000-0500-00006E000000}"/>
            </a:ext>
          </a:extLst>
        </xdr:cNvPr>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293238</xdr:rowOff>
    </xdr:from>
    <xdr:to>
      <xdr:col>29</xdr:col>
      <xdr:colOff>127000</xdr:colOff>
      <xdr:row>35</xdr:row>
      <xdr:rowOff>309994</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003800" y="6903588"/>
          <a:ext cx="647700" cy="16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30332</xdr:rowOff>
    </xdr:from>
    <xdr:ext cx="762000" cy="259045"/>
    <xdr:sp macro="" textlink="">
      <xdr:nvSpPr>
        <xdr:cNvPr id="113" name="人口1人当たり決算額の推移平均値テキスト445">
          <a:extLst>
            <a:ext uri="{FF2B5EF4-FFF2-40B4-BE49-F238E27FC236}">
              <a16:creationId xmlns="" xmlns:a16="http://schemas.microsoft.com/office/drawing/2014/main" id="{00000000-0008-0000-0500-000071000000}"/>
            </a:ext>
          </a:extLst>
        </xdr:cNvPr>
        <xdr:cNvSpPr txBox="1"/>
      </xdr:nvSpPr>
      <xdr:spPr>
        <a:xfrm>
          <a:off x="5740400" y="698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279659</xdr:rowOff>
    </xdr:from>
    <xdr:to>
      <xdr:col>26</xdr:col>
      <xdr:colOff>50800</xdr:colOff>
      <xdr:row>35</xdr:row>
      <xdr:rowOff>293238</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4305300" y="6890009"/>
          <a:ext cx="698500" cy="1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275727</xdr:rowOff>
    </xdr:from>
    <xdr:to>
      <xdr:col>22</xdr:col>
      <xdr:colOff>114300</xdr:colOff>
      <xdr:row>35</xdr:row>
      <xdr:rowOff>279659</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a:off x="3606800" y="6886077"/>
          <a:ext cx="698500" cy="3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223515</xdr:rowOff>
    </xdr:from>
    <xdr:to>
      <xdr:col>18</xdr:col>
      <xdr:colOff>177800</xdr:colOff>
      <xdr:row>35</xdr:row>
      <xdr:rowOff>275727</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a:off x="2908300" y="6833865"/>
          <a:ext cx="698500" cy="52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259194</xdr:rowOff>
    </xdr:from>
    <xdr:to>
      <xdr:col>29</xdr:col>
      <xdr:colOff>177800</xdr:colOff>
      <xdr:row>36</xdr:row>
      <xdr:rowOff>17894</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5600700" y="6869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104271</xdr:rowOff>
    </xdr:from>
    <xdr:ext cx="762000" cy="259045"/>
    <xdr:sp macro="" textlink="">
      <xdr:nvSpPr>
        <xdr:cNvPr id="132" name="人口1人当たり決算額の推移該当値テキスト445">
          <a:extLst>
            <a:ext uri="{FF2B5EF4-FFF2-40B4-BE49-F238E27FC236}">
              <a16:creationId xmlns="" xmlns:a16="http://schemas.microsoft.com/office/drawing/2014/main" id="{00000000-0008-0000-0500-000084000000}"/>
            </a:ext>
          </a:extLst>
        </xdr:cNvPr>
        <xdr:cNvSpPr txBox="1"/>
      </xdr:nvSpPr>
      <xdr:spPr>
        <a:xfrm>
          <a:off x="5740400" y="671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242438</xdr:rowOff>
    </xdr:from>
    <xdr:to>
      <xdr:col>26</xdr:col>
      <xdr:colOff>101600</xdr:colOff>
      <xdr:row>36</xdr:row>
      <xdr:rowOff>1138</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953000" y="6852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11315</xdr:rowOff>
    </xdr:from>
    <xdr:ext cx="7366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4622800" y="662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228859</xdr:rowOff>
    </xdr:from>
    <xdr:to>
      <xdr:col>22</xdr:col>
      <xdr:colOff>165100</xdr:colOff>
      <xdr:row>35</xdr:row>
      <xdr:rowOff>330459</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254500" y="6839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340636</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924300" y="660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224927</xdr:rowOff>
    </xdr:from>
    <xdr:to>
      <xdr:col>19</xdr:col>
      <xdr:colOff>38100</xdr:colOff>
      <xdr:row>35</xdr:row>
      <xdr:rowOff>326527</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3556000" y="6835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336704</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225800" y="660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172715</xdr:rowOff>
    </xdr:from>
    <xdr:to>
      <xdr:col>15</xdr:col>
      <xdr:colOff>101600</xdr:colOff>
      <xdr:row>35</xdr:row>
      <xdr:rowOff>274315</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2857500" y="6783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284492</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2527300" y="655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54,271
53,890
536.11
27,926,611
27,148,437
774,525
15,380,680
27,891,774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17089</xdr:rowOff>
    </xdr:from>
    <xdr:to>
      <xdr:col>24</xdr:col>
      <xdr:colOff>63500</xdr:colOff>
      <xdr:row>35</xdr:row>
      <xdr:rowOff>165140</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3797300" y="6017839"/>
          <a:ext cx="838200" cy="14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49436</xdr:rowOff>
    </xdr:from>
    <xdr:to>
      <xdr:col>19</xdr:col>
      <xdr:colOff>177800</xdr:colOff>
      <xdr:row>35</xdr:row>
      <xdr:rowOff>165140</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a:off x="2908300" y="6050186"/>
          <a:ext cx="889000" cy="11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134018</xdr:rowOff>
    </xdr:from>
    <xdr:to>
      <xdr:col>15</xdr:col>
      <xdr:colOff>50800</xdr:colOff>
      <xdr:row>35</xdr:row>
      <xdr:rowOff>49436</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a:off x="2019300" y="596331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134018</xdr:rowOff>
    </xdr:from>
    <xdr:to>
      <xdr:col>10</xdr:col>
      <xdr:colOff>114300</xdr:colOff>
      <xdr:row>34</xdr:row>
      <xdr:rowOff>152943</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5963318"/>
          <a:ext cx="8890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137739</xdr:rowOff>
    </xdr:from>
    <xdr:to>
      <xdr:col>24</xdr:col>
      <xdr:colOff>114300</xdr:colOff>
      <xdr:row>35</xdr:row>
      <xdr:rowOff>67889</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596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160616</xdr:rowOff>
    </xdr:from>
    <xdr:ext cx="534377"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58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114340</xdr:rowOff>
    </xdr:from>
    <xdr:to>
      <xdr:col>20</xdr:col>
      <xdr:colOff>38100</xdr:colOff>
      <xdr:row>36</xdr:row>
      <xdr:rowOff>44490</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611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61017</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530111" y="589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170086</xdr:rowOff>
    </xdr:from>
    <xdr:to>
      <xdr:col>15</xdr:col>
      <xdr:colOff>101600</xdr:colOff>
      <xdr:row>35</xdr:row>
      <xdr:rowOff>100236</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599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116763</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41111" y="577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83218</xdr:rowOff>
    </xdr:from>
    <xdr:to>
      <xdr:col>10</xdr:col>
      <xdr:colOff>165100</xdr:colOff>
      <xdr:row>35</xdr:row>
      <xdr:rowOff>13368</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591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29895</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52111" y="56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102143</xdr:rowOff>
    </xdr:from>
    <xdr:to>
      <xdr:col>6</xdr:col>
      <xdr:colOff>38100</xdr:colOff>
      <xdr:row>35</xdr:row>
      <xdr:rowOff>32293</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593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48820</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63111" y="570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a:extLst>
            <a:ext uri="{FF2B5EF4-FFF2-40B4-BE49-F238E27FC236}">
              <a16:creationId xmlns="" xmlns:a16="http://schemas.microsoft.com/office/drawing/2014/main" id="{00000000-0008-0000-0600-000077000000}"/>
            </a:ext>
          </a:extLst>
        </xdr:cNvPr>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a:extLst>
            <a:ext uri="{FF2B5EF4-FFF2-40B4-BE49-F238E27FC236}">
              <a16:creationId xmlns="" xmlns:a16="http://schemas.microsoft.com/office/drawing/2014/main" id="{00000000-0008-0000-0600-000079000000}"/>
            </a:ext>
          </a:extLst>
        </xdr:cNvPr>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120383</xdr:rowOff>
    </xdr:from>
    <xdr:to>
      <xdr:col>24</xdr:col>
      <xdr:colOff>63500</xdr:colOff>
      <xdr:row>55</xdr:row>
      <xdr:rowOff>3715</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a:off x="3797300" y="9378683"/>
          <a:ext cx="838200" cy="5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a:extLst>
            <a:ext uri="{FF2B5EF4-FFF2-40B4-BE49-F238E27FC236}">
              <a16:creationId xmlns="" xmlns:a16="http://schemas.microsoft.com/office/drawing/2014/main" id="{00000000-0008-0000-0600-00007C000000}"/>
            </a:ext>
          </a:extLst>
        </xdr:cNvPr>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120383</xdr:rowOff>
    </xdr:from>
    <xdr:to>
      <xdr:col>19</xdr:col>
      <xdr:colOff>177800</xdr:colOff>
      <xdr:row>55</xdr:row>
      <xdr:rowOff>36046</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flipV="1">
          <a:off x="2908300" y="9378683"/>
          <a:ext cx="889000" cy="8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36046</xdr:rowOff>
    </xdr:from>
    <xdr:to>
      <xdr:col>15</xdr:col>
      <xdr:colOff>50800</xdr:colOff>
      <xdr:row>55</xdr:row>
      <xdr:rowOff>155506</xdr:rowOff>
    </xdr:to>
    <xdr:cxnSp macro="">
      <xdr:nvCxnSpPr>
        <xdr:cNvPr id="129" name="直線コネクタ 128">
          <a:extLst>
            <a:ext uri="{FF2B5EF4-FFF2-40B4-BE49-F238E27FC236}">
              <a16:creationId xmlns="" xmlns:a16="http://schemas.microsoft.com/office/drawing/2014/main" id="{00000000-0008-0000-0600-000081000000}"/>
            </a:ext>
          </a:extLst>
        </xdr:cNvPr>
        <xdr:cNvCxnSpPr/>
      </xdr:nvCxnSpPr>
      <xdr:spPr>
        <a:xfrm flipV="1">
          <a:off x="2019300" y="9465796"/>
          <a:ext cx="889000" cy="11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155506</xdr:rowOff>
    </xdr:from>
    <xdr:to>
      <xdr:col>10</xdr:col>
      <xdr:colOff>114300</xdr:colOff>
      <xdr:row>56</xdr:row>
      <xdr:rowOff>14068</xdr:rowOff>
    </xdr:to>
    <xdr:cxnSp macro="">
      <xdr:nvCxnSpPr>
        <xdr:cNvPr id="132" name="直線コネクタ 131">
          <a:extLst>
            <a:ext uri="{FF2B5EF4-FFF2-40B4-BE49-F238E27FC236}">
              <a16:creationId xmlns="" xmlns:a16="http://schemas.microsoft.com/office/drawing/2014/main" id="{00000000-0008-0000-0600-000084000000}"/>
            </a:ext>
          </a:extLst>
        </xdr:cNvPr>
        <xdr:cNvCxnSpPr/>
      </xdr:nvCxnSpPr>
      <xdr:spPr>
        <a:xfrm flipV="1">
          <a:off x="1130300" y="9585256"/>
          <a:ext cx="889000" cy="3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a:extLst>
            <a:ext uri="{FF2B5EF4-FFF2-40B4-BE49-F238E27FC236}">
              <a16:creationId xmlns="" xmlns:a16="http://schemas.microsoft.com/office/drawing/2014/main" id="{00000000-0008-0000-0600-000087000000}"/>
            </a:ext>
          </a:extLst>
        </xdr:cNvPr>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124365</xdr:rowOff>
    </xdr:from>
    <xdr:to>
      <xdr:col>24</xdr:col>
      <xdr:colOff>114300</xdr:colOff>
      <xdr:row>55</xdr:row>
      <xdr:rowOff>54515</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4584700" y="93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147242</xdr:rowOff>
    </xdr:from>
    <xdr:ext cx="534377" cy="259045"/>
    <xdr:sp macro="" textlink="">
      <xdr:nvSpPr>
        <xdr:cNvPr id="143" name="物件費該当値テキスト">
          <a:extLst>
            <a:ext uri="{FF2B5EF4-FFF2-40B4-BE49-F238E27FC236}">
              <a16:creationId xmlns="" xmlns:a16="http://schemas.microsoft.com/office/drawing/2014/main" id="{00000000-0008-0000-0600-00008F000000}"/>
            </a:ext>
          </a:extLst>
        </xdr:cNvPr>
        <xdr:cNvSpPr txBox="1"/>
      </xdr:nvSpPr>
      <xdr:spPr>
        <a:xfrm>
          <a:off x="4686300" y="923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69583</xdr:rowOff>
    </xdr:from>
    <xdr:to>
      <xdr:col>20</xdr:col>
      <xdr:colOff>38100</xdr:colOff>
      <xdr:row>54</xdr:row>
      <xdr:rowOff>171183</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3746500" y="93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16260</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3530111" y="910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156696</xdr:rowOff>
    </xdr:from>
    <xdr:to>
      <xdr:col>15</xdr:col>
      <xdr:colOff>101600</xdr:colOff>
      <xdr:row>55</xdr:row>
      <xdr:rowOff>86846</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2857500" y="941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77973</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2641111" y="950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104706</xdr:rowOff>
    </xdr:from>
    <xdr:to>
      <xdr:col>10</xdr:col>
      <xdr:colOff>165100</xdr:colOff>
      <xdr:row>56</xdr:row>
      <xdr:rowOff>34856</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968500" y="95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51383</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1752111" y="930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134718</xdr:rowOff>
    </xdr:from>
    <xdr:to>
      <xdr:col>6</xdr:col>
      <xdr:colOff>38100</xdr:colOff>
      <xdr:row>56</xdr:row>
      <xdr:rowOff>64868</xdr:rowOff>
    </xdr:to>
    <xdr:sp macro="" textlink="">
      <xdr:nvSpPr>
        <xdr:cNvPr id="150" name="楕円 149">
          <a:extLst>
            <a:ext uri="{FF2B5EF4-FFF2-40B4-BE49-F238E27FC236}">
              <a16:creationId xmlns="" xmlns:a16="http://schemas.microsoft.com/office/drawing/2014/main" id="{00000000-0008-0000-0600-000096000000}"/>
            </a:ext>
          </a:extLst>
        </xdr:cNvPr>
        <xdr:cNvSpPr/>
      </xdr:nvSpPr>
      <xdr:spPr>
        <a:xfrm>
          <a:off x="1079500" y="956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55995</xdr:rowOff>
    </xdr:from>
    <xdr:ext cx="534377" cy="259045"/>
    <xdr:sp macro="" textlink="">
      <xdr:nvSpPr>
        <xdr:cNvPr id="151" name="テキスト ボックス 150">
          <a:extLst>
            <a:ext uri="{FF2B5EF4-FFF2-40B4-BE49-F238E27FC236}">
              <a16:creationId xmlns="" xmlns:a16="http://schemas.microsoft.com/office/drawing/2014/main" id="{00000000-0008-0000-0600-000097000000}"/>
            </a:ext>
          </a:extLst>
        </xdr:cNvPr>
        <xdr:cNvSpPr txBox="1"/>
      </xdr:nvSpPr>
      <xdr:spPr>
        <a:xfrm>
          <a:off x="863111" y="965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a:extLst>
            <a:ext uri="{FF2B5EF4-FFF2-40B4-BE49-F238E27FC236}">
              <a16:creationId xmlns="" xmlns:a16="http://schemas.microsoft.com/office/drawing/2014/main" id="{00000000-0008-0000-0600-0000AE000000}"/>
            </a:ext>
          </a:extLst>
        </xdr:cNvPr>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a:extLst>
            <a:ext uri="{FF2B5EF4-FFF2-40B4-BE49-F238E27FC236}">
              <a16:creationId xmlns="" xmlns:a16="http://schemas.microsoft.com/office/drawing/2014/main" id="{00000000-0008-0000-0600-0000B0000000}"/>
            </a:ext>
          </a:extLst>
        </xdr:cNvPr>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28829</xdr:rowOff>
    </xdr:from>
    <xdr:to>
      <xdr:col>24</xdr:col>
      <xdr:colOff>63500</xdr:colOff>
      <xdr:row>78</xdr:row>
      <xdr:rowOff>50820</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3797300" y="13401929"/>
          <a:ext cx="8382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a:extLst>
            <a:ext uri="{FF2B5EF4-FFF2-40B4-BE49-F238E27FC236}">
              <a16:creationId xmlns="" xmlns:a16="http://schemas.microsoft.com/office/drawing/2014/main" id="{00000000-0008-0000-0600-0000B3000000}"/>
            </a:ext>
          </a:extLst>
        </xdr:cNvPr>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11798</xdr:rowOff>
    </xdr:from>
    <xdr:to>
      <xdr:col>19</xdr:col>
      <xdr:colOff>177800</xdr:colOff>
      <xdr:row>78</xdr:row>
      <xdr:rowOff>28829</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a:off x="2908300" y="13384898"/>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11798</xdr:rowOff>
    </xdr:from>
    <xdr:to>
      <xdr:col>15</xdr:col>
      <xdr:colOff>50800</xdr:colOff>
      <xdr:row>78</xdr:row>
      <xdr:rowOff>28234</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flipV="1">
          <a:off x="2019300" y="13384898"/>
          <a:ext cx="8890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28234</xdr:rowOff>
    </xdr:from>
    <xdr:to>
      <xdr:col>10</xdr:col>
      <xdr:colOff>114300</xdr:colOff>
      <xdr:row>78</xdr:row>
      <xdr:rowOff>47095</xdr:rowOff>
    </xdr:to>
    <xdr:cxnSp macro="">
      <xdr:nvCxnSpPr>
        <xdr:cNvPr id="187" name="直線コネクタ 186">
          <a:extLst>
            <a:ext uri="{FF2B5EF4-FFF2-40B4-BE49-F238E27FC236}">
              <a16:creationId xmlns="" xmlns:a16="http://schemas.microsoft.com/office/drawing/2014/main" id="{00000000-0008-0000-0600-0000BB000000}"/>
            </a:ext>
          </a:extLst>
        </xdr:cNvPr>
        <xdr:cNvCxnSpPr/>
      </xdr:nvCxnSpPr>
      <xdr:spPr>
        <a:xfrm flipV="1">
          <a:off x="1130300" y="13401334"/>
          <a:ext cx="889000" cy="1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a:extLst>
            <a:ext uri="{FF2B5EF4-FFF2-40B4-BE49-F238E27FC236}">
              <a16:creationId xmlns="" xmlns:a16="http://schemas.microsoft.com/office/drawing/2014/main" id="{00000000-0008-0000-0600-0000BE000000}"/>
            </a:ext>
          </a:extLst>
        </xdr:cNvPr>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xdr:rowOff>
    </xdr:from>
    <xdr:to>
      <xdr:col>24</xdr:col>
      <xdr:colOff>114300</xdr:colOff>
      <xdr:row>78</xdr:row>
      <xdr:rowOff>101620</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4584700" y="133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86397</xdr:rowOff>
    </xdr:from>
    <xdr:ext cx="469744" cy="259045"/>
    <xdr:sp macro="" textlink="">
      <xdr:nvSpPr>
        <xdr:cNvPr id="198" name="維持補修費該当値テキスト">
          <a:extLst>
            <a:ext uri="{FF2B5EF4-FFF2-40B4-BE49-F238E27FC236}">
              <a16:creationId xmlns="" xmlns:a16="http://schemas.microsoft.com/office/drawing/2014/main" id="{00000000-0008-0000-0600-0000C6000000}"/>
            </a:ext>
          </a:extLst>
        </xdr:cNvPr>
        <xdr:cNvSpPr txBox="1"/>
      </xdr:nvSpPr>
      <xdr:spPr>
        <a:xfrm>
          <a:off x="4686300" y="1328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149479</xdr:rowOff>
    </xdr:from>
    <xdr:to>
      <xdr:col>20</xdr:col>
      <xdr:colOff>38100</xdr:colOff>
      <xdr:row>78</xdr:row>
      <xdr:rowOff>79629</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3746500" y="133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70756</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3562428" y="1344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132448</xdr:rowOff>
    </xdr:from>
    <xdr:to>
      <xdr:col>15</xdr:col>
      <xdr:colOff>101600</xdr:colOff>
      <xdr:row>78</xdr:row>
      <xdr:rowOff>62598</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2857500" y="133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53725</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2673428" y="1342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148884</xdr:rowOff>
    </xdr:from>
    <xdr:to>
      <xdr:col>10</xdr:col>
      <xdr:colOff>165100</xdr:colOff>
      <xdr:row>78</xdr:row>
      <xdr:rowOff>79034</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968500" y="133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95561</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1784428" y="1312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167745</xdr:rowOff>
    </xdr:from>
    <xdr:to>
      <xdr:col>6</xdr:col>
      <xdr:colOff>38100</xdr:colOff>
      <xdr:row>78</xdr:row>
      <xdr:rowOff>97895</xdr:rowOff>
    </xdr:to>
    <xdr:sp macro="" textlink="">
      <xdr:nvSpPr>
        <xdr:cNvPr id="205" name="楕円 204">
          <a:extLst>
            <a:ext uri="{FF2B5EF4-FFF2-40B4-BE49-F238E27FC236}">
              <a16:creationId xmlns="" xmlns:a16="http://schemas.microsoft.com/office/drawing/2014/main" id="{00000000-0008-0000-0600-0000CD000000}"/>
            </a:ext>
          </a:extLst>
        </xdr:cNvPr>
        <xdr:cNvSpPr/>
      </xdr:nvSpPr>
      <xdr:spPr>
        <a:xfrm>
          <a:off x="1079500" y="1336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89022</xdr:rowOff>
    </xdr:from>
    <xdr:ext cx="469744" cy="259045"/>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895428" y="1346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a:extLst>
            <a:ext uri="{FF2B5EF4-FFF2-40B4-BE49-F238E27FC236}">
              <a16:creationId xmlns="" xmlns:a16="http://schemas.microsoft.com/office/drawing/2014/main" id="{00000000-0008-0000-0600-0000E8000000}"/>
            </a:ext>
          </a:extLst>
        </xdr:cNvPr>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a:extLst>
            <a:ext uri="{FF2B5EF4-FFF2-40B4-BE49-F238E27FC236}">
              <a16:creationId xmlns="" xmlns:a16="http://schemas.microsoft.com/office/drawing/2014/main" id="{00000000-0008-0000-0600-0000EA000000}"/>
            </a:ext>
          </a:extLst>
        </xdr:cNvPr>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158750</xdr:rowOff>
    </xdr:from>
    <xdr:to>
      <xdr:col>24</xdr:col>
      <xdr:colOff>63500</xdr:colOff>
      <xdr:row>95</xdr:row>
      <xdr:rowOff>7632</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flipV="1">
          <a:off x="3797300" y="16275050"/>
          <a:ext cx="838200" cy="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a:extLst>
            <a:ext uri="{FF2B5EF4-FFF2-40B4-BE49-F238E27FC236}">
              <a16:creationId xmlns="" xmlns:a16="http://schemas.microsoft.com/office/drawing/2014/main" id="{00000000-0008-0000-0600-0000ED000000}"/>
            </a:ext>
          </a:extLst>
        </xdr:cNvPr>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7632</xdr:rowOff>
    </xdr:from>
    <xdr:to>
      <xdr:col>19</xdr:col>
      <xdr:colOff>177800</xdr:colOff>
      <xdr:row>95</xdr:row>
      <xdr:rowOff>93687</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2908300" y="16295382"/>
          <a:ext cx="889000" cy="8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93687</xdr:rowOff>
    </xdr:from>
    <xdr:to>
      <xdr:col>15</xdr:col>
      <xdr:colOff>50800</xdr:colOff>
      <xdr:row>96</xdr:row>
      <xdr:rowOff>77521</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flipV="1">
          <a:off x="2019300" y="16381437"/>
          <a:ext cx="889000" cy="15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77521</xdr:rowOff>
    </xdr:from>
    <xdr:to>
      <xdr:col>10</xdr:col>
      <xdr:colOff>114300</xdr:colOff>
      <xdr:row>96</xdr:row>
      <xdr:rowOff>169887</xdr:rowOff>
    </xdr:to>
    <xdr:cxnSp macro="">
      <xdr:nvCxnSpPr>
        <xdr:cNvPr id="245" name="直線コネクタ 244">
          <a:extLst>
            <a:ext uri="{FF2B5EF4-FFF2-40B4-BE49-F238E27FC236}">
              <a16:creationId xmlns="" xmlns:a16="http://schemas.microsoft.com/office/drawing/2014/main" id="{00000000-0008-0000-0600-0000F5000000}"/>
            </a:ext>
          </a:extLst>
        </xdr:cNvPr>
        <xdr:cNvCxnSpPr/>
      </xdr:nvCxnSpPr>
      <xdr:spPr>
        <a:xfrm flipV="1">
          <a:off x="1130300" y="16536721"/>
          <a:ext cx="889000" cy="9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a:extLst>
            <a:ext uri="{FF2B5EF4-FFF2-40B4-BE49-F238E27FC236}">
              <a16:creationId xmlns="" xmlns:a16="http://schemas.microsoft.com/office/drawing/2014/main" id="{00000000-0008-0000-0600-0000F8000000}"/>
            </a:ext>
          </a:extLst>
        </xdr:cNvPr>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107950</xdr:rowOff>
    </xdr:from>
    <xdr:to>
      <xdr:col>24</xdr:col>
      <xdr:colOff>114300</xdr:colOff>
      <xdr:row>95</xdr:row>
      <xdr:rowOff>38100</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4584700" y="162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130827</xdr:rowOff>
    </xdr:from>
    <xdr:ext cx="599010" cy="259045"/>
    <xdr:sp macro="" textlink="">
      <xdr:nvSpPr>
        <xdr:cNvPr id="256" name="扶助費該当値テキスト">
          <a:extLst>
            <a:ext uri="{FF2B5EF4-FFF2-40B4-BE49-F238E27FC236}">
              <a16:creationId xmlns="" xmlns:a16="http://schemas.microsoft.com/office/drawing/2014/main" id="{00000000-0008-0000-0600-000000010000}"/>
            </a:ext>
          </a:extLst>
        </xdr:cNvPr>
        <xdr:cNvSpPr txBox="1"/>
      </xdr:nvSpPr>
      <xdr:spPr>
        <a:xfrm>
          <a:off x="4686300" y="16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128282</xdr:rowOff>
    </xdr:from>
    <xdr:to>
      <xdr:col>20</xdr:col>
      <xdr:colOff>38100</xdr:colOff>
      <xdr:row>95</xdr:row>
      <xdr:rowOff>58432</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3746500" y="162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74959</xdr:rowOff>
    </xdr:from>
    <xdr:ext cx="599010"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3497795" y="1601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42887</xdr:rowOff>
    </xdr:from>
    <xdr:to>
      <xdr:col>15</xdr:col>
      <xdr:colOff>101600</xdr:colOff>
      <xdr:row>95</xdr:row>
      <xdr:rowOff>144487</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2857500" y="1633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161014</xdr:rowOff>
    </xdr:from>
    <xdr:ext cx="599010"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2608795" y="1610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26721</xdr:rowOff>
    </xdr:from>
    <xdr:to>
      <xdr:col>10</xdr:col>
      <xdr:colOff>165100</xdr:colOff>
      <xdr:row>96</xdr:row>
      <xdr:rowOff>128321</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968500" y="164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144848</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1752111" y="162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119087</xdr:rowOff>
    </xdr:from>
    <xdr:to>
      <xdr:col>6</xdr:col>
      <xdr:colOff>38100</xdr:colOff>
      <xdr:row>97</xdr:row>
      <xdr:rowOff>49237</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1079500" y="1657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65764</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863111" y="1635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a:extLst>
            <a:ext uri="{FF2B5EF4-FFF2-40B4-BE49-F238E27FC236}">
              <a16:creationId xmlns="" xmlns:a16="http://schemas.microsoft.com/office/drawing/2014/main" id="{00000000-0008-0000-0600-000024010000}"/>
            </a:ext>
          </a:extLst>
        </xdr:cNvPr>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a:extLst>
            <a:ext uri="{FF2B5EF4-FFF2-40B4-BE49-F238E27FC236}">
              <a16:creationId xmlns="" xmlns:a16="http://schemas.microsoft.com/office/drawing/2014/main" id="{00000000-0008-0000-0600-000026010000}"/>
            </a:ext>
          </a:extLst>
        </xdr:cNvPr>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77390</xdr:rowOff>
    </xdr:from>
    <xdr:to>
      <xdr:col>55</xdr:col>
      <xdr:colOff>0</xdr:colOff>
      <xdr:row>37</xdr:row>
      <xdr:rowOff>109035</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9639300" y="6421040"/>
          <a:ext cx="8382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a:extLst>
            <a:ext uri="{FF2B5EF4-FFF2-40B4-BE49-F238E27FC236}">
              <a16:creationId xmlns="" xmlns:a16="http://schemas.microsoft.com/office/drawing/2014/main" id="{00000000-0008-0000-0600-000029010000}"/>
            </a:ext>
          </a:extLst>
        </xdr:cNvPr>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59347</xdr:rowOff>
    </xdr:from>
    <xdr:to>
      <xdr:col>50</xdr:col>
      <xdr:colOff>114300</xdr:colOff>
      <xdr:row>37</xdr:row>
      <xdr:rowOff>77390</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a:off x="8750300" y="6402997"/>
          <a:ext cx="8890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59347</xdr:rowOff>
    </xdr:from>
    <xdr:to>
      <xdr:col>45</xdr:col>
      <xdr:colOff>177800</xdr:colOff>
      <xdr:row>37</xdr:row>
      <xdr:rowOff>65503</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flipV="1">
          <a:off x="7861300" y="6402997"/>
          <a:ext cx="889000" cy="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65503</xdr:rowOff>
    </xdr:from>
    <xdr:to>
      <xdr:col>41</xdr:col>
      <xdr:colOff>50800</xdr:colOff>
      <xdr:row>37</xdr:row>
      <xdr:rowOff>116644</xdr:rowOff>
    </xdr:to>
    <xdr:cxnSp macro="">
      <xdr:nvCxnSpPr>
        <xdr:cNvPr id="305" name="直線コネクタ 304">
          <a:extLst>
            <a:ext uri="{FF2B5EF4-FFF2-40B4-BE49-F238E27FC236}">
              <a16:creationId xmlns="" xmlns:a16="http://schemas.microsoft.com/office/drawing/2014/main" id="{00000000-0008-0000-0600-000031010000}"/>
            </a:ext>
          </a:extLst>
        </xdr:cNvPr>
        <xdr:cNvCxnSpPr/>
      </xdr:nvCxnSpPr>
      <xdr:spPr>
        <a:xfrm flipV="1">
          <a:off x="6972300" y="6409153"/>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a:extLst>
            <a:ext uri="{FF2B5EF4-FFF2-40B4-BE49-F238E27FC236}">
              <a16:creationId xmlns="" xmlns:a16="http://schemas.microsoft.com/office/drawing/2014/main" id="{00000000-0008-0000-0600-000034010000}"/>
            </a:ext>
          </a:extLst>
        </xdr:cNvPr>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58235</xdr:rowOff>
    </xdr:from>
    <xdr:to>
      <xdr:col>55</xdr:col>
      <xdr:colOff>50800</xdr:colOff>
      <xdr:row>37</xdr:row>
      <xdr:rowOff>159835</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10426700" y="64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36662</xdr:rowOff>
    </xdr:from>
    <xdr:ext cx="534377" cy="259045"/>
    <xdr:sp macro="" textlink="">
      <xdr:nvSpPr>
        <xdr:cNvPr id="316" name="補助費等該当値テキスト">
          <a:extLst>
            <a:ext uri="{FF2B5EF4-FFF2-40B4-BE49-F238E27FC236}">
              <a16:creationId xmlns="" xmlns:a16="http://schemas.microsoft.com/office/drawing/2014/main" id="{00000000-0008-0000-0600-00003C010000}"/>
            </a:ext>
          </a:extLst>
        </xdr:cNvPr>
        <xdr:cNvSpPr txBox="1"/>
      </xdr:nvSpPr>
      <xdr:spPr>
        <a:xfrm>
          <a:off x="10528300" y="638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26590</xdr:rowOff>
    </xdr:from>
    <xdr:to>
      <xdr:col>50</xdr:col>
      <xdr:colOff>165100</xdr:colOff>
      <xdr:row>37</xdr:row>
      <xdr:rowOff>128190</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9588500" y="637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119317</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9372111" y="646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8547</xdr:rowOff>
    </xdr:from>
    <xdr:to>
      <xdr:col>46</xdr:col>
      <xdr:colOff>38100</xdr:colOff>
      <xdr:row>37</xdr:row>
      <xdr:rowOff>110147</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8699500" y="635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101274</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8483111" y="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14703</xdr:rowOff>
    </xdr:from>
    <xdr:to>
      <xdr:col>41</xdr:col>
      <xdr:colOff>101600</xdr:colOff>
      <xdr:row>37</xdr:row>
      <xdr:rowOff>116303</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7810500" y="635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132830</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7594111" y="613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65844</xdr:rowOff>
    </xdr:from>
    <xdr:to>
      <xdr:col>36</xdr:col>
      <xdr:colOff>165100</xdr:colOff>
      <xdr:row>37</xdr:row>
      <xdr:rowOff>167444</xdr:rowOff>
    </xdr:to>
    <xdr:sp macro="" textlink="">
      <xdr:nvSpPr>
        <xdr:cNvPr id="323" name="楕円 322">
          <a:extLst>
            <a:ext uri="{FF2B5EF4-FFF2-40B4-BE49-F238E27FC236}">
              <a16:creationId xmlns="" xmlns:a16="http://schemas.microsoft.com/office/drawing/2014/main" id="{00000000-0008-0000-0600-000043010000}"/>
            </a:ext>
          </a:extLst>
        </xdr:cNvPr>
        <xdr:cNvSpPr/>
      </xdr:nvSpPr>
      <xdr:spPr>
        <a:xfrm>
          <a:off x="6921500" y="64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158571</xdr:rowOff>
    </xdr:from>
    <xdr:ext cx="534377"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705111" y="650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a:extLst>
            <a:ext uri="{FF2B5EF4-FFF2-40B4-BE49-F238E27FC236}">
              <a16:creationId xmlns="" xmlns:a16="http://schemas.microsoft.com/office/drawing/2014/main" id="{00000000-0008-0000-0600-00005F010000}"/>
            </a:ext>
          </a:extLst>
        </xdr:cNvPr>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a:extLst>
            <a:ext uri="{FF2B5EF4-FFF2-40B4-BE49-F238E27FC236}">
              <a16:creationId xmlns="" xmlns:a16="http://schemas.microsoft.com/office/drawing/2014/main" id="{00000000-0008-0000-0600-000061010000}"/>
            </a:ext>
          </a:extLst>
        </xdr:cNvPr>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59396</xdr:rowOff>
    </xdr:from>
    <xdr:to>
      <xdr:col>55</xdr:col>
      <xdr:colOff>0</xdr:colOff>
      <xdr:row>57</xdr:row>
      <xdr:rowOff>21644</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a:off x="9639300" y="9489146"/>
          <a:ext cx="838200" cy="30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a:extLst>
            <a:ext uri="{FF2B5EF4-FFF2-40B4-BE49-F238E27FC236}">
              <a16:creationId xmlns="" xmlns:a16="http://schemas.microsoft.com/office/drawing/2014/main" id="{00000000-0008-0000-0600-000064010000}"/>
            </a:ext>
          </a:extLst>
        </xdr:cNvPr>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59396</xdr:rowOff>
    </xdr:from>
    <xdr:to>
      <xdr:col>50</xdr:col>
      <xdr:colOff>114300</xdr:colOff>
      <xdr:row>56</xdr:row>
      <xdr:rowOff>41315</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flipV="1">
          <a:off x="8750300" y="9489146"/>
          <a:ext cx="889000" cy="15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a:extLst>
            <a:ext uri="{FF2B5EF4-FFF2-40B4-BE49-F238E27FC236}">
              <a16:creationId xmlns="" xmlns:a16="http://schemas.microsoft.com/office/drawing/2014/main" id="{00000000-0008-0000-0600-000067010000}"/>
            </a:ext>
          </a:extLst>
        </xdr:cNvPr>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94633</xdr:rowOff>
    </xdr:from>
    <xdr:to>
      <xdr:col>45</xdr:col>
      <xdr:colOff>177800</xdr:colOff>
      <xdr:row>56</xdr:row>
      <xdr:rowOff>41315</xdr:rowOff>
    </xdr:to>
    <xdr:cxnSp macro="">
      <xdr:nvCxnSpPr>
        <xdr:cNvPr id="361" name="直線コネクタ 360">
          <a:extLst>
            <a:ext uri="{FF2B5EF4-FFF2-40B4-BE49-F238E27FC236}">
              <a16:creationId xmlns="" xmlns:a16="http://schemas.microsoft.com/office/drawing/2014/main" id="{00000000-0008-0000-0600-000069010000}"/>
            </a:ext>
          </a:extLst>
        </xdr:cNvPr>
        <xdr:cNvCxnSpPr/>
      </xdr:nvCxnSpPr>
      <xdr:spPr>
        <a:xfrm>
          <a:off x="7861300" y="9524383"/>
          <a:ext cx="889000" cy="11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a:extLst>
            <a:ext uri="{FF2B5EF4-FFF2-40B4-BE49-F238E27FC236}">
              <a16:creationId xmlns="" xmlns:a16="http://schemas.microsoft.com/office/drawing/2014/main" id="{00000000-0008-0000-0600-00006A010000}"/>
            </a:ext>
          </a:extLst>
        </xdr:cNvPr>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33760</xdr:rowOff>
    </xdr:from>
    <xdr:to>
      <xdr:col>41</xdr:col>
      <xdr:colOff>50800</xdr:colOff>
      <xdr:row>55</xdr:row>
      <xdr:rowOff>94633</xdr:rowOff>
    </xdr:to>
    <xdr:cxnSp macro="">
      <xdr:nvCxnSpPr>
        <xdr:cNvPr id="364" name="直線コネクタ 363">
          <a:extLst>
            <a:ext uri="{FF2B5EF4-FFF2-40B4-BE49-F238E27FC236}">
              <a16:creationId xmlns="" xmlns:a16="http://schemas.microsoft.com/office/drawing/2014/main" id="{00000000-0008-0000-0600-00006C010000}"/>
            </a:ext>
          </a:extLst>
        </xdr:cNvPr>
        <xdr:cNvCxnSpPr/>
      </xdr:nvCxnSpPr>
      <xdr:spPr>
        <a:xfrm>
          <a:off x="6972300" y="9463510"/>
          <a:ext cx="889000" cy="6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a:extLst>
            <a:ext uri="{FF2B5EF4-FFF2-40B4-BE49-F238E27FC236}">
              <a16:creationId xmlns="" xmlns:a16="http://schemas.microsoft.com/office/drawing/2014/main" id="{00000000-0008-0000-0600-00006D010000}"/>
            </a:ext>
          </a:extLst>
        </xdr:cNvPr>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130773</xdr:rowOff>
    </xdr:from>
    <xdr:ext cx="534377"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7594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a:extLst>
            <a:ext uri="{FF2B5EF4-FFF2-40B4-BE49-F238E27FC236}">
              <a16:creationId xmlns="" xmlns:a16="http://schemas.microsoft.com/office/drawing/2014/main" id="{00000000-0008-0000-0600-00006F010000}"/>
            </a:ext>
          </a:extLst>
        </xdr:cNvPr>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142294</xdr:rowOff>
    </xdr:from>
    <xdr:to>
      <xdr:col>55</xdr:col>
      <xdr:colOff>50800</xdr:colOff>
      <xdr:row>57</xdr:row>
      <xdr:rowOff>72444</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10426700" y="974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120721</xdr:rowOff>
    </xdr:from>
    <xdr:ext cx="534377" cy="259045"/>
    <xdr:sp macro="" textlink="">
      <xdr:nvSpPr>
        <xdr:cNvPr id="375" name="普通建設事業費該当値テキスト">
          <a:extLst>
            <a:ext uri="{FF2B5EF4-FFF2-40B4-BE49-F238E27FC236}">
              <a16:creationId xmlns="" xmlns:a16="http://schemas.microsoft.com/office/drawing/2014/main" id="{00000000-0008-0000-0600-000077010000}"/>
            </a:ext>
          </a:extLst>
        </xdr:cNvPr>
        <xdr:cNvSpPr txBox="1"/>
      </xdr:nvSpPr>
      <xdr:spPr>
        <a:xfrm>
          <a:off x="10528300" y="972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8596</xdr:rowOff>
    </xdr:from>
    <xdr:to>
      <xdr:col>50</xdr:col>
      <xdr:colOff>165100</xdr:colOff>
      <xdr:row>55</xdr:row>
      <xdr:rowOff>110196</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9588500" y="943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101323</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9372111" y="953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161965</xdr:rowOff>
    </xdr:from>
    <xdr:to>
      <xdr:col>46</xdr:col>
      <xdr:colOff>38100</xdr:colOff>
      <xdr:row>56</xdr:row>
      <xdr:rowOff>92115</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8699500" y="95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83242</xdr:rowOff>
    </xdr:from>
    <xdr:ext cx="534377"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8483111" y="968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43833</xdr:rowOff>
    </xdr:from>
    <xdr:to>
      <xdr:col>41</xdr:col>
      <xdr:colOff>101600</xdr:colOff>
      <xdr:row>55</xdr:row>
      <xdr:rowOff>145433</xdr:rowOff>
    </xdr:to>
    <xdr:sp macro="" textlink="">
      <xdr:nvSpPr>
        <xdr:cNvPr id="380" name="楕円 379">
          <a:extLst>
            <a:ext uri="{FF2B5EF4-FFF2-40B4-BE49-F238E27FC236}">
              <a16:creationId xmlns="" xmlns:a16="http://schemas.microsoft.com/office/drawing/2014/main" id="{00000000-0008-0000-0600-00007C010000}"/>
            </a:ext>
          </a:extLst>
        </xdr:cNvPr>
        <xdr:cNvSpPr/>
      </xdr:nvSpPr>
      <xdr:spPr>
        <a:xfrm>
          <a:off x="7810500" y="947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136560</xdr:rowOff>
    </xdr:from>
    <xdr:ext cx="534377" cy="259045"/>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7594111" y="956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154410</xdr:rowOff>
    </xdr:from>
    <xdr:to>
      <xdr:col>36</xdr:col>
      <xdr:colOff>165100</xdr:colOff>
      <xdr:row>55</xdr:row>
      <xdr:rowOff>84560</xdr:rowOff>
    </xdr:to>
    <xdr:sp macro="" textlink="">
      <xdr:nvSpPr>
        <xdr:cNvPr id="382" name="楕円 381">
          <a:extLst>
            <a:ext uri="{FF2B5EF4-FFF2-40B4-BE49-F238E27FC236}">
              <a16:creationId xmlns="" xmlns:a16="http://schemas.microsoft.com/office/drawing/2014/main" id="{00000000-0008-0000-0600-00007E010000}"/>
            </a:ext>
          </a:extLst>
        </xdr:cNvPr>
        <xdr:cNvSpPr/>
      </xdr:nvSpPr>
      <xdr:spPr>
        <a:xfrm>
          <a:off x="6921500" y="94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101087</xdr:rowOff>
    </xdr:from>
    <xdr:ext cx="534377" cy="259045"/>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705111" y="918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a:extLst>
            <a:ext uri="{FF2B5EF4-FFF2-40B4-BE49-F238E27FC236}">
              <a16:creationId xmlns="" xmlns:a16="http://schemas.microsoft.com/office/drawing/2014/main" id="{00000000-0008-0000-0600-00009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a:extLst>
            <a:ext uri="{FF2B5EF4-FFF2-40B4-BE49-F238E27FC236}">
              <a16:creationId xmlns="" xmlns:a16="http://schemas.microsoft.com/office/drawing/2014/main" id="{00000000-0008-0000-0600-00009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 xmlns:a16="http://schemas.microsoft.com/office/drawing/2014/main" id="{00000000-0008-0000-06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a:extLst>
            <a:ext uri="{FF2B5EF4-FFF2-40B4-BE49-F238E27FC236}">
              <a16:creationId xmlns="" xmlns:a16="http://schemas.microsoft.com/office/drawing/2014/main" id="{00000000-0008-0000-0600-00009A010000}"/>
            </a:ext>
          </a:extLst>
        </xdr:cNvPr>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a:extLst>
            <a:ext uri="{FF2B5EF4-FFF2-40B4-BE49-F238E27FC236}">
              <a16:creationId xmlns="" xmlns:a16="http://schemas.microsoft.com/office/drawing/2014/main" id="{00000000-0008-0000-0600-00009C010000}"/>
            </a:ext>
          </a:extLst>
        </xdr:cNvPr>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a:extLst>
            <a:ext uri="{FF2B5EF4-FFF2-40B4-BE49-F238E27FC236}">
              <a16:creationId xmlns="" xmlns:a16="http://schemas.microsoft.com/office/drawing/2014/main" id="{00000000-0008-0000-0600-00009D010000}"/>
            </a:ext>
          </a:extLst>
        </xdr:cNvPr>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129336</xdr:rowOff>
    </xdr:from>
    <xdr:to>
      <xdr:col>55</xdr:col>
      <xdr:colOff>0</xdr:colOff>
      <xdr:row>78</xdr:row>
      <xdr:rowOff>140745</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a:off x="9639300" y="13330986"/>
          <a:ext cx="838200" cy="18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a:extLst>
            <a:ext uri="{FF2B5EF4-FFF2-40B4-BE49-F238E27FC236}">
              <a16:creationId xmlns="" xmlns:a16="http://schemas.microsoft.com/office/drawing/2014/main" id="{00000000-0008-0000-0600-00009F010000}"/>
            </a:ext>
          </a:extLst>
        </xdr:cNvPr>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129336</xdr:rowOff>
    </xdr:from>
    <xdr:to>
      <xdr:col>50</xdr:col>
      <xdr:colOff>114300</xdr:colOff>
      <xdr:row>77</xdr:row>
      <xdr:rowOff>161624</xdr:rowOff>
    </xdr:to>
    <xdr:cxnSp macro="">
      <xdr:nvCxnSpPr>
        <xdr:cNvPr id="417" name="直線コネクタ 416">
          <a:extLst>
            <a:ext uri="{FF2B5EF4-FFF2-40B4-BE49-F238E27FC236}">
              <a16:creationId xmlns="" xmlns:a16="http://schemas.microsoft.com/office/drawing/2014/main" id="{00000000-0008-0000-0600-0000A1010000}"/>
            </a:ext>
          </a:extLst>
        </xdr:cNvPr>
        <xdr:cNvCxnSpPr/>
      </xdr:nvCxnSpPr>
      <xdr:spPr>
        <a:xfrm flipV="1">
          <a:off x="8750300" y="13330986"/>
          <a:ext cx="889000" cy="3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161624</xdr:rowOff>
    </xdr:from>
    <xdr:to>
      <xdr:col>45</xdr:col>
      <xdr:colOff>177800</xdr:colOff>
      <xdr:row>78</xdr:row>
      <xdr:rowOff>92391</xdr:rowOff>
    </xdr:to>
    <xdr:cxnSp macro="">
      <xdr:nvCxnSpPr>
        <xdr:cNvPr id="420" name="直線コネクタ 419">
          <a:extLst>
            <a:ext uri="{FF2B5EF4-FFF2-40B4-BE49-F238E27FC236}">
              <a16:creationId xmlns="" xmlns:a16="http://schemas.microsoft.com/office/drawing/2014/main" id="{00000000-0008-0000-0600-0000A4010000}"/>
            </a:ext>
          </a:extLst>
        </xdr:cNvPr>
        <xdr:cNvCxnSpPr/>
      </xdr:nvCxnSpPr>
      <xdr:spPr>
        <a:xfrm flipV="1">
          <a:off x="7861300" y="13363274"/>
          <a:ext cx="889000" cy="10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a:extLst>
            <a:ext uri="{FF2B5EF4-FFF2-40B4-BE49-F238E27FC236}">
              <a16:creationId xmlns="" xmlns:a16="http://schemas.microsoft.com/office/drawing/2014/main" id="{00000000-0008-0000-0600-0000A5010000}"/>
            </a:ext>
          </a:extLst>
        </xdr:cNvPr>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a:extLst>
            <a:ext uri="{FF2B5EF4-FFF2-40B4-BE49-F238E27FC236}">
              <a16:creationId xmlns="" xmlns:a16="http://schemas.microsoft.com/office/drawing/2014/main" id="{00000000-0008-0000-0600-0000A7010000}"/>
            </a:ext>
          </a:extLst>
        </xdr:cNvPr>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89945</xdr:rowOff>
    </xdr:from>
    <xdr:to>
      <xdr:col>55</xdr:col>
      <xdr:colOff>50800</xdr:colOff>
      <xdr:row>79</xdr:row>
      <xdr:rowOff>20095</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10426700" y="1346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4872</xdr:rowOff>
    </xdr:from>
    <xdr:ext cx="534377" cy="259045"/>
    <xdr:sp macro="" textlink="">
      <xdr:nvSpPr>
        <xdr:cNvPr id="431" name="普通建設事業費 （ うち新規整備　）該当値テキスト">
          <a:extLst>
            <a:ext uri="{FF2B5EF4-FFF2-40B4-BE49-F238E27FC236}">
              <a16:creationId xmlns="" xmlns:a16="http://schemas.microsoft.com/office/drawing/2014/main" id="{00000000-0008-0000-0600-0000AF010000}"/>
            </a:ext>
          </a:extLst>
        </xdr:cNvPr>
        <xdr:cNvSpPr txBox="1"/>
      </xdr:nvSpPr>
      <xdr:spPr>
        <a:xfrm>
          <a:off x="10528300" y="1337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78536</xdr:rowOff>
    </xdr:from>
    <xdr:to>
      <xdr:col>50</xdr:col>
      <xdr:colOff>165100</xdr:colOff>
      <xdr:row>78</xdr:row>
      <xdr:rowOff>8686</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9588500" y="1328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25213</xdr:rowOff>
    </xdr:from>
    <xdr:ext cx="534377"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9372111" y="1305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110824</xdr:rowOff>
    </xdr:from>
    <xdr:to>
      <xdr:col>46</xdr:col>
      <xdr:colOff>38100</xdr:colOff>
      <xdr:row>78</xdr:row>
      <xdr:rowOff>40974</xdr:rowOff>
    </xdr:to>
    <xdr:sp macro="" textlink="">
      <xdr:nvSpPr>
        <xdr:cNvPr id="434" name="楕円 433">
          <a:extLst>
            <a:ext uri="{FF2B5EF4-FFF2-40B4-BE49-F238E27FC236}">
              <a16:creationId xmlns="" xmlns:a16="http://schemas.microsoft.com/office/drawing/2014/main" id="{00000000-0008-0000-0600-0000B2010000}"/>
            </a:ext>
          </a:extLst>
        </xdr:cNvPr>
        <xdr:cNvSpPr/>
      </xdr:nvSpPr>
      <xdr:spPr>
        <a:xfrm>
          <a:off x="8699500" y="133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32101</xdr:rowOff>
    </xdr:from>
    <xdr:ext cx="534377"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8483111" y="1340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41591</xdr:rowOff>
    </xdr:from>
    <xdr:to>
      <xdr:col>41</xdr:col>
      <xdr:colOff>101600</xdr:colOff>
      <xdr:row>78</xdr:row>
      <xdr:rowOff>143191</xdr:rowOff>
    </xdr:to>
    <xdr:sp macro="" textlink="">
      <xdr:nvSpPr>
        <xdr:cNvPr id="436" name="楕円 435">
          <a:extLst>
            <a:ext uri="{FF2B5EF4-FFF2-40B4-BE49-F238E27FC236}">
              <a16:creationId xmlns="" xmlns:a16="http://schemas.microsoft.com/office/drawing/2014/main" id="{00000000-0008-0000-0600-0000B4010000}"/>
            </a:ext>
          </a:extLst>
        </xdr:cNvPr>
        <xdr:cNvSpPr/>
      </xdr:nvSpPr>
      <xdr:spPr>
        <a:xfrm>
          <a:off x="7810500" y="134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134318</xdr:rowOff>
    </xdr:from>
    <xdr:ext cx="534377"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7594111" y="13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a:extLst>
            <a:ext uri="{FF2B5EF4-FFF2-40B4-BE49-F238E27FC236}">
              <a16:creationId xmlns="" xmlns:a16="http://schemas.microsoft.com/office/drawing/2014/main" id="{00000000-0008-0000-0600-0000CE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a:extLst>
            <a:ext uri="{FF2B5EF4-FFF2-40B4-BE49-F238E27FC236}">
              <a16:creationId xmlns="" xmlns:a16="http://schemas.microsoft.com/office/drawing/2014/main" id="{00000000-0008-0000-0600-0000D0010000}"/>
            </a:ext>
          </a:extLst>
        </xdr:cNvPr>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142278</xdr:rowOff>
    </xdr:from>
    <xdr:to>
      <xdr:col>55</xdr:col>
      <xdr:colOff>0</xdr:colOff>
      <xdr:row>98</xdr:row>
      <xdr:rowOff>29400</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a:off x="9639300" y="16772928"/>
          <a:ext cx="838200" cy="5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a:extLst>
            <a:ext uri="{FF2B5EF4-FFF2-40B4-BE49-F238E27FC236}">
              <a16:creationId xmlns="" xmlns:a16="http://schemas.microsoft.com/office/drawing/2014/main" id="{00000000-0008-0000-0600-0000D3010000}"/>
            </a:ext>
          </a:extLst>
        </xdr:cNvPr>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a:extLst>
            <a:ext uri="{FF2B5EF4-FFF2-40B4-BE49-F238E27FC236}">
              <a16:creationId xmlns="" xmlns:a16="http://schemas.microsoft.com/office/drawing/2014/main" id="{00000000-0008-0000-0600-0000D4010000}"/>
            </a:ext>
          </a:extLst>
        </xdr:cNvPr>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142278</xdr:rowOff>
    </xdr:from>
    <xdr:to>
      <xdr:col>50</xdr:col>
      <xdr:colOff>114300</xdr:colOff>
      <xdr:row>98</xdr:row>
      <xdr:rowOff>72022</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flipV="1">
          <a:off x="8750300" y="16772928"/>
          <a:ext cx="889000" cy="10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129273</xdr:rowOff>
    </xdr:from>
    <xdr:to>
      <xdr:col>45</xdr:col>
      <xdr:colOff>177800</xdr:colOff>
      <xdr:row>98</xdr:row>
      <xdr:rowOff>72022</xdr:rowOff>
    </xdr:to>
    <xdr:cxnSp macro="">
      <xdr:nvCxnSpPr>
        <xdr:cNvPr id="472" name="直線コネクタ 471">
          <a:extLst>
            <a:ext uri="{FF2B5EF4-FFF2-40B4-BE49-F238E27FC236}">
              <a16:creationId xmlns="" xmlns:a16="http://schemas.microsoft.com/office/drawing/2014/main" id="{00000000-0008-0000-0600-0000D8010000}"/>
            </a:ext>
          </a:extLst>
        </xdr:cNvPr>
        <xdr:cNvCxnSpPr/>
      </xdr:nvCxnSpPr>
      <xdr:spPr>
        <a:xfrm>
          <a:off x="7861300" y="16759923"/>
          <a:ext cx="889000" cy="11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a:extLst>
            <a:ext uri="{FF2B5EF4-FFF2-40B4-BE49-F238E27FC236}">
              <a16:creationId xmlns="" xmlns:a16="http://schemas.microsoft.com/office/drawing/2014/main" id="{00000000-0008-0000-0600-0000D9010000}"/>
            </a:ext>
          </a:extLst>
        </xdr:cNvPr>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a:extLst>
            <a:ext uri="{FF2B5EF4-FFF2-40B4-BE49-F238E27FC236}">
              <a16:creationId xmlns="" xmlns:a16="http://schemas.microsoft.com/office/drawing/2014/main" id="{00000000-0008-0000-0600-0000DB010000}"/>
            </a:ext>
          </a:extLst>
        </xdr:cNvPr>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150050</xdr:rowOff>
    </xdr:from>
    <xdr:to>
      <xdr:col>55</xdr:col>
      <xdr:colOff>50800</xdr:colOff>
      <xdr:row>98</xdr:row>
      <xdr:rowOff>80200</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10426700" y="167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128477</xdr:rowOff>
    </xdr:from>
    <xdr:ext cx="534377" cy="259045"/>
    <xdr:sp macro="" textlink="">
      <xdr:nvSpPr>
        <xdr:cNvPr id="483" name="普通建設事業費 （ うち更新整備　）該当値テキスト">
          <a:extLst>
            <a:ext uri="{FF2B5EF4-FFF2-40B4-BE49-F238E27FC236}">
              <a16:creationId xmlns="" xmlns:a16="http://schemas.microsoft.com/office/drawing/2014/main" id="{00000000-0008-0000-0600-0000E3010000}"/>
            </a:ext>
          </a:extLst>
        </xdr:cNvPr>
        <xdr:cNvSpPr txBox="1"/>
      </xdr:nvSpPr>
      <xdr:spPr>
        <a:xfrm>
          <a:off x="10528300" y="167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91478</xdr:rowOff>
    </xdr:from>
    <xdr:to>
      <xdr:col>50</xdr:col>
      <xdr:colOff>165100</xdr:colOff>
      <xdr:row>98</xdr:row>
      <xdr:rowOff>21628</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9588500" y="167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12755</xdr:rowOff>
    </xdr:from>
    <xdr:ext cx="534377"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9372111" y="1681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21222</xdr:rowOff>
    </xdr:from>
    <xdr:to>
      <xdr:col>46</xdr:col>
      <xdr:colOff>38100</xdr:colOff>
      <xdr:row>98</xdr:row>
      <xdr:rowOff>122822</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8699500" y="1682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113949</xdr:rowOff>
    </xdr:from>
    <xdr:ext cx="534377"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8483111" y="1691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78473</xdr:rowOff>
    </xdr:from>
    <xdr:to>
      <xdr:col>41</xdr:col>
      <xdr:colOff>101600</xdr:colOff>
      <xdr:row>98</xdr:row>
      <xdr:rowOff>8623</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7810500" y="1670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171200</xdr:rowOff>
    </xdr:from>
    <xdr:ext cx="534377"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7594111" y="1680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a:extLst>
            <a:ext uri="{FF2B5EF4-FFF2-40B4-BE49-F238E27FC236}">
              <a16:creationId xmlns="" xmlns:a16="http://schemas.microsoft.com/office/drawing/2014/main" id="{00000000-0008-0000-0600-000006020000}"/>
            </a:ext>
          </a:extLst>
        </xdr:cNvPr>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60082</xdr:rowOff>
    </xdr:from>
    <xdr:to>
      <xdr:col>85</xdr:col>
      <xdr:colOff>127000</xdr:colOff>
      <xdr:row>38</xdr:row>
      <xdr:rowOff>152322</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flipV="1">
          <a:off x="15481300" y="6575182"/>
          <a:ext cx="838200" cy="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137720</xdr:rowOff>
    </xdr:from>
    <xdr:ext cx="469744" cy="259045"/>
    <xdr:sp macro="" textlink="">
      <xdr:nvSpPr>
        <xdr:cNvPr id="521" name="災害復旧事業費平均値テキスト">
          <a:extLst>
            <a:ext uri="{FF2B5EF4-FFF2-40B4-BE49-F238E27FC236}">
              <a16:creationId xmlns="" xmlns:a16="http://schemas.microsoft.com/office/drawing/2014/main" id="{00000000-0008-0000-0600-000009020000}"/>
            </a:ext>
          </a:extLst>
        </xdr:cNvPr>
        <xdr:cNvSpPr txBox="1"/>
      </xdr:nvSpPr>
      <xdr:spPr>
        <a:xfrm>
          <a:off x="16370300" y="6652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a:extLst>
            <a:ext uri="{FF2B5EF4-FFF2-40B4-BE49-F238E27FC236}">
              <a16:creationId xmlns="" xmlns:a16="http://schemas.microsoft.com/office/drawing/2014/main" id="{00000000-0008-0000-0600-00000A020000}"/>
            </a:ext>
          </a:extLst>
        </xdr:cNvPr>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152322</xdr:rowOff>
    </xdr:from>
    <xdr:to>
      <xdr:col>81</xdr:col>
      <xdr:colOff>50800</xdr:colOff>
      <xdr:row>39</xdr:row>
      <xdr:rowOff>49517</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flipV="1">
          <a:off x="14592300" y="6667422"/>
          <a:ext cx="889000" cy="6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99592</xdr:rowOff>
    </xdr:from>
    <xdr:ext cx="469744"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5246428" y="678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49517</xdr:rowOff>
    </xdr:from>
    <xdr:to>
      <xdr:col>76</xdr:col>
      <xdr:colOff>114300</xdr:colOff>
      <xdr:row>39</xdr:row>
      <xdr:rowOff>53420</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flipV="1">
          <a:off x="13703300" y="6736067"/>
          <a:ext cx="889000" cy="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a:extLst>
            <a:ext uri="{FF2B5EF4-FFF2-40B4-BE49-F238E27FC236}">
              <a16:creationId xmlns="" xmlns:a16="http://schemas.microsoft.com/office/drawing/2014/main" id="{00000000-0008-0000-0600-00000F020000}"/>
            </a:ext>
          </a:extLst>
        </xdr:cNvPr>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38136</xdr:rowOff>
    </xdr:from>
    <xdr:to>
      <xdr:col>71</xdr:col>
      <xdr:colOff>177800</xdr:colOff>
      <xdr:row>39</xdr:row>
      <xdr:rowOff>53420</xdr:rowOff>
    </xdr:to>
    <xdr:cxnSp macro="">
      <xdr:nvCxnSpPr>
        <xdr:cNvPr id="529" name="直線コネクタ 528">
          <a:extLst>
            <a:ext uri="{FF2B5EF4-FFF2-40B4-BE49-F238E27FC236}">
              <a16:creationId xmlns="" xmlns:a16="http://schemas.microsoft.com/office/drawing/2014/main" id="{00000000-0008-0000-0600-000011020000}"/>
            </a:ext>
          </a:extLst>
        </xdr:cNvPr>
        <xdr:cNvCxnSpPr/>
      </xdr:nvCxnSpPr>
      <xdr:spPr>
        <a:xfrm>
          <a:off x="12814300" y="6724686"/>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a:extLst>
            <a:ext uri="{FF2B5EF4-FFF2-40B4-BE49-F238E27FC236}">
              <a16:creationId xmlns="" xmlns:a16="http://schemas.microsoft.com/office/drawing/2014/main" id="{00000000-0008-0000-0600-000012020000}"/>
            </a:ext>
          </a:extLst>
        </xdr:cNvPr>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a:extLst>
            <a:ext uri="{FF2B5EF4-FFF2-40B4-BE49-F238E27FC236}">
              <a16:creationId xmlns="" xmlns:a16="http://schemas.microsoft.com/office/drawing/2014/main" id="{00000000-0008-0000-0600-000014020000}"/>
            </a:ext>
          </a:extLst>
        </xdr:cNvPr>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9282</xdr:rowOff>
    </xdr:from>
    <xdr:to>
      <xdr:col>85</xdr:col>
      <xdr:colOff>177800</xdr:colOff>
      <xdr:row>38</xdr:row>
      <xdr:rowOff>110882</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6268700" y="65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32159</xdr:rowOff>
    </xdr:from>
    <xdr:ext cx="534377" cy="259045"/>
    <xdr:sp macro="" textlink="">
      <xdr:nvSpPr>
        <xdr:cNvPr id="540" name="災害復旧事業費該当値テキスト">
          <a:extLst>
            <a:ext uri="{FF2B5EF4-FFF2-40B4-BE49-F238E27FC236}">
              <a16:creationId xmlns="" xmlns:a16="http://schemas.microsoft.com/office/drawing/2014/main" id="{00000000-0008-0000-0600-00001C020000}"/>
            </a:ext>
          </a:extLst>
        </xdr:cNvPr>
        <xdr:cNvSpPr txBox="1"/>
      </xdr:nvSpPr>
      <xdr:spPr>
        <a:xfrm>
          <a:off x="16370300" y="637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101522</xdr:rowOff>
    </xdr:from>
    <xdr:to>
      <xdr:col>81</xdr:col>
      <xdr:colOff>101600</xdr:colOff>
      <xdr:row>39</xdr:row>
      <xdr:rowOff>31672</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5430500" y="661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48199</xdr:rowOff>
    </xdr:from>
    <xdr:ext cx="469744"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5246428" y="639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170167</xdr:rowOff>
    </xdr:from>
    <xdr:to>
      <xdr:col>76</xdr:col>
      <xdr:colOff>165100</xdr:colOff>
      <xdr:row>39</xdr:row>
      <xdr:rowOff>100317</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4541500" y="668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91444</xdr:rowOff>
    </xdr:from>
    <xdr:ext cx="469744"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4357428" y="677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2620</xdr:rowOff>
    </xdr:from>
    <xdr:to>
      <xdr:col>72</xdr:col>
      <xdr:colOff>38100</xdr:colOff>
      <xdr:row>39</xdr:row>
      <xdr:rowOff>104220</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3652500" y="668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95347</xdr:rowOff>
    </xdr:from>
    <xdr:ext cx="469744"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3468428" y="67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158786</xdr:rowOff>
    </xdr:from>
    <xdr:to>
      <xdr:col>67</xdr:col>
      <xdr:colOff>101600</xdr:colOff>
      <xdr:row>39</xdr:row>
      <xdr:rowOff>88936</xdr:rowOff>
    </xdr:to>
    <xdr:sp macro="" textlink="">
      <xdr:nvSpPr>
        <xdr:cNvPr id="547" name="楕円 546">
          <a:extLst>
            <a:ext uri="{FF2B5EF4-FFF2-40B4-BE49-F238E27FC236}">
              <a16:creationId xmlns="" xmlns:a16="http://schemas.microsoft.com/office/drawing/2014/main" id="{00000000-0008-0000-0600-000023020000}"/>
            </a:ext>
          </a:extLst>
        </xdr:cNvPr>
        <xdr:cNvSpPr/>
      </xdr:nvSpPr>
      <xdr:spPr>
        <a:xfrm>
          <a:off x="12763500" y="66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80063</xdr:rowOff>
    </xdr:from>
    <xdr:ext cx="469744"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2579428" y="67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a:extLst>
            <a:ext uri="{FF2B5EF4-FFF2-40B4-BE49-F238E27FC236}">
              <a16:creationId xmlns="" xmlns:a16="http://schemas.microsoft.com/office/drawing/2014/main" id="{00000000-0008-0000-0600-00006E020000}"/>
            </a:ext>
          </a:extLst>
        </xdr:cNvPr>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a:extLst>
            <a:ext uri="{FF2B5EF4-FFF2-40B4-BE49-F238E27FC236}">
              <a16:creationId xmlns="" xmlns:a16="http://schemas.microsoft.com/office/drawing/2014/main" id="{00000000-0008-0000-0600-000070020000}"/>
            </a:ext>
          </a:extLst>
        </xdr:cNvPr>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157505</xdr:rowOff>
    </xdr:from>
    <xdr:to>
      <xdr:col>85</xdr:col>
      <xdr:colOff>127000</xdr:colOff>
      <xdr:row>75</xdr:row>
      <xdr:rowOff>7163</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a:off x="15481300" y="12844805"/>
          <a:ext cx="8382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a:extLst>
            <a:ext uri="{FF2B5EF4-FFF2-40B4-BE49-F238E27FC236}">
              <a16:creationId xmlns="" xmlns:a16="http://schemas.microsoft.com/office/drawing/2014/main" id="{00000000-0008-0000-0600-000073020000}"/>
            </a:ext>
          </a:extLst>
        </xdr:cNvPr>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136601</xdr:rowOff>
    </xdr:from>
    <xdr:to>
      <xdr:col>81</xdr:col>
      <xdr:colOff>50800</xdr:colOff>
      <xdr:row>74</xdr:row>
      <xdr:rowOff>157505</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a:off x="14592300" y="12823901"/>
          <a:ext cx="889000" cy="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127889</xdr:rowOff>
    </xdr:from>
    <xdr:to>
      <xdr:col>76</xdr:col>
      <xdr:colOff>114300</xdr:colOff>
      <xdr:row>74</xdr:row>
      <xdr:rowOff>136601</xdr:rowOff>
    </xdr:to>
    <xdr:cxnSp macro="">
      <xdr:nvCxnSpPr>
        <xdr:cNvPr id="632" name="直線コネクタ 631">
          <a:extLst>
            <a:ext uri="{FF2B5EF4-FFF2-40B4-BE49-F238E27FC236}">
              <a16:creationId xmlns="" xmlns:a16="http://schemas.microsoft.com/office/drawing/2014/main" id="{00000000-0008-0000-0600-000078020000}"/>
            </a:ext>
          </a:extLst>
        </xdr:cNvPr>
        <xdr:cNvCxnSpPr/>
      </xdr:nvCxnSpPr>
      <xdr:spPr>
        <a:xfrm>
          <a:off x="13703300" y="12815189"/>
          <a:ext cx="889000" cy="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112802</xdr:rowOff>
    </xdr:from>
    <xdr:to>
      <xdr:col>71</xdr:col>
      <xdr:colOff>177800</xdr:colOff>
      <xdr:row>74</xdr:row>
      <xdr:rowOff>127889</xdr:rowOff>
    </xdr:to>
    <xdr:cxnSp macro="">
      <xdr:nvCxnSpPr>
        <xdr:cNvPr id="635" name="直線コネクタ 634">
          <a:extLst>
            <a:ext uri="{FF2B5EF4-FFF2-40B4-BE49-F238E27FC236}">
              <a16:creationId xmlns="" xmlns:a16="http://schemas.microsoft.com/office/drawing/2014/main" id="{00000000-0008-0000-0600-00007B020000}"/>
            </a:ext>
          </a:extLst>
        </xdr:cNvPr>
        <xdr:cNvCxnSpPr/>
      </xdr:nvCxnSpPr>
      <xdr:spPr>
        <a:xfrm>
          <a:off x="12814300" y="12800102"/>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a:extLst>
            <a:ext uri="{FF2B5EF4-FFF2-40B4-BE49-F238E27FC236}">
              <a16:creationId xmlns="" xmlns:a16="http://schemas.microsoft.com/office/drawing/2014/main" id="{00000000-0008-0000-0600-00007C020000}"/>
            </a:ext>
          </a:extLst>
        </xdr:cNvPr>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127813</xdr:rowOff>
    </xdr:from>
    <xdr:to>
      <xdr:col>85</xdr:col>
      <xdr:colOff>177800</xdr:colOff>
      <xdr:row>75</xdr:row>
      <xdr:rowOff>57963</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6268700" y="128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150690</xdr:rowOff>
    </xdr:from>
    <xdr:ext cx="534377" cy="259045"/>
    <xdr:sp macro="" textlink="">
      <xdr:nvSpPr>
        <xdr:cNvPr id="646" name="公債費該当値テキスト">
          <a:extLst>
            <a:ext uri="{FF2B5EF4-FFF2-40B4-BE49-F238E27FC236}">
              <a16:creationId xmlns="" xmlns:a16="http://schemas.microsoft.com/office/drawing/2014/main" id="{00000000-0008-0000-0600-000086020000}"/>
            </a:ext>
          </a:extLst>
        </xdr:cNvPr>
        <xdr:cNvSpPr txBox="1"/>
      </xdr:nvSpPr>
      <xdr:spPr>
        <a:xfrm>
          <a:off x="16370300" y="1266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106705</xdr:rowOff>
    </xdr:from>
    <xdr:to>
      <xdr:col>81</xdr:col>
      <xdr:colOff>101600</xdr:colOff>
      <xdr:row>75</xdr:row>
      <xdr:rowOff>36855</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5430500" y="127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53382</xdr:rowOff>
    </xdr:from>
    <xdr:ext cx="534377"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5214111" y="1256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85801</xdr:rowOff>
    </xdr:from>
    <xdr:to>
      <xdr:col>76</xdr:col>
      <xdr:colOff>165100</xdr:colOff>
      <xdr:row>75</xdr:row>
      <xdr:rowOff>15951</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4541500" y="1277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32478</xdr:rowOff>
    </xdr:from>
    <xdr:ext cx="534377"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4325111" y="1254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77089</xdr:rowOff>
    </xdr:from>
    <xdr:to>
      <xdr:col>72</xdr:col>
      <xdr:colOff>38100</xdr:colOff>
      <xdr:row>75</xdr:row>
      <xdr:rowOff>7239</xdr:rowOff>
    </xdr:to>
    <xdr:sp macro="" textlink="">
      <xdr:nvSpPr>
        <xdr:cNvPr id="651" name="楕円 650">
          <a:extLst>
            <a:ext uri="{FF2B5EF4-FFF2-40B4-BE49-F238E27FC236}">
              <a16:creationId xmlns="" xmlns:a16="http://schemas.microsoft.com/office/drawing/2014/main" id="{00000000-0008-0000-0600-00008B020000}"/>
            </a:ext>
          </a:extLst>
        </xdr:cNvPr>
        <xdr:cNvSpPr/>
      </xdr:nvSpPr>
      <xdr:spPr>
        <a:xfrm>
          <a:off x="13652500" y="127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23766</xdr:rowOff>
    </xdr:from>
    <xdr:ext cx="534377"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3436111" y="1253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62002</xdr:rowOff>
    </xdr:from>
    <xdr:to>
      <xdr:col>67</xdr:col>
      <xdr:colOff>101600</xdr:colOff>
      <xdr:row>74</xdr:row>
      <xdr:rowOff>163602</xdr:rowOff>
    </xdr:to>
    <xdr:sp macro="" textlink="">
      <xdr:nvSpPr>
        <xdr:cNvPr id="653" name="楕円 652">
          <a:extLst>
            <a:ext uri="{FF2B5EF4-FFF2-40B4-BE49-F238E27FC236}">
              <a16:creationId xmlns="" xmlns:a16="http://schemas.microsoft.com/office/drawing/2014/main" id="{00000000-0008-0000-0600-00008D020000}"/>
            </a:ext>
          </a:extLst>
        </xdr:cNvPr>
        <xdr:cNvSpPr/>
      </xdr:nvSpPr>
      <xdr:spPr>
        <a:xfrm>
          <a:off x="12763500" y="1274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8679</xdr:rowOff>
    </xdr:from>
    <xdr:ext cx="534377"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2547111" y="1252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a:extLst>
            <a:ext uri="{FF2B5EF4-FFF2-40B4-BE49-F238E27FC236}">
              <a16:creationId xmlns="" xmlns:a16="http://schemas.microsoft.com/office/drawing/2014/main" id="{00000000-0008-0000-0600-0000A5020000}"/>
            </a:ext>
          </a:extLst>
        </xdr:cNvPr>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a:extLst>
            <a:ext uri="{FF2B5EF4-FFF2-40B4-BE49-F238E27FC236}">
              <a16:creationId xmlns="" xmlns:a16="http://schemas.microsoft.com/office/drawing/2014/main" id="{00000000-0008-0000-0600-0000A7020000}"/>
            </a:ext>
          </a:extLst>
        </xdr:cNvPr>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56490</xdr:rowOff>
    </xdr:from>
    <xdr:to>
      <xdr:col>85</xdr:col>
      <xdr:colOff>127000</xdr:colOff>
      <xdr:row>96</xdr:row>
      <xdr:rowOff>144844</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5481300" y="16515690"/>
          <a:ext cx="8382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a:extLst>
            <a:ext uri="{FF2B5EF4-FFF2-40B4-BE49-F238E27FC236}">
              <a16:creationId xmlns="" xmlns:a16="http://schemas.microsoft.com/office/drawing/2014/main" id="{00000000-0008-0000-0600-0000AA020000}"/>
            </a:ext>
          </a:extLst>
        </xdr:cNvPr>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11340</xdr:rowOff>
    </xdr:from>
    <xdr:to>
      <xdr:col>81</xdr:col>
      <xdr:colOff>50800</xdr:colOff>
      <xdr:row>96</xdr:row>
      <xdr:rowOff>56490</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4592300" y="16470540"/>
          <a:ext cx="889000" cy="4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11340</xdr:rowOff>
    </xdr:from>
    <xdr:to>
      <xdr:col>76</xdr:col>
      <xdr:colOff>114300</xdr:colOff>
      <xdr:row>97</xdr:row>
      <xdr:rowOff>35505</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flipV="1">
          <a:off x="13703300" y="16470540"/>
          <a:ext cx="889000" cy="19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19707</xdr:rowOff>
    </xdr:from>
    <xdr:to>
      <xdr:col>71</xdr:col>
      <xdr:colOff>177800</xdr:colOff>
      <xdr:row>97</xdr:row>
      <xdr:rowOff>35505</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a:off x="12814300" y="16478907"/>
          <a:ext cx="889000" cy="18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a:extLst>
            <a:ext uri="{FF2B5EF4-FFF2-40B4-BE49-F238E27FC236}">
              <a16:creationId xmlns="" xmlns:a16="http://schemas.microsoft.com/office/drawing/2014/main" id="{00000000-0008-0000-0600-0000B5020000}"/>
            </a:ext>
          </a:extLst>
        </xdr:cNvPr>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70916</xdr:rowOff>
    </xdr:from>
    <xdr:ext cx="534377"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2547111" y="165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94044</xdr:rowOff>
    </xdr:from>
    <xdr:to>
      <xdr:col>85</xdr:col>
      <xdr:colOff>177800</xdr:colOff>
      <xdr:row>97</xdr:row>
      <xdr:rowOff>24194</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6268700" y="165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72471</xdr:rowOff>
    </xdr:from>
    <xdr:ext cx="534377" cy="259045"/>
    <xdr:sp macro="" textlink="">
      <xdr:nvSpPr>
        <xdr:cNvPr id="701" name="積立金該当値テキスト">
          <a:extLst>
            <a:ext uri="{FF2B5EF4-FFF2-40B4-BE49-F238E27FC236}">
              <a16:creationId xmlns="" xmlns:a16="http://schemas.microsoft.com/office/drawing/2014/main" id="{00000000-0008-0000-0600-0000BD020000}"/>
            </a:ext>
          </a:extLst>
        </xdr:cNvPr>
        <xdr:cNvSpPr txBox="1"/>
      </xdr:nvSpPr>
      <xdr:spPr>
        <a:xfrm>
          <a:off x="16370300" y="165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5690</xdr:rowOff>
    </xdr:from>
    <xdr:to>
      <xdr:col>81</xdr:col>
      <xdr:colOff>101600</xdr:colOff>
      <xdr:row>96</xdr:row>
      <xdr:rowOff>107290</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5430500" y="164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123817</xdr:rowOff>
    </xdr:from>
    <xdr:ext cx="534377"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5214111" y="1624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131990</xdr:rowOff>
    </xdr:from>
    <xdr:to>
      <xdr:col>76</xdr:col>
      <xdr:colOff>165100</xdr:colOff>
      <xdr:row>96</xdr:row>
      <xdr:rowOff>62140</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4541500" y="164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53267</xdr:rowOff>
    </xdr:from>
    <xdr:ext cx="534377"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4325111" y="1651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156155</xdr:rowOff>
    </xdr:from>
    <xdr:to>
      <xdr:col>72</xdr:col>
      <xdr:colOff>38100</xdr:colOff>
      <xdr:row>97</xdr:row>
      <xdr:rowOff>86305</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3652500" y="166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77432</xdr:rowOff>
    </xdr:from>
    <xdr:ext cx="534377"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3436111" y="1670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140357</xdr:rowOff>
    </xdr:from>
    <xdr:to>
      <xdr:col>67</xdr:col>
      <xdr:colOff>101600</xdr:colOff>
      <xdr:row>96</xdr:row>
      <xdr:rowOff>70507</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2763500" y="1642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87034</xdr:rowOff>
    </xdr:from>
    <xdr:ext cx="534377"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2547111" y="1620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a:extLst>
            <a:ext uri="{FF2B5EF4-FFF2-40B4-BE49-F238E27FC236}">
              <a16:creationId xmlns="" xmlns:a16="http://schemas.microsoft.com/office/drawing/2014/main" id="{00000000-0008-0000-0600-0000E0020000}"/>
            </a:ext>
          </a:extLst>
        </xdr:cNvPr>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21590</xdr:rowOff>
    </xdr:from>
    <xdr:to>
      <xdr:col>116</xdr:col>
      <xdr:colOff>63500</xdr:colOff>
      <xdr:row>39</xdr:row>
      <xdr:rowOff>44450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1323300" y="6708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a:extLst>
            <a:ext uri="{FF2B5EF4-FFF2-40B4-BE49-F238E27FC236}">
              <a16:creationId xmlns="" xmlns:a16="http://schemas.microsoft.com/office/drawing/2014/main" id="{00000000-0008-0000-0600-0000E3020000}"/>
            </a:ext>
          </a:extLst>
        </xdr:cNvPr>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21590</xdr:rowOff>
    </xdr:from>
    <xdr:to>
      <xdr:col>111</xdr:col>
      <xdr:colOff>177800</xdr:colOff>
      <xdr:row>39</xdr:row>
      <xdr:rowOff>44450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flipV="1">
          <a:off x="20434300" y="6708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39370</xdr:rowOff>
    </xdr:from>
    <xdr:to>
      <xdr:col>102</xdr:col>
      <xdr:colOff>114300</xdr:colOff>
      <xdr:row>39</xdr:row>
      <xdr:rowOff>44450</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a:off x="18656300" y="67259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a:extLst>
            <a:ext uri="{FF2B5EF4-FFF2-40B4-BE49-F238E27FC236}">
              <a16:creationId xmlns="" xmlns:a16="http://schemas.microsoft.com/office/drawing/2014/main" id="{00000000-0008-0000-0600-0000EE020000}"/>
            </a:ext>
          </a:extLst>
        </xdr:cNvPr>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142240</xdr:rowOff>
    </xdr:from>
    <xdr:to>
      <xdr:col>112</xdr:col>
      <xdr:colOff>38100</xdr:colOff>
      <xdr:row>39</xdr:row>
      <xdr:rowOff>72390</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21272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63517</xdr:rowOff>
    </xdr:from>
    <xdr:ext cx="378565"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1134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160020</xdr:rowOff>
    </xdr:from>
    <xdr:to>
      <xdr:col>98</xdr:col>
      <xdr:colOff>38100</xdr:colOff>
      <xdr:row>39</xdr:row>
      <xdr:rowOff>90170</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18605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81297</xdr:rowOff>
    </xdr:from>
    <xdr:ext cx="313932"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18499333" y="6767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a:extLst>
            <a:ext uri="{FF2B5EF4-FFF2-40B4-BE49-F238E27FC236}">
              <a16:creationId xmlns="" xmlns:a16="http://schemas.microsoft.com/office/drawing/2014/main" id="{00000000-0008-0000-0600-000019030000}"/>
            </a:ext>
          </a:extLst>
        </xdr:cNvPr>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79159</xdr:rowOff>
    </xdr:from>
    <xdr:to>
      <xdr:col>116</xdr:col>
      <xdr:colOff>63500</xdr:colOff>
      <xdr:row>57</xdr:row>
      <xdr:rowOff>88646</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1323300" y="9851809"/>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99445</xdr:rowOff>
    </xdr:from>
    <xdr:ext cx="469744" cy="259045"/>
    <xdr:sp macro="" textlink="">
      <xdr:nvSpPr>
        <xdr:cNvPr id="796" name="貸付金平均値テキスト">
          <a:extLst>
            <a:ext uri="{FF2B5EF4-FFF2-40B4-BE49-F238E27FC236}">
              <a16:creationId xmlns="" xmlns:a16="http://schemas.microsoft.com/office/drawing/2014/main" id="{00000000-0008-0000-0600-00001C030000}"/>
            </a:ext>
          </a:extLst>
        </xdr:cNvPr>
        <xdr:cNvSpPr txBox="1"/>
      </xdr:nvSpPr>
      <xdr:spPr>
        <a:xfrm>
          <a:off x="22212300" y="9872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79159</xdr:rowOff>
    </xdr:from>
    <xdr:to>
      <xdr:col>111</xdr:col>
      <xdr:colOff>177800</xdr:colOff>
      <xdr:row>57</xdr:row>
      <xdr:rowOff>87655</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flipV="1">
          <a:off x="20434300" y="9851809"/>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29646</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1088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87655</xdr:rowOff>
    </xdr:from>
    <xdr:to>
      <xdr:col>107</xdr:col>
      <xdr:colOff>50800</xdr:colOff>
      <xdr:row>57</xdr:row>
      <xdr:rowOff>113335</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flipV="1">
          <a:off x="19545300" y="9860305"/>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8767</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0199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109982</xdr:rowOff>
    </xdr:from>
    <xdr:to>
      <xdr:col>102</xdr:col>
      <xdr:colOff>114300</xdr:colOff>
      <xdr:row>57</xdr:row>
      <xdr:rowOff>113335</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a:off x="18656300" y="9882632"/>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a:extLst>
            <a:ext uri="{FF2B5EF4-FFF2-40B4-BE49-F238E27FC236}">
              <a16:creationId xmlns="" xmlns:a16="http://schemas.microsoft.com/office/drawing/2014/main" id="{00000000-0008-0000-0600-000027030000}"/>
            </a:ext>
          </a:extLst>
        </xdr:cNvPr>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37846</xdr:rowOff>
    </xdr:from>
    <xdr:to>
      <xdr:col>116</xdr:col>
      <xdr:colOff>114300</xdr:colOff>
      <xdr:row>57</xdr:row>
      <xdr:rowOff>139446</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2110700" y="981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60723</xdr:rowOff>
    </xdr:from>
    <xdr:ext cx="469744" cy="259045"/>
    <xdr:sp macro="" textlink="">
      <xdr:nvSpPr>
        <xdr:cNvPr id="815" name="貸付金該当値テキスト">
          <a:extLst>
            <a:ext uri="{FF2B5EF4-FFF2-40B4-BE49-F238E27FC236}">
              <a16:creationId xmlns="" xmlns:a16="http://schemas.microsoft.com/office/drawing/2014/main" id="{00000000-0008-0000-0600-00002F030000}"/>
            </a:ext>
          </a:extLst>
        </xdr:cNvPr>
        <xdr:cNvSpPr txBox="1"/>
      </xdr:nvSpPr>
      <xdr:spPr>
        <a:xfrm>
          <a:off x="22212300" y="966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28359</xdr:rowOff>
    </xdr:from>
    <xdr:to>
      <xdr:col>112</xdr:col>
      <xdr:colOff>38100</xdr:colOff>
      <xdr:row>57</xdr:row>
      <xdr:rowOff>129959</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21272500" y="980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146486</xdr:rowOff>
    </xdr:from>
    <xdr:ext cx="469744"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1088428" y="957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36855</xdr:rowOff>
    </xdr:from>
    <xdr:to>
      <xdr:col>107</xdr:col>
      <xdr:colOff>101600</xdr:colOff>
      <xdr:row>57</xdr:row>
      <xdr:rowOff>138455</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20383500" y="98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154982</xdr:rowOff>
    </xdr:from>
    <xdr:ext cx="469744"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20199428" y="958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62535</xdr:rowOff>
    </xdr:from>
    <xdr:to>
      <xdr:col>102</xdr:col>
      <xdr:colOff>165100</xdr:colOff>
      <xdr:row>57</xdr:row>
      <xdr:rowOff>164135</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19494500" y="98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9212</xdr:rowOff>
    </xdr:from>
    <xdr:ext cx="469744"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9310428" y="961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59182</xdr:rowOff>
    </xdr:from>
    <xdr:to>
      <xdr:col>98</xdr:col>
      <xdr:colOff>38100</xdr:colOff>
      <xdr:row>57</xdr:row>
      <xdr:rowOff>160782</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18605500" y="983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5859</xdr:rowOff>
    </xdr:from>
    <xdr:ext cx="469744"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8421428" y="960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a:extLst>
            <a:ext uri="{FF2B5EF4-FFF2-40B4-BE49-F238E27FC236}">
              <a16:creationId xmlns="" xmlns:a16="http://schemas.microsoft.com/office/drawing/2014/main" id="{00000000-0008-0000-0600-000051030000}"/>
            </a:ext>
          </a:extLst>
        </xdr:cNvPr>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a:extLst>
            <a:ext uri="{FF2B5EF4-FFF2-40B4-BE49-F238E27FC236}">
              <a16:creationId xmlns="" xmlns:a16="http://schemas.microsoft.com/office/drawing/2014/main" id="{00000000-0008-0000-0600-000053030000}"/>
            </a:ext>
          </a:extLst>
        </xdr:cNvPr>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128022</xdr:rowOff>
    </xdr:from>
    <xdr:to>
      <xdr:col>116</xdr:col>
      <xdr:colOff>63500</xdr:colOff>
      <xdr:row>75</xdr:row>
      <xdr:rowOff>154978</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flipV="1">
          <a:off x="21323300" y="12986772"/>
          <a:ext cx="8382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4" name="繰出金平均値テキスト">
          <a:extLst>
            <a:ext uri="{FF2B5EF4-FFF2-40B4-BE49-F238E27FC236}">
              <a16:creationId xmlns="" xmlns:a16="http://schemas.microsoft.com/office/drawing/2014/main" id="{00000000-0008-0000-0600-000056030000}"/>
            </a:ext>
          </a:extLst>
        </xdr:cNvPr>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154978</xdr:rowOff>
    </xdr:from>
    <xdr:to>
      <xdr:col>111</xdr:col>
      <xdr:colOff>177800</xdr:colOff>
      <xdr:row>75</xdr:row>
      <xdr:rowOff>167342</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flipV="1">
          <a:off x="20434300" y="13013728"/>
          <a:ext cx="8890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a:extLst>
            <a:ext uri="{FF2B5EF4-FFF2-40B4-BE49-F238E27FC236}">
              <a16:creationId xmlns="" xmlns:a16="http://schemas.microsoft.com/office/drawing/2014/main" id="{00000000-0008-0000-0600-000059030000}"/>
            </a:ext>
          </a:extLst>
        </xdr:cNvPr>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167342</xdr:rowOff>
    </xdr:from>
    <xdr:to>
      <xdr:col>107</xdr:col>
      <xdr:colOff>50800</xdr:colOff>
      <xdr:row>76</xdr:row>
      <xdr:rowOff>56108</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flipV="1">
          <a:off x="19545300" y="13026092"/>
          <a:ext cx="889000" cy="6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56108</xdr:rowOff>
    </xdr:from>
    <xdr:to>
      <xdr:col>102</xdr:col>
      <xdr:colOff>114300</xdr:colOff>
      <xdr:row>76</xdr:row>
      <xdr:rowOff>102705</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flipV="1">
          <a:off x="18656300" y="13086308"/>
          <a:ext cx="889000" cy="4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a:extLst>
            <a:ext uri="{FF2B5EF4-FFF2-40B4-BE49-F238E27FC236}">
              <a16:creationId xmlns="" xmlns:a16="http://schemas.microsoft.com/office/drawing/2014/main" id="{00000000-0008-0000-0600-000061030000}"/>
            </a:ext>
          </a:extLst>
        </xdr:cNvPr>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77222</xdr:rowOff>
    </xdr:from>
    <xdr:to>
      <xdr:col>116</xdr:col>
      <xdr:colOff>114300</xdr:colOff>
      <xdr:row>76</xdr:row>
      <xdr:rowOff>7373</xdr:rowOff>
    </xdr:to>
    <xdr:sp macro="" textlink="">
      <xdr:nvSpPr>
        <xdr:cNvPr id="872" name="楕円 871">
          <a:extLst>
            <a:ext uri="{FF2B5EF4-FFF2-40B4-BE49-F238E27FC236}">
              <a16:creationId xmlns="" xmlns:a16="http://schemas.microsoft.com/office/drawing/2014/main" id="{00000000-0008-0000-0600-000068030000}"/>
            </a:ext>
          </a:extLst>
        </xdr:cNvPr>
        <xdr:cNvSpPr/>
      </xdr:nvSpPr>
      <xdr:spPr>
        <a:xfrm>
          <a:off x="22110700" y="129359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100099</xdr:rowOff>
    </xdr:from>
    <xdr:ext cx="534377" cy="259045"/>
    <xdr:sp macro="" textlink="">
      <xdr:nvSpPr>
        <xdr:cNvPr id="873" name="繰出金該当値テキスト">
          <a:extLst>
            <a:ext uri="{FF2B5EF4-FFF2-40B4-BE49-F238E27FC236}">
              <a16:creationId xmlns="" xmlns:a16="http://schemas.microsoft.com/office/drawing/2014/main" id="{00000000-0008-0000-0600-000069030000}"/>
            </a:ext>
          </a:extLst>
        </xdr:cNvPr>
        <xdr:cNvSpPr txBox="1"/>
      </xdr:nvSpPr>
      <xdr:spPr>
        <a:xfrm>
          <a:off x="22212300" y="1278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104178</xdr:rowOff>
    </xdr:from>
    <xdr:to>
      <xdr:col>112</xdr:col>
      <xdr:colOff>38100</xdr:colOff>
      <xdr:row>76</xdr:row>
      <xdr:rowOff>34328</xdr:rowOff>
    </xdr:to>
    <xdr:sp macro="" textlink="">
      <xdr:nvSpPr>
        <xdr:cNvPr id="874" name="楕円 873">
          <a:extLst>
            <a:ext uri="{FF2B5EF4-FFF2-40B4-BE49-F238E27FC236}">
              <a16:creationId xmlns="" xmlns:a16="http://schemas.microsoft.com/office/drawing/2014/main" id="{00000000-0008-0000-0600-00006A030000}"/>
            </a:ext>
          </a:extLst>
        </xdr:cNvPr>
        <xdr:cNvSpPr/>
      </xdr:nvSpPr>
      <xdr:spPr>
        <a:xfrm>
          <a:off x="21272500" y="129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25455</xdr:rowOff>
    </xdr:from>
    <xdr:ext cx="534377"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1056111" y="1305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116542</xdr:rowOff>
    </xdr:from>
    <xdr:to>
      <xdr:col>107</xdr:col>
      <xdr:colOff>101600</xdr:colOff>
      <xdr:row>76</xdr:row>
      <xdr:rowOff>46692</xdr:rowOff>
    </xdr:to>
    <xdr:sp macro="" textlink="">
      <xdr:nvSpPr>
        <xdr:cNvPr id="876" name="楕円 875">
          <a:extLst>
            <a:ext uri="{FF2B5EF4-FFF2-40B4-BE49-F238E27FC236}">
              <a16:creationId xmlns="" xmlns:a16="http://schemas.microsoft.com/office/drawing/2014/main" id="{00000000-0008-0000-0600-00006C030000}"/>
            </a:ext>
          </a:extLst>
        </xdr:cNvPr>
        <xdr:cNvSpPr/>
      </xdr:nvSpPr>
      <xdr:spPr>
        <a:xfrm>
          <a:off x="20383500" y="1297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37819</xdr:rowOff>
    </xdr:from>
    <xdr:ext cx="534377"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20167111" y="1306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5308</xdr:rowOff>
    </xdr:from>
    <xdr:to>
      <xdr:col>102</xdr:col>
      <xdr:colOff>165100</xdr:colOff>
      <xdr:row>76</xdr:row>
      <xdr:rowOff>106908</xdr:rowOff>
    </xdr:to>
    <xdr:sp macro="" textlink="">
      <xdr:nvSpPr>
        <xdr:cNvPr id="878" name="楕円 877">
          <a:extLst>
            <a:ext uri="{FF2B5EF4-FFF2-40B4-BE49-F238E27FC236}">
              <a16:creationId xmlns="" xmlns:a16="http://schemas.microsoft.com/office/drawing/2014/main" id="{00000000-0008-0000-0600-00006E030000}"/>
            </a:ext>
          </a:extLst>
        </xdr:cNvPr>
        <xdr:cNvSpPr/>
      </xdr:nvSpPr>
      <xdr:spPr>
        <a:xfrm>
          <a:off x="19494500" y="1303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123436</xdr:rowOff>
    </xdr:from>
    <xdr:ext cx="534377"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19278111" y="1281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51905</xdr:rowOff>
    </xdr:from>
    <xdr:to>
      <xdr:col>98</xdr:col>
      <xdr:colOff>38100</xdr:colOff>
      <xdr:row>76</xdr:row>
      <xdr:rowOff>153505</xdr:rowOff>
    </xdr:to>
    <xdr:sp macro="" textlink="">
      <xdr:nvSpPr>
        <xdr:cNvPr id="880" name="楕円 879">
          <a:extLst>
            <a:ext uri="{FF2B5EF4-FFF2-40B4-BE49-F238E27FC236}">
              <a16:creationId xmlns="" xmlns:a16="http://schemas.microsoft.com/office/drawing/2014/main" id="{00000000-0008-0000-0600-000070030000}"/>
            </a:ext>
          </a:extLst>
        </xdr:cNvPr>
        <xdr:cNvSpPr/>
      </xdr:nvSpPr>
      <xdr:spPr>
        <a:xfrm>
          <a:off x="18605500" y="1308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170032</xdr:rowOff>
    </xdr:from>
    <xdr:ext cx="534377"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18389111" y="1285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２３８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主な構成項目である人件費は、２８年度には類似団体平均に近づいた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、２９年度は退職者数の増により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８７，００９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と昨年度より増加し、類似団体平均と比べ大きく上回った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職員数は定員適正化計画に基づき削減しているものの、今後も退職者数が増加傾向にあり、一人当たり人件費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大きくなることが想定される。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扶助費は住民一人当たり１１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８，５００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円となっており、類似団体と比較して大きく上回っている。主な要因はとしては教育・保育施設運営費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や障害児通所支援事業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が大きく増加しているものであるが、社会保障経費については子育て施策を含め、今後も増加していく傾向にある。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建設事業は住民一人当たり３８，５９５円となっており、類似団体と比較して大きく下回っている。主な要因としては、中心市街地活性化計画の終了に伴い、立体駐車場や子育て支援センター、市民活動支援センター等の整備事業が終了し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54,271
53,890
536.11
27,926,611
27,148,437
774,525
15,380,680
27,891,774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a:extLst>
            <a:ext uri="{FF2B5EF4-FFF2-40B4-BE49-F238E27FC236}">
              <a16:creationId xmlns="" xmlns:a16="http://schemas.microsoft.com/office/drawing/2014/main" id="{00000000-0008-0000-0700-000037000000}"/>
            </a:ext>
          </a:extLst>
        </xdr:cNvPr>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a:extLst>
            <a:ext uri="{FF2B5EF4-FFF2-40B4-BE49-F238E27FC236}">
              <a16:creationId xmlns="" xmlns:a16="http://schemas.microsoft.com/office/drawing/2014/main" id="{00000000-0008-0000-0700-000039000000}"/>
            </a:ext>
          </a:extLst>
        </xdr:cNvPr>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48717</xdr:rowOff>
    </xdr:from>
    <xdr:to>
      <xdr:col>24</xdr:col>
      <xdr:colOff>63500</xdr:colOff>
      <xdr:row>34</xdr:row>
      <xdr:rowOff>84379</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flipV="1">
          <a:off x="3797300" y="5878017"/>
          <a:ext cx="8382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a:extLst>
            <a:ext uri="{FF2B5EF4-FFF2-40B4-BE49-F238E27FC236}">
              <a16:creationId xmlns="" xmlns:a16="http://schemas.microsoft.com/office/drawing/2014/main" id="{00000000-0008-0000-0700-00003C000000}"/>
            </a:ext>
          </a:extLst>
        </xdr:cNvPr>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a:extLst>
            <a:ext uri="{FF2B5EF4-FFF2-40B4-BE49-F238E27FC236}">
              <a16:creationId xmlns="" xmlns:a16="http://schemas.microsoft.com/office/drawing/2014/main" id="{00000000-0008-0000-0700-00003D000000}"/>
            </a:ext>
          </a:extLst>
        </xdr:cNvPr>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162103</xdr:rowOff>
    </xdr:from>
    <xdr:to>
      <xdr:col>19</xdr:col>
      <xdr:colOff>177800</xdr:colOff>
      <xdr:row>34</xdr:row>
      <xdr:rowOff>84379</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2908300" y="5648503"/>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a:extLst>
            <a:ext uri="{FF2B5EF4-FFF2-40B4-BE49-F238E27FC236}">
              <a16:creationId xmlns="" xmlns:a16="http://schemas.microsoft.com/office/drawing/2014/main" id="{00000000-0008-0000-0700-000040000000}"/>
            </a:ext>
          </a:extLst>
        </xdr:cNvPr>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37744</xdr:rowOff>
    </xdr:from>
    <xdr:to>
      <xdr:col>15</xdr:col>
      <xdr:colOff>50800</xdr:colOff>
      <xdr:row>32</xdr:row>
      <xdr:rowOff>162103</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a:off x="2019300" y="5352694"/>
          <a:ext cx="889000" cy="29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28601</xdr:rowOff>
    </xdr:from>
    <xdr:to>
      <xdr:col>10</xdr:col>
      <xdr:colOff>114300</xdr:colOff>
      <xdr:row>31</xdr:row>
      <xdr:rowOff>37744</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a:off x="1130300" y="534355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a:extLst>
            <a:ext uri="{FF2B5EF4-FFF2-40B4-BE49-F238E27FC236}">
              <a16:creationId xmlns="" xmlns:a16="http://schemas.microsoft.com/office/drawing/2014/main" id="{00000000-0008-0000-0700-000045000000}"/>
            </a:ext>
          </a:extLst>
        </xdr:cNvPr>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169367</xdr:rowOff>
    </xdr:from>
    <xdr:to>
      <xdr:col>24</xdr:col>
      <xdr:colOff>114300</xdr:colOff>
      <xdr:row>34</xdr:row>
      <xdr:rowOff>99517</xdr:rowOff>
    </xdr:to>
    <xdr:sp macro="" textlink="">
      <xdr:nvSpPr>
        <xdr:cNvPr id="78" name="楕円 77">
          <a:extLst>
            <a:ext uri="{FF2B5EF4-FFF2-40B4-BE49-F238E27FC236}">
              <a16:creationId xmlns="" xmlns:a16="http://schemas.microsoft.com/office/drawing/2014/main" id="{00000000-0008-0000-0700-00004E000000}"/>
            </a:ext>
          </a:extLst>
        </xdr:cNvPr>
        <xdr:cNvSpPr/>
      </xdr:nvSpPr>
      <xdr:spPr>
        <a:xfrm>
          <a:off x="4584700" y="582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20794</xdr:rowOff>
    </xdr:from>
    <xdr:ext cx="469744" cy="259045"/>
    <xdr:sp macro="" textlink="">
      <xdr:nvSpPr>
        <xdr:cNvPr id="79" name="議会費該当値テキスト">
          <a:extLst>
            <a:ext uri="{FF2B5EF4-FFF2-40B4-BE49-F238E27FC236}">
              <a16:creationId xmlns="" xmlns:a16="http://schemas.microsoft.com/office/drawing/2014/main" id="{00000000-0008-0000-0700-00004F000000}"/>
            </a:ext>
          </a:extLst>
        </xdr:cNvPr>
        <xdr:cNvSpPr txBox="1"/>
      </xdr:nvSpPr>
      <xdr:spPr>
        <a:xfrm>
          <a:off x="4686300" y="567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33579</xdr:rowOff>
    </xdr:from>
    <xdr:to>
      <xdr:col>20</xdr:col>
      <xdr:colOff>38100</xdr:colOff>
      <xdr:row>34</xdr:row>
      <xdr:rowOff>135179</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3746500" y="586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151706</xdr:rowOff>
    </xdr:from>
    <xdr:ext cx="469744"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3562428" y="563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111303</xdr:rowOff>
    </xdr:from>
    <xdr:to>
      <xdr:col>15</xdr:col>
      <xdr:colOff>101600</xdr:colOff>
      <xdr:row>33</xdr:row>
      <xdr:rowOff>41453</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2857500" y="55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57980</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2673428" y="537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158394</xdr:rowOff>
    </xdr:from>
    <xdr:to>
      <xdr:col>10</xdr:col>
      <xdr:colOff>165100</xdr:colOff>
      <xdr:row>31</xdr:row>
      <xdr:rowOff>88544</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1968500" y="530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105071</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1784428" y="507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149251</xdr:rowOff>
    </xdr:from>
    <xdr:to>
      <xdr:col>6</xdr:col>
      <xdr:colOff>38100</xdr:colOff>
      <xdr:row>31</xdr:row>
      <xdr:rowOff>79401</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079500" y="52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95928</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895428" y="506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a:extLst>
            <a:ext uri="{FF2B5EF4-FFF2-40B4-BE49-F238E27FC236}">
              <a16:creationId xmlns="" xmlns:a16="http://schemas.microsoft.com/office/drawing/2014/main" id="{00000000-0008-0000-0700-000071000000}"/>
            </a:ext>
          </a:extLst>
        </xdr:cNvPr>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a:extLst>
            <a:ext uri="{FF2B5EF4-FFF2-40B4-BE49-F238E27FC236}">
              <a16:creationId xmlns="" xmlns:a16="http://schemas.microsoft.com/office/drawing/2014/main" id="{00000000-0008-0000-0700-000073000000}"/>
            </a:ext>
          </a:extLst>
        </xdr:cNvPr>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150355</xdr:rowOff>
    </xdr:from>
    <xdr:to>
      <xdr:col>24</xdr:col>
      <xdr:colOff>63500</xdr:colOff>
      <xdr:row>56</xdr:row>
      <xdr:rowOff>27063</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3797300" y="9580105"/>
          <a:ext cx="8382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26712</xdr:rowOff>
    </xdr:from>
    <xdr:ext cx="534377" cy="259045"/>
    <xdr:sp macro="" textlink="">
      <xdr:nvSpPr>
        <xdr:cNvPr id="118" name="総務費平均値テキスト">
          <a:extLst>
            <a:ext uri="{FF2B5EF4-FFF2-40B4-BE49-F238E27FC236}">
              <a16:creationId xmlns="" xmlns:a16="http://schemas.microsoft.com/office/drawing/2014/main" id="{00000000-0008-0000-0700-000076000000}"/>
            </a:ext>
          </a:extLst>
        </xdr:cNvPr>
        <xdr:cNvSpPr txBox="1"/>
      </xdr:nvSpPr>
      <xdr:spPr>
        <a:xfrm>
          <a:off x="4686300" y="962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a:extLst>
            <a:ext uri="{FF2B5EF4-FFF2-40B4-BE49-F238E27FC236}">
              <a16:creationId xmlns="" xmlns:a16="http://schemas.microsoft.com/office/drawing/2014/main" id="{00000000-0008-0000-0700-000077000000}"/>
            </a:ext>
          </a:extLst>
        </xdr:cNvPr>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137668</xdr:rowOff>
    </xdr:from>
    <xdr:to>
      <xdr:col>19</xdr:col>
      <xdr:colOff>177800</xdr:colOff>
      <xdr:row>55</xdr:row>
      <xdr:rowOff>150355</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2908300" y="9567418"/>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a:extLst>
            <a:ext uri="{FF2B5EF4-FFF2-40B4-BE49-F238E27FC236}">
              <a16:creationId xmlns="" xmlns:a16="http://schemas.microsoft.com/office/drawing/2014/main" id="{00000000-0008-0000-0700-000079000000}"/>
            </a:ext>
          </a:extLst>
        </xdr:cNvPr>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124604</xdr:rowOff>
    </xdr:from>
    <xdr:ext cx="534377" cy="259045"/>
    <xdr:sp macro="" textlink="">
      <xdr:nvSpPr>
        <xdr:cNvPr id="122" name="テキスト ボックス 121">
          <a:extLst>
            <a:ext uri="{FF2B5EF4-FFF2-40B4-BE49-F238E27FC236}">
              <a16:creationId xmlns="" xmlns:a16="http://schemas.microsoft.com/office/drawing/2014/main" id="{00000000-0008-0000-0700-00007A000000}"/>
            </a:ext>
          </a:extLst>
        </xdr:cNvPr>
        <xdr:cNvSpPr txBox="1"/>
      </xdr:nvSpPr>
      <xdr:spPr>
        <a:xfrm>
          <a:off x="3530111" y="97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137668</xdr:rowOff>
    </xdr:from>
    <xdr:to>
      <xdr:col>15</xdr:col>
      <xdr:colOff>50800</xdr:colOff>
      <xdr:row>56</xdr:row>
      <xdr:rowOff>105194</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2019300" y="9567418"/>
          <a:ext cx="889000" cy="1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57396</xdr:rowOff>
    </xdr:from>
    <xdr:ext cx="534377"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2641111" y="9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35534</xdr:rowOff>
    </xdr:from>
    <xdr:to>
      <xdr:col>10</xdr:col>
      <xdr:colOff>114300</xdr:colOff>
      <xdr:row>56</xdr:row>
      <xdr:rowOff>105194</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a:off x="1130300" y="9636734"/>
          <a:ext cx="889000" cy="6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a:extLst>
            <a:ext uri="{FF2B5EF4-FFF2-40B4-BE49-F238E27FC236}">
              <a16:creationId xmlns="" xmlns:a16="http://schemas.microsoft.com/office/drawing/2014/main" id="{00000000-0008-0000-0700-000081000000}"/>
            </a:ext>
          </a:extLst>
        </xdr:cNvPr>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147713</xdr:rowOff>
    </xdr:from>
    <xdr:to>
      <xdr:col>24</xdr:col>
      <xdr:colOff>114300</xdr:colOff>
      <xdr:row>56</xdr:row>
      <xdr:rowOff>77863</xdr:rowOff>
    </xdr:to>
    <xdr:sp macro="" textlink="">
      <xdr:nvSpPr>
        <xdr:cNvPr id="136" name="楕円 135">
          <a:extLst>
            <a:ext uri="{FF2B5EF4-FFF2-40B4-BE49-F238E27FC236}">
              <a16:creationId xmlns="" xmlns:a16="http://schemas.microsoft.com/office/drawing/2014/main" id="{00000000-0008-0000-0700-000088000000}"/>
            </a:ext>
          </a:extLst>
        </xdr:cNvPr>
        <xdr:cNvSpPr/>
      </xdr:nvSpPr>
      <xdr:spPr>
        <a:xfrm>
          <a:off x="4584700" y="95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170590</xdr:rowOff>
    </xdr:from>
    <xdr:ext cx="534377" cy="259045"/>
    <xdr:sp macro="" textlink="">
      <xdr:nvSpPr>
        <xdr:cNvPr id="137" name="総務費該当値テキスト">
          <a:extLst>
            <a:ext uri="{FF2B5EF4-FFF2-40B4-BE49-F238E27FC236}">
              <a16:creationId xmlns="" xmlns:a16="http://schemas.microsoft.com/office/drawing/2014/main" id="{00000000-0008-0000-0700-000089000000}"/>
            </a:ext>
          </a:extLst>
        </xdr:cNvPr>
        <xdr:cNvSpPr txBox="1"/>
      </xdr:nvSpPr>
      <xdr:spPr>
        <a:xfrm>
          <a:off x="4686300" y="942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99555</xdr:rowOff>
    </xdr:from>
    <xdr:to>
      <xdr:col>20</xdr:col>
      <xdr:colOff>38100</xdr:colOff>
      <xdr:row>56</xdr:row>
      <xdr:rowOff>29705</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3746500" y="95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46232</xdr:rowOff>
    </xdr:from>
    <xdr:ext cx="534377"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3530111" y="930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86868</xdr:rowOff>
    </xdr:from>
    <xdr:to>
      <xdr:col>15</xdr:col>
      <xdr:colOff>101600</xdr:colOff>
      <xdr:row>56</xdr:row>
      <xdr:rowOff>17018</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2857500" y="95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33545</xdr:rowOff>
    </xdr:from>
    <xdr:ext cx="534377"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2641111" y="929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54394</xdr:rowOff>
    </xdr:from>
    <xdr:to>
      <xdr:col>10</xdr:col>
      <xdr:colOff>165100</xdr:colOff>
      <xdr:row>56</xdr:row>
      <xdr:rowOff>155994</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1968500" y="965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1071</xdr:rowOff>
    </xdr:from>
    <xdr:ext cx="534377"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1752111" y="943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156184</xdr:rowOff>
    </xdr:from>
    <xdr:to>
      <xdr:col>6</xdr:col>
      <xdr:colOff>38100</xdr:colOff>
      <xdr:row>56</xdr:row>
      <xdr:rowOff>86334</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1079500" y="958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102861</xdr:rowOff>
    </xdr:from>
    <xdr:ext cx="534377"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863111" y="936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a:extLst>
            <a:ext uri="{FF2B5EF4-FFF2-40B4-BE49-F238E27FC236}">
              <a16:creationId xmlns="" xmlns:a16="http://schemas.microsoft.com/office/drawing/2014/main" id="{00000000-0008-0000-0700-0000AB000000}"/>
            </a:ext>
          </a:extLst>
        </xdr:cNvPr>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a:extLst>
            <a:ext uri="{FF2B5EF4-FFF2-40B4-BE49-F238E27FC236}">
              <a16:creationId xmlns="" xmlns:a16="http://schemas.microsoft.com/office/drawing/2014/main" id="{00000000-0008-0000-0700-0000AD000000}"/>
            </a:ext>
          </a:extLst>
        </xdr:cNvPr>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42735</xdr:rowOff>
    </xdr:from>
    <xdr:to>
      <xdr:col>24</xdr:col>
      <xdr:colOff>63500</xdr:colOff>
      <xdr:row>74</xdr:row>
      <xdr:rowOff>58928</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3797300" y="12730035"/>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a:extLst>
            <a:ext uri="{FF2B5EF4-FFF2-40B4-BE49-F238E27FC236}">
              <a16:creationId xmlns="" xmlns:a16="http://schemas.microsoft.com/office/drawing/2014/main" id="{00000000-0008-0000-0700-0000B0000000}"/>
            </a:ext>
          </a:extLst>
        </xdr:cNvPr>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a:extLst>
            <a:ext uri="{FF2B5EF4-FFF2-40B4-BE49-F238E27FC236}">
              <a16:creationId xmlns="" xmlns:a16="http://schemas.microsoft.com/office/drawing/2014/main" id="{00000000-0008-0000-0700-0000B1000000}"/>
            </a:ext>
          </a:extLst>
        </xdr:cNvPr>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42735</xdr:rowOff>
    </xdr:from>
    <xdr:to>
      <xdr:col>19</xdr:col>
      <xdr:colOff>177800</xdr:colOff>
      <xdr:row>75</xdr:row>
      <xdr:rowOff>38151</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2908300" y="12730035"/>
          <a:ext cx="889000" cy="1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a:extLst>
            <a:ext uri="{FF2B5EF4-FFF2-40B4-BE49-F238E27FC236}">
              <a16:creationId xmlns="" xmlns:a16="http://schemas.microsoft.com/office/drawing/2014/main" id="{00000000-0008-0000-0700-0000B3000000}"/>
            </a:ext>
          </a:extLst>
        </xdr:cNvPr>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a:extLst>
            <a:ext uri="{FF2B5EF4-FFF2-40B4-BE49-F238E27FC236}">
              <a16:creationId xmlns="" xmlns:a16="http://schemas.microsoft.com/office/drawing/2014/main" id="{00000000-0008-0000-0700-0000B4000000}"/>
            </a:ext>
          </a:extLst>
        </xdr:cNvPr>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38151</xdr:rowOff>
    </xdr:from>
    <xdr:to>
      <xdr:col>15</xdr:col>
      <xdr:colOff>50800</xdr:colOff>
      <xdr:row>76</xdr:row>
      <xdr:rowOff>49048</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019300" y="12896901"/>
          <a:ext cx="889000" cy="18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49048</xdr:rowOff>
    </xdr:from>
    <xdr:to>
      <xdr:col>10</xdr:col>
      <xdr:colOff>114300</xdr:colOff>
      <xdr:row>77</xdr:row>
      <xdr:rowOff>4738</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1130300" y="13079248"/>
          <a:ext cx="889000" cy="12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a:extLst>
            <a:ext uri="{FF2B5EF4-FFF2-40B4-BE49-F238E27FC236}">
              <a16:creationId xmlns="" xmlns:a16="http://schemas.microsoft.com/office/drawing/2014/main" id="{00000000-0008-0000-0700-0000BB000000}"/>
            </a:ext>
          </a:extLst>
        </xdr:cNvPr>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8128</xdr:rowOff>
    </xdr:from>
    <xdr:to>
      <xdr:col>24</xdr:col>
      <xdr:colOff>114300</xdr:colOff>
      <xdr:row>74</xdr:row>
      <xdr:rowOff>109728</xdr:rowOff>
    </xdr:to>
    <xdr:sp macro="" textlink="">
      <xdr:nvSpPr>
        <xdr:cNvPr id="194" name="楕円 193">
          <a:extLst>
            <a:ext uri="{FF2B5EF4-FFF2-40B4-BE49-F238E27FC236}">
              <a16:creationId xmlns="" xmlns:a16="http://schemas.microsoft.com/office/drawing/2014/main" id="{00000000-0008-0000-0700-0000C2000000}"/>
            </a:ext>
          </a:extLst>
        </xdr:cNvPr>
        <xdr:cNvSpPr/>
      </xdr:nvSpPr>
      <xdr:spPr>
        <a:xfrm>
          <a:off x="4584700" y="126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31005</xdr:rowOff>
    </xdr:from>
    <xdr:ext cx="599010" cy="259045"/>
    <xdr:sp macro="" textlink="">
      <xdr:nvSpPr>
        <xdr:cNvPr id="195" name="民生費該当値テキスト">
          <a:extLst>
            <a:ext uri="{FF2B5EF4-FFF2-40B4-BE49-F238E27FC236}">
              <a16:creationId xmlns="" xmlns:a16="http://schemas.microsoft.com/office/drawing/2014/main" id="{00000000-0008-0000-0700-0000C3000000}"/>
            </a:ext>
          </a:extLst>
        </xdr:cNvPr>
        <xdr:cNvSpPr txBox="1"/>
      </xdr:nvSpPr>
      <xdr:spPr>
        <a:xfrm>
          <a:off x="4686300" y="1254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163385</xdr:rowOff>
    </xdr:from>
    <xdr:to>
      <xdr:col>20</xdr:col>
      <xdr:colOff>38100</xdr:colOff>
      <xdr:row>74</xdr:row>
      <xdr:rowOff>93535</xdr:rowOff>
    </xdr:to>
    <xdr:sp macro="" textlink="">
      <xdr:nvSpPr>
        <xdr:cNvPr id="196" name="楕円 195">
          <a:extLst>
            <a:ext uri="{FF2B5EF4-FFF2-40B4-BE49-F238E27FC236}">
              <a16:creationId xmlns="" xmlns:a16="http://schemas.microsoft.com/office/drawing/2014/main" id="{00000000-0008-0000-0700-0000C4000000}"/>
            </a:ext>
          </a:extLst>
        </xdr:cNvPr>
        <xdr:cNvSpPr/>
      </xdr:nvSpPr>
      <xdr:spPr>
        <a:xfrm>
          <a:off x="3746500" y="126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110062</xdr:rowOff>
    </xdr:from>
    <xdr:ext cx="59901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3497795" y="1245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158801</xdr:rowOff>
    </xdr:from>
    <xdr:to>
      <xdr:col>15</xdr:col>
      <xdr:colOff>101600</xdr:colOff>
      <xdr:row>75</xdr:row>
      <xdr:rowOff>88951</xdr:rowOff>
    </xdr:to>
    <xdr:sp macro="" textlink="">
      <xdr:nvSpPr>
        <xdr:cNvPr id="198" name="楕円 197">
          <a:extLst>
            <a:ext uri="{FF2B5EF4-FFF2-40B4-BE49-F238E27FC236}">
              <a16:creationId xmlns="" xmlns:a16="http://schemas.microsoft.com/office/drawing/2014/main" id="{00000000-0008-0000-0700-0000C6000000}"/>
            </a:ext>
          </a:extLst>
        </xdr:cNvPr>
        <xdr:cNvSpPr/>
      </xdr:nvSpPr>
      <xdr:spPr>
        <a:xfrm>
          <a:off x="2857500" y="128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105478</xdr:rowOff>
    </xdr:from>
    <xdr:ext cx="59901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2608795" y="1262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169698</xdr:rowOff>
    </xdr:from>
    <xdr:to>
      <xdr:col>10</xdr:col>
      <xdr:colOff>165100</xdr:colOff>
      <xdr:row>76</xdr:row>
      <xdr:rowOff>99848</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1968500" y="130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116374</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1719795" y="1280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125388</xdr:rowOff>
    </xdr:from>
    <xdr:to>
      <xdr:col>6</xdr:col>
      <xdr:colOff>38100</xdr:colOff>
      <xdr:row>77</xdr:row>
      <xdr:rowOff>55538</xdr:rowOff>
    </xdr:to>
    <xdr:sp macro="" textlink="">
      <xdr:nvSpPr>
        <xdr:cNvPr id="202" name="楕円 201">
          <a:extLst>
            <a:ext uri="{FF2B5EF4-FFF2-40B4-BE49-F238E27FC236}">
              <a16:creationId xmlns="" xmlns:a16="http://schemas.microsoft.com/office/drawing/2014/main" id="{00000000-0008-0000-0700-0000CA000000}"/>
            </a:ext>
          </a:extLst>
        </xdr:cNvPr>
        <xdr:cNvSpPr/>
      </xdr:nvSpPr>
      <xdr:spPr>
        <a:xfrm>
          <a:off x="1079500" y="131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72064</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830795" y="1293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a:extLst>
            <a:ext uri="{FF2B5EF4-FFF2-40B4-BE49-F238E27FC236}">
              <a16:creationId xmlns="" xmlns:a16="http://schemas.microsoft.com/office/drawing/2014/main" id="{00000000-0008-0000-0700-0000E4000000}"/>
            </a:ext>
          </a:extLst>
        </xdr:cNvPr>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a:extLst>
            <a:ext uri="{FF2B5EF4-FFF2-40B4-BE49-F238E27FC236}">
              <a16:creationId xmlns="" xmlns:a16="http://schemas.microsoft.com/office/drawing/2014/main" id="{00000000-0008-0000-0700-0000E6000000}"/>
            </a:ext>
          </a:extLst>
        </xdr:cNvPr>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80721</xdr:rowOff>
    </xdr:from>
    <xdr:to>
      <xdr:col>24</xdr:col>
      <xdr:colOff>63500</xdr:colOff>
      <xdr:row>96</xdr:row>
      <xdr:rowOff>133705</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3797300" y="16539921"/>
          <a:ext cx="838200" cy="5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a:extLst>
            <a:ext uri="{FF2B5EF4-FFF2-40B4-BE49-F238E27FC236}">
              <a16:creationId xmlns="" xmlns:a16="http://schemas.microsoft.com/office/drawing/2014/main" id="{00000000-0008-0000-0700-0000E9000000}"/>
            </a:ext>
          </a:extLst>
        </xdr:cNvPr>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a:extLst>
            <a:ext uri="{FF2B5EF4-FFF2-40B4-BE49-F238E27FC236}">
              <a16:creationId xmlns="" xmlns:a16="http://schemas.microsoft.com/office/drawing/2014/main" id="{00000000-0008-0000-0700-0000EA000000}"/>
            </a:ext>
          </a:extLst>
        </xdr:cNvPr>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132169</xdr:rowOff>
    </xdr:from>
    <xdr:to>
      <xdr:col>19</xdr:col>
      <xdr:colOff>177800</xdr:colOff>
      <xdr:row>96</xdr:row>
      <xdr:rowOff>80721</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2908300" y="16419919"/>
          <a:ext cx="889000" cy="1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a:extLst>
            <a:ext uri="{FF2B5EF4-FFF2-40B4-BE49-F238E27FC236}">
              <a16:creationId xmlns="" xmlns:a16="http://schemas.microsoft.com/office/drawing/2014/main" id="{00000000-0008-0000-0700-0000ED000000}"/>
            </a:ext>
          </a:extLst>
        </xdr:cNvPr>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132169</xdr:rowOff>
    </xdr:from>
    <xdr:to>
      <xdr:col>15</xdr:col>
      <xdr:colOff>50800</xdr:colOff>
      <xdr:row>96</xdr:row>
      <xdr:rowOff>35801</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019300" y="16419919"/>
          <a:ext cx="889000" cy="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65194</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2641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35801</xdr:rowOff>
    </xdr:from>
    <xdr:to>
      <xdr:col>10</xdr:col>
      <xdr:colOff>114300</xdr:colOff>
      <xdr:row>96</xdr:row>
      <xdr:rowOff>162725</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1130300" y="16495001"/>
          <a:ext cx="889000" cy="1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82905</xdr:rowOff>
    </xdr:from>
    <xdr:to>
      <xdr:col>24</xdr:col>
      <xdr:colOff>114300</xdr:colOff>
      <xdr:row>97</xdr:row>
      <xdr:rowOff>13055</xdr:rowOff>
    </xdr:to>
    <xdr:sp macro="" textlink="">
      <xdr:nvSpPr>
        <xdr:cNvPr id="251" name="楕円 250">
          <a:extLst>
            <a:ext uri="{FF2B5EF4-FFF2-40B4-BE49-F238E27FC236}">
              <a16:creationId xmlns="" xmlns:a16="http://schemas.microsoft.com/office/drawing/2014/main" id="{00000000-0008-0000-0700-0000FB000000}"/>
            </a:ext>
          </a:extLst>
        </xdr:cNvPr>
        <xdr:cNvSpPr/>
      </xdr:nvSpPr>
      <xdr:spPr>
        <a:xfrm>
          <a:off x="4584700" y="1654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61332</xdr:rowOff>
    </xdr:from>
    <xdr:ext cx="534377" cy="259045"/>
    <xdr:sp macro="" textlink="">
      <xdr:nvSpPr>
        <xdr:cNvPr id="252" name="衛生費該当値テキスト">
          <a:extLst>
            <a:ext uri="{FF2B5EF4-FFF2-40B4-BE49-F238E27FC236}">
              <a16:creationId xmlns="" xmlns:a16="http://schemas.microsoft.com/office/drawing/2014/main" id="{00000000-0008-0000-0700-0000FC000000}"/>
            </a:ext>
          </a:extLst>
        </xdr:cNvPr>
        <xdr:cNvSpPr txBox="1"/>
      </xdr:nvSpPr>
      <xdr:spPr>
        <a:xfrm>
          <a:off x="4686300" y="1652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29921</xdr:rowOff>
    </xdr:from>
    <xdr:to>
      <xdr:col>20</xdr:col>
      <xdr:colOff>38100</xdr:colOff>
      <xdr:row>96</xdr:row>
      <xdr:rowOff>131521</xdr:rowOff>
    </xdr:to>
    <xdr:sp macro="" textlink="">
      <xdr:nvSpPr>
        <xdr:cNvPr id="253" name="楕円 252">
          <a:extLst>
            <a:ext uri="{FF2B5EF4-FFF2-40B4-BE49-F238E27FC236}">
              <a16:creationId xmlns="" xmlns:a16="http://schemas.microsoft.com/office/drawing/2014/main" id="{00000000-0008-0000-0700-0000FD000000}"/>
            </a:ext>
          </a:extLst>
        </xdr:cNvPr>
        <xdr:cNvSpPr/>
      </xdr:nvSpPr>
      <xdr:spPr>
        <a:xfrm>
          <a:off x="3746500" y="164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122648</xdr:rowOff>
    </xdr:from>
    <xdr:ext cx="534377"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3530111" y="165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81369</xdr:rowOff>
    </xdr:from>
    <xdr:to>
      <xdr:col>15</xdr:col>
      <xdr:colOff>101600</xdr:colOff>
      <xdr:row>96</xdr:row>
      <xdr:rowOff>11519</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2857500" y="163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28046</xdr:rowOff>
    </xdr:from>
    <xdr:ext cx="534377"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2641111" y="1614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156451</xdr:rowOff>
    </xdr:from>
    <xdr:to>
      <xdr:col>10</xdr:col>
      <xdr:colOff>165100</xdr:colOff>
      <xdr:row>96</xdr:row>
      <xdr:rowOff>86601</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1968500" y="164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103128</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1752111" y="162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111925</xdr:rowOff>
    </xdr:from>
    <xdr:to>
      <xdr:col>6</xdr:col>
      <xdr:colOff>38100</xdr:colOff>
      <xdr:row>97</xdr:row>
      <xdr:rowOff>42075</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1079500" y="165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33202</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863111" y="1666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 xmlns:a16="http://schemas.microsoft.com/office/drawing/2014/main" id="{00000000-0008-0000-07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a:extLst>
            <a:ext uri="{FF2B5EF4-FFF2-40B4-BE49-F238E27FC236}">
              <a16:creationId xmlns="" xmlns:a16="http://schemas.microsoft.com/office/drawing/2014/main" id="{00000000-0008-0000-0700-00001F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a:extLst>
            <a:ext uri="{FF2B5EF4-FFF2-40B4-BE49-F238E27FC236}">
              <a16:creationId xmlns="" xmlns:a16="http://schemas.microsoft.com/office/drawing/2014/main" id="{00000000-0008-0000-0700-000021010000}"/>
            </a:ext>
          </a:extLst>
        </xdr:cNvPr>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60016</xdr:rowOff>
    </xdr:from>
    <xdr:to>
      <xdr:col>55</xdr:col>
      <xdr:colOff>0</xdr:colOff>
      <xdr:row>39</xdr:row>
      <xdr:rowOff>60343</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flipV="1">
          <a:off x="9639300" y="6746566"/>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a:extLst>
            <a:ext uri="{FF2B5EF4-FFF2-40B4-BE49-F238E27FC236}">
              <a16:creationId xmlns="" xmlns:a16="http://schemas.microsoft.com/office/drawing/2014/main" id="{00000000-0008-0000-0700-000024010000}"/>
            </a:ext>
          </a:extLst>
        </xdr:cNvPr>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a:extLst>
            <a:ext uri="{FF2B5EF4-FFF2-40B4-BE49-F238E27FC236}">
              <a16:creationId xmlns="" xmlns:a16="http://schemas.microsoft.com/office/drawing/2014/main" id="{00000000-0008-0000-0700-000025010000}"/>
            </a:ext>
          </a:extLst>
        </xdr:cNvPr>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128597</xdr:rowOff>
    </xdr:from>
    <xdr:to>
      <xdr:col>50</xdr:col>
      <xdr:colOff>114300</xdr:colOff>
      <xdr:row>39</xdr:row>
      <xdr:rowOff>60343</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8750300" y="6643697"/>
          <a:ext cx="889000" cy="10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a:extLst>
            <a:ext uri="{FF2B5EF4-FFF2-40B4-BE49-F238E27FC236}">
              <a16:creationId xmlns="" xmlns:a16="http://schemas.microsoft.com/office/drawing/2014/main" id="{00000000-0008-0000-0700-000027010000}"/>
            </a:ext>
          </a:extLst>
        </xdr:cNvPr>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a:extLst>
            <a:ext uri="{FF2B5EF4-FFF2-40B4-BE49-F238E27FC236}">
              <a16:creationId xmlns="" xmlns:a16="http://schemas.microsoft.com/office/drawing/2014/main" id="{00000000-0008-0000-0700-000028010000}"/>
            </a:ext>
          </a:extLst>
        </xdr:cNvPr>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1887</xdr:rowOff>
    </xdr:from>
    <xdr:to>
      <xdr:col>45</xdr:col>
      <xdr:colOff>177800</xdr:colOff>
      <xdr:row>38</xdr:row>
      <xdr:rowOff>128597</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a:off x="7861300" y="6516987"/>
          <a:ext cx="889000" cy="1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111942</xdr:rowOff>
    </xdr:from>
    <xdr:to>
      <xdr:col>41</xdr:col>
      <xdr:colOff>50800</xdr:colOff>
      <xdr:row>38</xdr:row>
      <xdr:rowOff>1887</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a:off x="6972300" y="6112692"/>
          <a:ext cx="889000" cy="40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a:extLst>
            <a:ext uri="{FF2B5EF4-FFF2-40B4-BE49-F238E27FC236}">
              <a16:creationId xmlns="" xmlns:a16="http://schemas.microsoft.com/office/drawing/2014/main" id="{00000000-0008-0000-0700-00002D010000}"/>
            </a:ext>
          </a:extLst>
        </xdr:cNvPr>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a:extLst>
            <a:ext uri="{FF2B5EF4-FFF2-40B4-BE49-F238E27FC236}">
              <a16:creationId xmlns="" xmlns:a16="http://schemas.microsoft.com/office/drawing/2014/main" id="{00000000-0008-0000-0700-00002F010000}"/>
            </a:ext>
          </a:extLst>
        </xdr:cNvPr>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9216</xdr:rowOff>
    </xdr:from>
    <xdr:to>
      <xdr:col>55</xdr:col>
      <xdr:colOff>50800</xdr:colOff>
      <xdr:row>39</xdr:row>
      <xdr:rowOff>110816</xdr:rowOff>
    </xdr:to>
    <xdr:sp macro="" textlink="">
      <xdr:nvSpPr>
        <xdr:cNvPr id="310" name="楕円 309">
          <a:extLst>
            <a:ext uri="{FF2B5EF4-FFF2-40B4-BE49-F238E27FC236}">
              <a16:creationId xmlns="" xmlns:a16="http://schemas.microsoft.com/office/drawing/2014/main" id="{00000000-0008-0000-0700-000036010000}"/>
            </a:ext>
          </a:extLst>
        </xdr:cNvPr>
        <xdr:cNvSpPr/>
      </xdr:nvSpPr>
      <xdr:spPr>
        <a:xfrm>
          <a:off x="10426700" y="66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95593</xdr:rowOff>
    </xdr:from>
    <xdr:ext cx="378565" cy="259045"/>
    <xdr:sp macro="" textlink="">
      <xdr:nvSpPr>
        <xdr:cNvPr id="311" name="労働費該当値テキスト">
          <a:extLst>
            <a:ext uri="{FF2B5EF4-FFF2-40B4-BE49-F238E27FC236}">
              <a16:creationId xmlns="" xmlns:a16="http://schemas.microsoft.com/office/drawing/2014/main" id="{00000000-0008-0000-0700-000037010000}"/>
            </a:ext>
          </a:extLst>
        </xdr:cNvPr>
        <xdr:cNvSpPr txBox="1"/>
      </xdr:nvSpPr>
      <xdr:spPr>
        <a:xfrm>
          <a:off x="10528300" y="6610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9543</xdr:rowOff>
    </xdr:from>
    <xdr:to>
      <xdr:col>50</xdr:col>
      <xdr:colOff>165100</xdr:colOff>
      <xdr:row>39</xdr:row>
      <xdr:rowOff>111143</xdr:rowOff>
    </xdr:to>
    <xdr:sp macro="" textlink="">
      <xdr:nvSpPr>
        <xdr:cNvPr id="312" name="楕円 311">
          <a:extLst>
            <a:ext uri="{FF2B5EF4-FFF2-40B4-BE49-F238E27FC236}">
              <a16:creationId xmlns="" xmlns:a16="http://schemas.microsoft.com/office/drawing/2014/main" id="{00000000-0008-0000-0700-000038010000}"/>
            </a:ext>
          </a:extLst>
        </xdr:cNvPr>
        <xdr:cNvSpPr/>
      </xdr:nvSpPr>
      <xdr:spPr>
        <a:xfrm>
          <a:off x="9588500" y="66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102270</xdr:rowOff>
    </xdr:from>
    <xdr:ext cx="378565"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9450017" y="678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77797</xdr:rowOff>
    </xdr:from>
    <xdr:to>
      <xdr:col>46</xdr:col>
      <xdr:colOff>38100</xdr:colOff>
      <xdr:row>39</xdr:row>
      <xdr:rowOff>7947</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8699500" y="65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170524</xdr:rowOff>
    </xdr:from>
    <xdr:ext cx="378565"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8561017" y="6685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122537</xdr:rowOff>
    </xdr:from>
    <xdr:to>
      <xdr:col>41</xdr:col>
      <xdr:colOff>101600</xdr:colOff>
      <xdr:row>38</xdr:row>
      <xdr:rowOff>52687</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7810500" y="64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43814</xdr:rowOff>
    </xdr:from>
    <xdr:ext cx="378565"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7672017" y="655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61142</xdr:rowOff>
    </xdr:from>
    <xdr:to>
      <xdr:col>36</xdr:col>
      <xdr:colOff>165100</xdr:colOff>
      <xdr:row>35</xdr:row>
      <xdr:rowOff>162742</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6921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7819</xdr:rowOff>
    </xdr:from>
    <xdr:ext cx="469744"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6737428" y="583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a:extLst>
            <a:ext uri="{FF2B5EF4-FFF2-40B4-BE49-F238E27FC236}">
              <a16:creationId xmlns="" xmlns:a16="http://schemas.microsoft.com/office/drawing/2014/main" id="{00000000-0008-0000-0700-000058010000}"/>
            </a:ext>
          </a:extLst>
        </xdr:cNvPr>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a:extLst>
            <a:ext uri="{FF2B5EF4-FFF2-40B4-BE49-F238E27FC236}">
              <a16:creationId xmlns="" xmlns:a16="http://schemas.microsoft.com/office/drawing/2014/main" id="{00000000-0008-0000-0700-00005A010000}"/>
            </a:ext>
          </a:extLst>
        </xdr:cNvPr>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124689</xdr:rowOff>
    </xdr:from>
    <xdr:to>
      <xdr:col>55</xdr:col>
      <xdr:colOff>0</xdr:colOff>
      <xdr:row>57</xdr:row>
      <xdr:rowOff>27801</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flipV="1">
          <a:off x="9639300" y="9725889"/>
          <a:ext cx="838200" cy="7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a:extLst>
            <a:ext uri="{FF2B5EF4-FFF2-40B4-BE49-F238E27FC236}">
              <a16:creationId xmlns="" xmlns:a16="http://schemas.microsoft.com/office/drawing/2014/main" id="{00000000-0008-0000-0700-00005D010000}"/>
            </a:ext>
          </a:extLst>
        </xdr:cNvPr>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a:extLst>
            <a:ext uri="{FF2B5EF4-FFF2-40B4-BE49-F238E27FC236}">
              <a16:creationId xmlns="" xmlns:a16="http://schemas.microsoft.com/office/drawing/2014/main" id="{00000000-0008-0000-0700-00005E010000}"/>
            </a:ext>
          </a:extLst>
        </xdr:cNvPr>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124784</xdr:rowOff>
    </xdr:from>
    <xdr:to>
      <xdr:col>50</xdr:col>
      <xdr:colOff>114300</xdr:colOff>
      <xdr:row>57</xdr:row>
      <xdr:rowOff>27801</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8750300" y="9725984"/>
          <a:ext cx="889000" cy="7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a:extLst>
            <a:ext uri="{FF2B5EF4-FFF2-40B4-BE49-F238E27FC236}">
              <a16:creationId xmlns="" xmlns:a16="http://schemas.microsoft.com/office/drawing/2014/main" id="{00000000-0008-0000-0700-000060010000}"/>
            </a:ext>
          </a:extLst>
        </xdr:cNvPr>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51536</xdr:rowOff>
    </xdr:from>
    <xdr:to>
      <xdr:col>45</xdr:col>
      <xdr:colOff>177800</xdr:colOff>
      <xdr:row>56</xdr:row>
      <xdr:rowOff>124784</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a:off x="7861300" y="9481286"/>
          <a:ext cx="889000" cy="24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51536</xdr:rowOff>
    </xdr:from>
    <xdr:to>
      <xdr:col>41</xdr:col>
      <xdr:colOff>50800</xdr:colOff>
      <xdr:row>56</xdr:row>
      <xdr:rowOff>60166</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flipV="1">
          <a:off x="6972300" y="9481286"/>
          <a:ext cx="889000" cy="18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a:extLst>
            <a:ext uri="{FF2B5EF4-FFF2-40B4-BE49-F238E27FC236}">
              <a16:creationId xmlns="" xmlns:a16="http://schemas.microsoft.com/office/drawing/2014/main" id="{00000000-0008-0000-0700-000068010000}"/>
            </a:ext>
          </a:extLst>
        </xdr:cNvPr>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73889</xdr:rowOff>
    </xdr:from>
    <xdr:to>
      <xdr:col>55</xdr:col>
      <xdr:colOff>50800</xdr:colOff>
      <xdr:row>57</xdr:row>
      <xdr:rowOff>4039</xdr:rowOff>
    </xdr:to>
    <xdr:sp macro="" textlink="">
      <xdr:nvSpPr>
        <xdr:cNvPr id="367" name="楕円 366">
          <a:extLst>
            <a:ext uri="{FF2B5EF4-FFF2-40B4-BE49-F238E27FC236}">
              <a16:creationId xmlns="" xmlns:a16="http://schemas.microsoft.com/office/drawing/2014/main" id="{00000000-0008-0000-0700-00006F010000}"/>
            </a:ext>
          </a:extLst>
        </xdr:cNvPr>
        <xdr:cNvSpPr/>
      </xdr:nvSpPr>
      <xdr:spPr>
        <a:xfrm>
          <a:off x="10426700" y="967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52316</xdr:rowOff>
    </xdr:from>
    <xdr:ext cx="534377" cy="259045"/>
    <xdr:sp macro="" textlink="">
      <xdr:nvSpPr>
        <xdr:cNvPr id="368" name="農林水産業費該当値テキスト">
          <a:extLst>
            <a:ext uri="{FF2B5EF4-FFF2-40B4-BE49-F238E27FC236}">
              <a16:creationId xmlns="" xmlns:a16="http://schemas.microsoft.com/office/drawing/2014/main" id="{00000000-0008-0000-0700-000070010000}"/>
            </a:ext>
          </a:extLst>
        </xdr:cNvPr>
        <xdr:cNvSpPr txBox="1"/>
      </xdr:nvSpPr>
      <xdr:spPr>
        <a:xfrm>
          <a:off x="10528300" y="965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148451</xdr:rowOff>
    </xdr:from>
    <xdr:to>
      <xdr:col>50</xdr:col>
      <xdr:colOff>165100</xdr:colOff>
      <xdr:row>57</xdr:row>
      <xdr:rowOff>78601</xdr:rowOff>
    </xdr:to>
    <xdr:sp macro="" textlink="">
      <xdr:nvSpPr>
        <xdr:cNvPr id="369" name="楕円 368">
          <a:extLst>
            <a:ext uri="{FF2B5EF4-FFF2-40B4-BE49-F238E27FC236}">
              <a16:creationId xmlns="" xmlns:a16="http://schemas.microsoft.com/office/drawing/2014/main" id="{00000000-0008-0000-0700-000071010000}"/>
            </a:ext>
          </a:extLst>
        </xdr:cNvPr>
        <xdr:cNvSpPr/>
      </xdr:nvSpPr>
      <xdr:spPr>
        <a:xfrm>
          <a:off x="9588500" y="974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69728</xdr:rowOff>
    </xdr:from>
    <xdr:ext cx="534377"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9372111" y="984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73984</xdr:rowOff>
    </xdr:from>
    <xdr:to>
      <xdr:col>46</xdr:col>
      <xdr:colOff>38100</xdr:colOff>
      <xdr:row>57</xdr:row>
      <xdr:rowOff>4134</xdr:rowOff>
    </xdr:to>
    <xdr:sp macro="" textlink="">
      <xdr:nvSpPr>
        <xdr:cNvPr id="371" name="楕円 370">
          <a:extLst>
            <a:ext uri="{FF2B5EF4-FFF2-40B4-BE49-F238E27FC236}">
              <a16:creationId xmlns="" xmlns:a16="http://schemas.microsoft.com/office/drawing/2014/main" id="{00000000-0008-0000-0700-000073010000}"/>
            </a:ext>
          </a:extLst>
        </xdr:cNvPr>
        <xdr:cNvSpPr/>
      </xdr:nvSpPr>
      <xdr:spPr>
        <a:xfrm>
          <a:off x="8699500" y="96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166711</xdr:rowOff>
    </xdr:from>
    <xdr:ext cx="534377"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8483111" y="9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736</xdr:rowOff>
    </xdr:from>
    <xdr:to>
      <xdr:col>41</xdr:col>
      <xdr:colOff>101600</xdr:colOff>
      <xdr:row>55</xdr:row>
      <xdr:rowOff>102336</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7810500" y="943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118863</xdr:rowOff>
    </xdr:from>
    <xdr:ext cx="534377" cy="259045"/>
    <xdr:sp macro="" textlink="">
      <xdr:nvSpPr>
        <xdr:cNvPr id="374" name="テキスト ボックス 373">
          <a:extLst>
            <a:ext uri="{FF2B5EF4-FFF2-40B4-BE49-F238E27FC236}">
              <a16:creationId xmlns="" xmlns:a16="http://schemas.microsoft.com/office/drawing/2014/main" id="{00000000-0008-0000-0700-000076010000}"/>
            </a:ext>
          </a:extLst>
        </xdr:cNvPr>
        <xdr:cNvSpPr txBox="1"/>
      </xdr:nvSpPr>
      <xdr:spPr>
        <a:xfrm>
          <a:off x="7594111" y="920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9366</xdr:rowOff>
    </xdr:from>
    <xdr:to>
      <xdr:col>36</xdr:col>
      <xdr:colOff>165100</xdr:colOff>
      <xdr:row>56</xdr:row>
      <xdr:rowOff>110966</xdr:rowOff>
    </xdr:to>
    <xdr:sp macro="" textlink="">
      <xdr:nvSpPr>
        <xdr:cNvPr id="375" name="楕円 374">
          <a:extLst>
            <a:ext uri="{FF2B5EF4-FFF2-40B4-BE49-F238E27FC236}">
              <a16:creationId xmlns="" xmlns:a16="http://schemas.microsoft.com/office/drawing/2014/main" id="{00000000-0008-0000-0700-000077010000}"/>
            </a:ext>
          </a:extLst>
        </xdr:cNvPr>
        <xdr:cNvSpPr/>
      </xdr:nvSpPr>
      <xdr:spPr>
        <a:xfrm>
          <a:off x="6921500" y="96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127493</xdr:rowOff>
    </xdr:from>
    <xdr:ext cx="534377"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6705111" y="938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a:extLst>
            <a:ext uri="{FF2B5EF4-FFF2-40B4-BE49-F238E27FC236}">
              <a16:creationId xmlns="" xmlns:a16="http://schemas.microsoft.com/office/drawing/2014/main" id="{00000000-0008-0000-0700-00008F010000}"/>
            </a:ext>
          </a:extLst>
        </xdr:cNvPr>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a:extLst>
            <a:ext uri="{FF2B5EF4-FFF2-40B4-BE49-F238E27FC236}">
              <a16:creationId xmlns="" xmlns:a16="http://schemas.microsoft.com/office/drawing/2014/main" id="{00000000-0008-0000-0700-000091010000}"/>
            </a:ext>
          </a:extLst>
        </xdr:cNvPr>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154330</xdr:rowOff>
    </xdr:from>
    <xdr:to>
      <xdr:col>55</xdr:col>
      <xdr:colOff>0</xdr:colOff>
      <xdr:row>76</xdr:row>
      <xdr:rowOff>112542</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9639300" y="13013080"/>
          <a:ext cx="838200" cy="12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108360</xdr:rowOff>
    </xdr:from>
    <xdr:ext cx="534377" cy="259045"/>
    <xdr:sp macro="" textlink="">
      <xdr:nvSpPr>
        <xdr:cNvPr id="404" name="商工費平均値テキスト">
          <a:extLst>
            <a:ext uri="{FF2B5EF4-FFF2-40B4-BE49-F238E27FC236}">
              <a16:creationId xmlns="" xmlns:a16="http://schemas.microsoft.com/office/drawing/2014/main" id="{00000000-0008-0000-0700-000094010000}"/>
            </a:ext>
          </a:extLst>
        </xdr:cNvPr>
        <xdr:cNvSpPr txBox="1"/>
      </xdr:nvSpPr>
      <xdr:spPr>
        <a:xfrm>
          <a:off x="10528300" y="1313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a:extLst>
            <a:ext uri="{FF2B5EF4-FFF2-40B4-BE49-F238E27FC236}">
              <a16:creationId xmlns="" xmlns:a16="http://schemas.microsoft.com/office/drawing/2014/main" id="{00000000-0008-0000-0700-000095010000}"/>
            </a:ext>
          </a:extLst>
        </xdr:cNvPr>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154330</xdr:rowOff>
    </xdr:from>
    <xdr:to>
      <xdr:col>50</xdr:col>
      <xdr:colOff>114300</xdr:colOff>
      <xdr:row>76</xdr:row>
      <xdr:rowOff>41813</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8750300" y="13013080"/>
          <a:ext cx="889000" cy="5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a:extLst>
            <a:ext uri="{FF2B5EF4-FFF2-40B4-BE49-F238E27FC236}">
              <a16:creationId xmlns="" xmlns:a16="http://schemas.microsoft.com/office/drawing/2014/main" id="{00000000-0008-0000-0700-000097010000}"/>
            </a:ext>
          </a:extLst>
        </xdr:cNvPr>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63257</xdr:rowOff>
    </xdr:from>
    <xdr:ext cx="534377" cy="259045"/>
    <xdr:sp macro="" textlink="">
      <xdr:nvSpPr>
        <xdr:cNvPr id="408" name="テキスト ボックス 407">
          <a:extLst>
            <a:ext uri="{FF2B5EF4-FFF2-40B4-BE49-F238E27FC236}">
              <a16:creationId xmlns="" xmlns:a16="http://schemas.microsoft.com/office/drawing/2014/main" id="{00000000-0008-0000-0700-000098010000}"/>
            </a:ext>
          </a:extLst>
        </xdr:cNvPr>
        <xdr:cNvSpPr txBox="1"/>
      </xdr:nvSpPr>
      <xdr:spPr>
        <a:xfrm>
          <a:off x="9372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41813</xdr:rowOff>
    </xdr:from>
    <xdr:to>
      <xdr:col>45</xdr:col>
      <xdr:colOff>177800</xdr:colOff>
      <xdr:row>77</xdr:row>
      <xdr:rowOff>9855</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7861300" y="13072013"/>
          <a:ext cx="889000" cy="13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38363</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8483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9855</xdr:rowOff>
    </xdr:from>
    <xdr:to>
      <xdr:col>41</xdr:col>
      <xdr:colOff>50800</xdr:colOff>
      <xdr:row>77</xdr:row>
      <xdr:rowOff>24874</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flipV="1">
          <a:off x="6972300" y="13211505"/>
          <a:ext cx="889000" cy="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155956</xdr:rowOff>
    </xdr:from>
    <xdr:ext cx="469744"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6737428"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61742</xdr:rowOff>
    </xdr:from>
    <xdr:to>
      <xdr:col>55</xdr:col>
      <xdr:colOff>50800</xdr:colOff>
      <xdr:row>76</xdr:row>
      <xdr:rowOff>163342</xdr:rowOff>
    </xdr:to>
    <xdr:sp macro="" textlink="">
      <xdr:nvSpPr>
        <xdr:cNvPr id="422" name="楕円 421">
          <a:extLst>
            <a:ext uri="{FF2B5EF4-FFF2-40B4-BE49-F238E27FC236}">
              <a16:creationId xmlns="" xmlns:a16="http://schemas.microsoft.com/office/drawing/2014/main" id="{00000000-0008-0000-0700-0000A6010000}"/>
            </a:ext>
          </a:extLst>
        </xdr:cNvPr>
        <xdr:cNvSpPr/>
      </xdr:nvSpPr>
      <xdr:spPr>
        <a:xfrm>
          <a:off x="10426700" y="1309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84619</xdr:rowOff>
    </xdr:from>
    <xdr:ext cx="534377" cy="259045"/>
    <xdr:sp macro="" textlink="">
      <xdr:nvSpPr>
        <xdr:cNvPr id="423" name="商工費該当値テキスト">
          <a:extLst>
            <a:ext uri="{FF2B5EF4-FFF2-40B4-BE49-F238E27FC236}">
              <a16:creationId xmlns="" xmlns:a16="http://schemas.microsoft.com/office/drawing/2014/main" id="{00000000-0008-0000-0700-0000A7010000}"/>
            </a:ext>
          </a:extLst>
        </xdr:cNvPr>
        <xdr:cNvSpPr txBox="1"/>
      </xdr:nvSpPr>
      <xdr:spPr>
        <a:xfrm>
          <a:off x="10528300" y="129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103530</xdr:rowOff>
    </xdr:from>
    <xdr:to>
      <xdr:col>50</xdr:col>
      <xdr:colOff>165100</xdr:colOff>
      <xdr:row>76</xdr:row>
      <xdr:rowOff>33680</xdr:rowOff>
    </xdr:to>
    <xdr:sp macro="" textlink="">
      <xdr:nvSpPr>
        <xdr:cNvPr id="424" name="楕円 423">
          <a:extLst>
            <a:ext uri="{FF2B5EF4-FFF2-40B4-BE49-F238E27FC236}">
              <a16:creationId xmlns="" xmlns:a16="http://schemas.microsoft.com/office/drawing/2014/main" id="{00000000-0008-0000-0700-0000A8010000}"/>
            </a:ext>
          </a:extLst>
        </xdr:cNvPr>
        <xdr:cNvSpPr/>
      </xdr:nvSpPr>
      <xdr:spPr>
        <a:xfrm>
          <a:off x="9588500" y="129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50207</xdr:rowOff>
    </xdr:from>
    <xdr:ext cx="534377"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9372111" y="1273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162463</xdr:rowOff>
    </xdr:from>
    <xdr:to>
      <xdr:col>46</xdr:col>
      <xdr:colOff>38100</xdr:colOff>
      <xdr:row>76</xdr:row>
      <xdr:rowOff>92613</xdr:rowOff>
    </xdr:to>
    <xdr:sp macro="" textlink="">
      <xdr:nvSpPr>
        <xdr:cNvPr id="426" name="楕円 425">
          <a:extLst>
            <a:ext uri="{FF2B5EF4-FFF2-40B4-BE49-F238E27FC236}">
              <a16:creationId xmlns="" xmlns:a16="http://schemas.microsoft.com/office/drawing/2014/main" id="{00000000-0008-0000-0700-0000AA010000}"/>
            </a:ext>
          </a:extLst>
        </xdr:cNvPr>
        <xdr:cNvSpPr/>
      </xdr:nvSpPr>
      <xdr:spPr>
        <a:xfrm>
          <a:off x="8699500" y="130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109141</xdr:rowOff>
    </xdr:from>
    <xdr:ext cx="534377"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8483111" y="1279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130505</xdr:rowOff>
    </xdr:from>
    <xdr:to>
      <xdr:col>41</xdr:col>
      <xdr:colOff>101600</xdr:colOff>
      <xdr:row>77</xdr:row>
      <xdr:rowOff>60655</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7810500" y="131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77182</xdr:rowOff>
    </xdr:from>
    <xdr:ext cx="534377"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7594111" y="1293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145524</xdr:rowOff>
    </xdr:from>
    <xdr:to>
      <xdr:col>36</xdr:col>
      <xdr:colOff>165100</xdr:colOff>
      <xdr:row>77</xdr:row>
      <xdr:rowOff>75674</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6921500" y="1317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92201</xdr:rowOff>
    </xdr:from>
    <xdr:ext cx="534377"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6705111" y="1295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a:extLst>
            <a:ext uri="{FF2B5EF4-FFF2-40B4-BE49-F238E27FC236}">
              <a16:creationId xmlns="" xmlns:a16="http://schemas.microsoft.com/office/drawing/2014/main" id="{00000000-0008-0000-0700-0000CA010000}"/>
            </a:ext>
          </a:extLst>
        </xdr:cNvPr>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a:extLst>
            <a:ext uri="{FF2B5EF4-FFF2-40B4-BE49-F238E27FC236}">
              <a16:creationId xmlns="" xmlns:a16="http://schemas.microsoft.com/office/drawing/2014/main" id="{00000000-0008-0000-0700-0000CC010000}"/>
            </a:ext>
          </a:extLst>
        </xdr:cNvPr>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96701</xdr:rowOff>
    </xdr:from>
    <xdr:to>
      <xdr:col>55</xdr:col>
      <xdr:colOff>0</xdr:colOff>
      <xdr:row>97</xdr:row>
      <xdr:rowOff>60234</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9639300" y="16555901"/>
          <a:ext cx="838200" cy="13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a:extLst>
            <a:ext uri="{FF2B5EF4-FFF2-40B4-BE49-F238E27FC236}">
              <a16:creationId xmlns="" xmlns:a16="http://schemas.microsoft.com/office/drawing/2014/main" id="{00000000-0008-0000-0700-0000CF010000}"/>
            </a:ext>
          </a:extLst>
        </xdr:cNvPr>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a:extLst>
            <a:ext uri="{FF2B5EF4-FFF2-40B4-BE49-F238E27FC236}">
              <a16:creationId xmlns="" xmlns:a16="http://schemas.microsoft.com/office/drawing/2014/main" id="{00000000-0008-0000-0700-0000D0010000}"/>
            </a:ext>
          </a:extLst>
        </xdr:cNvPr>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96701</xdr:rowOff>
    </xdr:from>
    <xdr:to>
      <xdr:col>50</xdr:col>
      <xdr:colOff>114300</xdr:colOff>
      <xdr:row>97</xdr:row>
      <xdr:rowOff>71469</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8750300" y="16555901"/>
          <a:ext cx="889000" cy="14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54073</xdr:rowOff>
    </xdr:from>
    <xdr:to>
      <xdr:col>45</xdr:col>
      <xdr:colOff>177800</xdr:colOff>
      <xdr:row>97</xdr:row>
      <xdr:rowOff>71469</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7861300" y="16684723"/>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16714</xdr:rowOff>
    </xdr:from>
    <xdr:to>
      <xdr:col>41</xdr:col>
      <xdr:colOff>50800</xdr:colOff>
      <xdr:row>97</xdr:row>
      <xdr:rowOff>54073</xdr:rowOff>
    </xdr:to>
    <xdr:cxnSp macro="">
      <xdr:nvCxnSpPr>
        <xdr:cNvPr id="471" name="直線コネクタ 470">
          <a:extLst>
            <a:ext uri="{FF2B5EF4-FFF2-40B4-BE49-F238E27FC236}">
              <a16:creationId xmlns="" xmlns:a16="http://schemas.microsoft.com/office/drawing/2014/main" id="{00000000-0008-0000-0700-0000D7010000}"/>
            </a:ext>
          </a:extLst>
        </xdr:cNvPr>
        <xdr:cNvCxnSpPr/>
      </xdr:nvCxnSpPr>
      <xdr:spPr>
        <a:xfrm>
          <a:off x="6972300" y="16647364"/>
          <a:ext cx="889000" cy="3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a:extLst>
            <a:ext uri="{FF2B5EF4-FFF2-40B4-BE49-F238E27FC236}">
              <a16:creationId xmlns="" xmlns:a16="http://schemas.microsoft.com/office/drawing/2014/main" id="{00000000-0008-0000-0700-0000DA010000}"/>
            </a:ext>
          </a:extLst>
        </xdr:cNvPr>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9434</xdr:rowOff>
    </xdr:from>
    <xdr:to>
      <xdr:col>55</xdr:col>
      <xdr:colOff>50800</xdr:colOff>
      <xdr:row>97</xdr:row>
      <xdr:rowOff>111034</xdr:rowOff>
    </xdr:to>
    <xdr:sp macro="" textlink="">
      <xdr:nvSpPr>
        <xdr:cNvPr id="481" name="楕円 480">
          <a:extLst>
            <a:ext uri="{FF2B5EF4-FFF2-40B4-BE49-F238E27FC236}">
              <a16:creationId xmlns="" xmlns:a16="http://schemas.microsoft.com/office/drawing/2014/main" id="{00000000-0008-0000-0700-0000E1010000}"/>
            </a:ext>
          </a:extLst>
        </xdr:cNvPr>
        <xdr:cNvSpPr/>
      </xdr:nvSpPr>
      <xdr:spPr>
        <a:xfrm>
          <a:off x="10426700" y="166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159311</xdr:rowOff>
    </xdr:from>
    <xdr:ext cx="534377" cy="259045"/>
    <xdr:sp macro="" textlink="">
      <xdr:nvSpPr>
        <xdr:cNvPr id="482" name="土木費該当値テキスト">
          <a:extLst>
            <a:ext uri="{FF2B5EF4-FFF2-40B4-BE49-F238E27FC236}">
              <a16:creationId xmlns="" xmlns:a16="http://schemas.microsoft.com/office/drawing/2014/main" id="{00000000-0008-0000-0700-0000E2010000}"/>
            </a:ext>
          </a:extLst>
        </xdr:cNvPr>
        <xdr:cNvSpPr txBox="1"/>
      </xdr:nvSpPr>
      <xdr:spPr>
        <a:xfrm>
          <a:off x="10528300" y="1661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45901</xdr:rowOff>
    </xdr:from>
    <xdr:to>
      <xdr:col>50</xdr:col>
      <xdr:colOff>165100</xdr:colOff>
      <xdr:row>96</xdr:row>
      <xdr:rowOff>147501</xdr:rowOff>
    </xdr:to>
    <xdr:sp macro="" textlink="">
      <xdr:nvSpPr>
        <xdr:cNvPr id="483" name="楕円 482">
          <a:extLst>
            <a:ext uri="{FF2B5EF4-FFF2-40B4-BE49-F238E27FC236}">
              <a16:creationId xmlns="" xmlns:a16="http://schemas.microsoft.com/office/drawing/2014/main" id="{00000000-0008-0000-0700-0000E3010000}"/>
            </a:ext>
          </a:extLst>
        </xdr:cNvPr>
        <xdr:cNvSpPr/>
      </xdr:nvSpPr>
      <xdr:spPr>
        <a:xfrm>
          <a:off x="9588500" y="1650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138628</xdr:rowOff>
    </xdr:from>
    <xdr:ext cx="534377"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9372111" y="1659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20669</xdr:rowOff>
    </xdr:from>
    <xdr:to>
      <xdr:col>46</xdr:col>
      <xdr:colOff>38100</xdr:colOff>
      <xdr:row>97</xdr:row>
      <xdr:rowOff>122269</xdr:rowOff>
    </xdr:to>
    <xdr:sp macro="" textlink="">
      <xdr:nvSpPr>
        <xdr:cNvPr id="485" name="楕円 484">
          <a:extLst>
            <a:ext uri="{FF2B5EF4-FFF2-40B4-BE49-F238E27FC236}">
              <a16:creationId xmlns="" xmlns:a16="http://schemas.microsoft.com/office/drawing/2014/main" id="{00000000-0008-0000-0700-0000E5010000}"/>
            </a:ext>
          </a:extLst>
        </xdr:cNvPr>
        <xdr:cNvSpPr/>
      </xdr:nvSpPr>
      <xdr:spPr>
        <a:xfrm>
          <a:off x="8699500" y="1665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113396</xdr:rowOff>
    </xdr:from>
    <xdr:ext cx="534377"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8483111" y="1674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3273</xdr:rowOff>
    </xdr:from>
    <xdr:to>
      <xdr:col>41</xdr:col>
      <xdr:colOff>101600</xdr:colOff>
      <xdr:row>97</xdr:row>
      <xdr:rowOff>104873</xdr:rowOff>
    </xdr:to>
    <xdr:sp macro="" textlink="">
      <xdr:nvSpPr>
        <xdr:cNvPr id="487" name="楕円 486">
          <a:extLst>
            <a:ext uri="{FF2B5EF4-FFF2-40B4-BE49-F238E27FC236}">
              <a16:creationId xmlns="" xmlns:a16="http://schemas.microsoft.com/office/drawing/2014/main" id="{00000000-0008-0000-0700-0000E7010000}"/>
            </a:ext>
          </a:extLst>
        </xdr:cNvPr>
        <xdr:cNvSpPr/>
      </xdr:nvSpPr>
      <xdr:spPr>
        <a:xfrm>
          <a:off x="7810500" y="166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96000</xdr:rowOff>
    </xdr:from>
    <xdr:ext cx="534377"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7594111" y="1672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137364</xdr:rowOff>
    </xdr:from>
    <xdr:to>
      <xdr:col>36</xdr:col>
      <xdr:colOff>165100</xdr:colOff>
      <xdr:row>97</xdr:row>
      <xdr:rowOff>67514</xdr:rowOff>
    </xdr:to>
    <xdr:sp macro="" textlink="">
      <xdr:nvSpPr>
        <xdr:cNvPr id="489" name="楕円 488">
          <a:extLst>
            <a:ext uri="{FF2B5EF4-FFF2-40B4-BE49-F238E27FC236}">
              <a16:creationId xmlns="" xmlns:a16="http://schemas.microsoft.com/office/drawing/2014/main" id="{00000000-0008-0000-0700-0000E9010000}"/>
            </a:ext>
          </a:extLst>
        </xdr:cNvPr>
        <xdr:cNvSpPr/>
      </xdr:nvSpPr>
      <xdr:spPr>
        <a:xfrm>
          <a:off x="6921500" y="165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58641</xdr:rowOff>
    </xdr:from>
    <xdr:ext cx="534377" cy="259045"/>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6705111" y="1668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84455</xdr:rowOff>
    </xdr:from>
    <xdr:to>
      <xdr:col>85</xdr:col>
      <xdr:colOff>126364</xdr:colOff>
      <xdr:row>39</xdr:row>
      <xdr:rowOff>94094</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flipV="1">
          <a:off x="16317595" y="5742305"/>
          <a:ext cx="1269" cy="103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97921</xdr:rowOff>
    </xdr:from>
    <xdr:ext cx="469744" cy="259045"/>
    <xdr:sp macro="" textlink="">
      <xdr:nvSpPr>
        <xdr:cNvPr id="516" name="消防費最小値テキスト">
          <a:extLst>
            <a:ext uri="{FF2B5EF4-FFF2-40B4-BE49-F238E27FC236}">
              <a16:creationId xmlns="" xmlns:a16="http://schemas.microsoft.com/office/drawing/2014/main" id="{00000000-0008-0000-0700-000004020000}"/>
            </a:ext>
          </a:extLst>
        </xdr:cNvPr>
        <xdr:cNvSpPr txBox="1"/>
      </xdr:nvSpPr>
      <xdr:spPr>
        <a:xfrm>
          <a:off x="16370300" y="678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94094</xdr:rowOff>
    </xdr:from>
    <xdr:to>
      <xdr:col>86</xdr:col>
      <xdr:colOff>25400</xdr:colOff>
      <xdr:row>39</xdr:row>
      <xdr:rowOff>94094</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6230600" y="678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31132</xdr:rowOff>
    </xdr:from>
    <xdr:ext cx="534377" cy="259045"/>
    <xdr:sp macro="" textlink="">
      <xdr:nvSpPr>
        <xdr:cNvPr id="518" name="消防費最大値テキスト">
          <a:extLst>
            <a:ext uri="{FF2B5EF4-FFF2-40B4-BE49-F238E27FC236}">
              <a16:creationId xmlns="" xmlns:a16="http://schemas.microsoft.com/office/drawing/2014/main" id="{00000000-0008-0000-0700-000006020000}"/>
            </a:ext>
          </a:extLst>
        </xdr:cNvPr>
        <xdr:cNvSpPr txBox="1"/>
      </xdr:nvSpPr>
      <xdr:spPr>
        <a:xfrm>
          <a:off x="16370300" y="551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84455</xdr:rowOff>
    </xdr:from>
    <xdr:to>
      <xdr:col>86</xdr:col>
      <xdr:colOff>25400</xdr:colOff>
      <xdr:row>33</xdr:row>
      <xdr:rowOff>84455</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57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160617</xdr:rowOff>
    </xdr:from>
    <xdr:to>
      <xdr:col>85</xdr:col>
      <xdr:colOff>127000</xdr:colOff>
      <xdr:row>37</xdr:row>
      <xdr:rowOff>23724</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5481300" y="6332817"/>
          <a:ext cx="838200" cy="3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152785</xdr:rowOff>
    </xdr:from>
    <xdr:ext cx="534377" cy="259045"/>
    <xdr:sp macro="" textlink="">
      <xdr:nvSpPr>
        <xdr:cNvPr id="521" name="消防費平均値テキスト">
          <a:extLst>
            <a:ext uri="{FF2B5EF4-FFF2-40B4-BE49-F238E27FC236}">
              <a16:creationId xmlns="" xmlns:a16="http://schemas.microsoft.com/office/drawing/2014/main" id="{00000000-0008-0000-0700-000009020000}"/>
            </a:ext>
          </a:extLst>
        </xdr:cNvPr>
        <xdr:cNvSpPr txBox="1"/>
      </xdr:nvSpPr>
      <xdr:spPr>
        <a:xfrm>
          <a:off x="16370300" y="63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2908</xdr:rowOff>
    </xdr:from>
    <xdr:to>
      <xdr:col>85</xdr:col>
      <xdr:colOff>177800</xdr:colOff>
      <xdr:row>37</xdr:row>
      <xdr:rowOff>104508</xdr:rowOff>
    </xdr:to>
    <xdr:sp macro="" textlink="">
      <xdr:nvSpPr>
        <xdr:cNvPr id="522" name="フローチャート: 判断 521">
          <a:extLst>
            <a:ext uri="{FF2B5EF4-FFF2-40B4-BE49-F238E27FC236}">
              <a16:creationId xmlns="" xmlns:a16="http://schemas.microsoft.com/office/drawing/2014/main" id="{00000000-0008-0000-0700-00000A020000}"/>
            </a:ext>
          </a:extLst>
        </xdr:cNvPr>
        <xdr:cNvSpPr/>
      </xdr:nvSpPr>
      <xdr:spPr>
        <a:xfrm>
          <a:off x="162687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160617</xdr:rowOff>
    </xdr:from>
    <xdr:to>
      <xdr:col>81</xdr:col>
      <xdr:colOff>50800</xdr:colOff>
      <xdr:row>37</xdr:row>
      <xdr:rowOff>113944</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4592300" y="6332817"/>
          <a:ext cx="889000" cy="12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16472</xdr:rowOff>
    </xdr:from>
    <xdr:to>
      <xdr:col>81</xdr:col>
      <xdr:colOff>101600</xdr:colOff>
      <xdr:row>37</xdr:row>
      <xdr:rowOff>118072</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5430500" y="636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109199</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5214111" y="645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35458</xdr:rowOff>
    </xdr:from>
    <xdr:to>
      <xdr:col>76</xdr:col>
      <xdr:colOff>114300</xdr:colOff>
      <xdr:row>37</xdr:row>
      <xdr:rowOff>113944</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a:off x="13703300" y="6379108"/>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128448</xdr:rowOff>
    </xdr:from>
    <xdr:to>
      <xdr:col>76</xdr:col>
      <xdr:colOff>165100</xdr:colOff>
      <xdr:row>37</xdr:row>
      <xdr:rowOff>58598</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4541500" y="63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75125</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4325111" y="607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147129</xdr:rowOff>
    </xdr:from>
    <xdr:to>
      <xdr:col>71</xdr:col>
      <xdr:colOff>177800</xdr:colOff>
      <xdr:row>37</xdr:row>
      <xdr:rowOff>35458</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a:off x="12814300" y="5462079"/>
          <a:ext cx="889000" cy="91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60020</xdr:rowOff>
    </xdr:from>
    <xdr:to>
      <xdr:col>72</xdr:col>
      <xdr:colOff>38100</xdr:colOff>
      <xdr:row>37</xdr:row>
      <xdr:rowOff>161620</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3652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152747</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3436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83680</xdr:rowOff>
    </xdr:from>
    <xdr:to>
      <xdr:col>67</xdr:col>
      <xdr:colOff>101600</xdr:colOff>
      <xdr:row>38</xdr:row>
      <xdr:rowOff>13830</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2763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4957</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2547111" y="65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144374</xdr:rowOff>
    </xdr:from>
    <xdr:to>
      <xdr:col>85</xdr:col>
      <xdr:colOff>177800</xdr:colOff>
      <xdr:row>37</xdr:row>
      <xdr:rowOff>74524</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6268700" y="631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167251</xdr:rowOff>
    </xdr:from>
    <xdr:ext cx="534377" cy="259045"/>
    <xdr:sp macro="" textlink="">
      <xdr:nvSpPr>
        <xdr:cNvPr id="540" name="消防費該当値テキスト">
          <a:extLst>
            <a:ext uri="{FF2B5EF4-FFF2-40B4-BE49-F238E27FC236}">
              <a16:creationId xmlns="" xmlns:a16="http://schemas.microsoft.com/office/drawing/2014/main" id="{00000000-0008-0000-0700-00001C020000}"/>
            </a:ext>
          </a:extLst>
        </xdr:cNvPr>
        <xdr:cNvSpPr txBox="1"/>
      </xdr:nvSpPr>
      <xdr:spPr>
        <a:xfrm>
          <a:off x="16370300" y="61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109817</xdr:rowOff>
    </xdr:from>
    <xdr:to>
      <xdr:col>81</xdr:col>
      <xdr:colOff>101600</xdr:colOff>
      <xdr:row>37</xdr:row>
      <xdr:rowOff>39967</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5430500" y="62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56494</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5214111" y="605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63144</xdr:rowOff>
    </xdr:from>
    <xdr:to>
      <xdr:col>76</xdr:col>
      <xdr:colOff>165100</xdr:colOff>
      <xdr:row>37</xdr:row>
      <xdr:rowOff>164744</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4541500" y="64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155871</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4325111" y="64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156108</xdr:rowOff>
    </xdr:from>
    <xdr:to>
      <xdr:col>72</xdr:col>
      <xdr:colOff>38100</xdr:colOff>
      <xdr:row>37</xdr:row>
      <xdr:rowOff>86258</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3652500" y="63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102785</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3436111" y="61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96329</xdr:rowOff>
    </xdr:from>
    <xdr:to>
      <xdr:col>67</xdr:col>
      <xdr:colOff>101600</xdr:colOff>
      <xdr:row>32</xdr:row>
      <xdr:rowOff>26479</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2763500" y="541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43006</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2547111" y="518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4" name="教育費最小値テキスト">
          <a:extLst>
            <a:ext uri="{FF2B5EF4-FFF2-40B4-BE49-F238E27FC236}">
              <a16:creationId xmlns="" xmlns:a16="http://schemas.microsoft.com/office/drawing/2014/main" id="{00000000-0008-0000-0700-00003E020000}"/>
            </a:ext>
          </a:extLst>
        </xdr:cNvPr>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6" name="教育費最大値テキスト">
          <a:extLst>
            <a:ext uri="{FF2B5EF4-FFF2-40B4-BE49-F238E27FC236}">
              <a16:creationId xmlns="" xmlns:a16="http://schemas.microsoft.com/office/drawing/2014/main" id="{00000000-0008-0000-0700-000040020000}"/>
            </a:ext>
          </a:extLst>
        </xdr:cNvPr>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109030</xdr:rowOff>
    </xdr:from>
    <xdr:to>
      <xdr:col>85</xdr:col>
      <xdr:colOff>127000</xdr:colOff>
      <xdr:row>56</xdr:row>
      <xdr:rowOff>152349</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5481300" y="9710230"/>
          <a:ext cx="838200" cy="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9" name="教育費平均値テキスト">
          <a:extLst>
            <a:ext uri="{FF2B5EF4-FFF2-40B4-BE49-F238E27FC236}">
              <a16:creationId xmlns="" xmlns:a16="http://schemas.microsoft.com/office/drawing/2014/main" id="{00000000-0008-0000-0700-000043020000}"/>
            </a:ext>
          </a:extLst>
        </xdr:cNvPr>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80" name="フローチャート: 判断 579">
          <a:extLst>
            <a:ext uri="{FF2B5EF4-FFF2-40B4-BE49-F238E27FC236}">
              <a16:creationId xmlns="" xmlns:a16="http://schemas.microsoft.com/office/drawing/2014/main" id="{00000000-0008-0000-0700-000044020000}"/>
            </a:ext>
          </a:extLst>
        </xdr:cNvPr>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93256</xdr:rowOff>
    </xdr:from>
    <xdr:to>
      <xdr:col>81</xdr:col>
      <xdr:colOff>50800</xdr:colOff>
      <xdr:row>56</xdr:row>
      <xdr:rowOff>109030</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4592300" y="9694456"/>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2" name="フローチャート: 判断 581">
          <a:extLst>
            <a:ext uri="{FF2B5EF4-FFF2-40B4-BE49-F238E27FC236}">
              <a16:creationId xmlns="" xmlns:a16="http://schemas.microsoft.com/office/drawing/2014/main" id="{00000000-0008-0000-0700-000046020000}"/>
            </a:ext>
          </a:extLst>
        </xdr:cNvPr>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37611</xdr:rowOff>
    </xdr:from>
    <xdr:to>
      <xdr:col>76</xdr:col>
      <xdr:colOff>114300</xdr:colOff>
      <xdr:row>56</xdr:row>
      <xdr:rowOff>93256</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a:off x="13703300" y="9638811"/>
          <a:ext cx="889000" cy="5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5" name="フローチャート: 判断 584">
          <a:extLst>
            <a:ext uri="{FF2B5EF4-FFF2-40B4-BE49-F238E27FC236}">
              <a16:creationId xmlns="" xmlns:a16="http://schemas.microsoft.com/office/drawing/2014/main" id="{00000000-0008-0000-0700-000049020000}"/>
            </a:ext>
          </a:extLst>
        </xdr:cNvPr>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37611</xdr:rowOff>
    </xdr:from>
    <xdr:to>
      <xdr:col>71</xdr:col>
      <xdr:colOff>177800</xdr:colOff>
      <xdr:row>57</xdr:row>
      <xdr:rowOff>65081</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flipV="1">
          <a:off x="12814300" y="9638811"/>
          <a:ext cx="889000" cy="19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90" name="フローチャート: 判断 589">
          <a:extLst>
            <a:ext uri="{FF2B5EF4-FFF2-40B4-BE49-F238E27FC236}">
              <a16:creationId xmlns="" xmlns:a16="http://schemas.microsoft.com/office/drawing/2014/main" id="{00000000-0008-0000-0700-00004E020000}"/>
            </a:ext>
          </a:extLst>
        </xdr:cNvPr>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101549</xdr:rowOff>
    </xdr:from>
    <xdr:to>
      <xdr:col>85</xdr:col>
      <xdr:colOff>177800</xdr:colOff>
      <xdr:row>57</xdr:row>
      <xdr:rowOff>31699</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6268700" y="97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79976</xdr:rowOff>
    </xdr:from>
    <xdr:ext cx="534377" cy="259045"/>
    <xdr:sp macro="" textlink="">
      <xdr:nvSpPr>
        <xdr:cNvPr id="598" name="教育費該当値テキスト">
          <a:extLst>
            <a:ext uri="{FF2B5EF4-FFF2-40B4-BE49-F238E27FC236}">
              <a16:creationId xmlns="" xmlns:a16="http://schemas.microsoft.com/office/drawing/2014/main" id="{00000000-0008-0000-0700-000056020000}"/>
            </a:ext>
          </a:extLst>
        </xdr:cNvPr>
        <xdr:cNvSpPr txBox="1"/>
      </xdr:nvSpPr>
      <xdr:spPr>
        <a:xfrm>
          <a:off x="16370300" y="968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58230</xdr:rowOff>
    </xdr:from>
    <xdr:to>
      <xdr:col>81</xdr:col>
      <xdr:colOff>101600</xdr:colOff>
      <xdr:row>56</xdr:row>
      <xdr:rowOff>159830</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5430500" y="96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150957</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5214111" y="975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42456</xdr:rowOff>
    </xdr:from>
    <xdr:to>
      <xdr:col>76</xdr:col>
      <xdr:colOff>165100</xdr:colOff>
      <xdr:row>56</xdr:row>
      <xdr:rowOff>144056</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4541500" y="964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135183</xdr:rowOff>
    </xdr:from>
    <xdr:ext cx="534377"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4325111" y="973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158261</xdr:rowOff>
    </xdr:from>
    <xdr:to>
      <xdr:col>72</xdr:col>
      <xdr:colOff>38100</xdr:colOff>
      <xdr:row>56</xdr:row>
      <xdr:rowOff>88411</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3652500" y="95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104938</xdr:rowOff>
    </xdr:from>
    <xdr:ext cx="534377"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3436111" y="936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14281</xdr:rowOff>
    </xdr:from>
    <xdr:to>
      <xdr:col>67</xdr:col>
      <xdr:colOff>101600</xdr:colOff>
      <xdr:row>57</xdr:row>
      <xdr:rowOff>115881</xdr:rowOff>
    </xdr:to>
    <xdr:sp macro="" textlink="">
      <xdr:nvSpPr>
        <xdr:cNvPr id="605" name="楕円 604">
          <a:extLst>
            <a:ext uri="{FF2B5EF4-FFF2-40B4-BE49-F238E27FC236}">
              <a16:creationId xmlns="" xmlns:a16="http://schemas.microsoft.com/office/drawing/2014/main" id="{00000000-0008-0000-0700-00005D020000}"/>
            </a:ext>
          </a:extLst>
        </xdr:cNvPr>
        <xdr:cNvSpPr/>
      </xdr:nvSpPr>
      <xdr:spPr>
        <a:xfrm>
          <a:off x="12763500" y="97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107008</xdr:rowOff>
    </xdr:from>
    <xdr:ext cx="534377"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2547111" y="98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5" name="災害復旧費最大値テキスト">
          <a:extLst>
            <a:ext uri="{FF2B5EF4-FFF2-40B4-BE49-F238E27FC236}">
              <a16:creationId xmlns="" xmlns:a16="http://schemas.microsoft.com/office/drawing/2014/main" id="{00000000-0008-0000-0700-00007B020000}"/>
            </a:ext>
          </a:extLst>
        </xdr:cNvPr>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60082</xdr:rowOff>
    </xdr:from>
    <xdr:to>
      <xdr:col>85</xdr:col>
      <xdr:colOff>127000</xdr:colOff>
      <xdr:row>78</xdr:row>
      <xdr:rowOff>152322</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flipV="1">
          <a:off x="15481300" y="13433182"/>
          <a:ext cx="838200" cy="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137720</xdr:rowOff>
    </xdr:from>
    <xdr:ext cx="469744" cy="259045"/>
    <xdr:sp macro="" textlink="">
      <xdr:nvSpPr>
        <xdr:cNvPr id="638" name="災害復旧費平均値テキスト">
          <a:extLst>
            <a:ext uri="{FF2B5EF4-FFF2-40B4-BE49-F238E27FC236}">
              <a16:creationId xmlns="" xmlns:a16="http://schemas.microsoft.com/office/drawing/2014/main" id="{00000000-0008-0000-0700-00007E020000}"/>
            </a:ext>
          </a:extLst>
        </xdr:cNvPr>
        <xdr:cNvSpPr txBox="1"/>
      </xdr:nvSpPr>
      <xdr:spPr>
        <a:xfrm>
          <a:off x="16370300" y="13510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152322</xdr:rowOff>
    </xdr:from>
    <xdr:to>
      <xdr:col>81</xdr:col>
      <xdr:colOff>50800</xdr:colOff>
      <xdr:row>79</xdr:row>
      <xdr:rowOff>49518</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flipV="1">
          <a:off x="14592300" y="13525422"/>
          <a:ext cx="889000" cy="6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99592</xdr:rowOff>
    </xdr:from>
    <xdr:ext cx="469744"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5246428" y="136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49518</xdr:rowOff>
    </xdr:from>
    <xdr:to>
      <xdr:col>76</xdr:col>
      <xdr:colOff>114300</xdr:colOff>
      <xdr:row>79</xdr:row>
      <xdr:rowOff>53420</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flipV="1">
          <a:off x="13703300" y="13594068"/>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4" name="フローチャート: 判断 643">
          <a:extLst>
            <a:ext uri="{FF2B5EF4-FFF2-40B4-BE49-F238E27FC236}">
              <a16:creationId xmlns="" xmlns:a16="http://schemas.microsoft.com/office/drawing/2014/main" id="{00000000-0008-0000-0700-000084020000}"/>
            </a:ext>
          </a:extLst>
        </xdr:cNvPr>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38136</xdr:rowOff>
    </xdr:from>
    <xdr:to>
      <xdr:col>71</xdr:col>
      <xdr:colOff>177800</xdr:colOff>
      <xdr:row>79</xdr:row>
      <xdr:rowOff>53420</xdr:rowOff>
    </xdr:to>
    <xdr:cxnSp macro="">
      <xdr:nvCxnSpPr>
        <xdr:cNvPr id="646" name="直線コネクタ 645">
          <a:extLst>
            <a:ext uri="{FF2B5EF4-FFF2-40B4-BE49-F238E27FC236}">
              <a16:creationId xmlns="" xmlns:a16="http://schemas.microsoft.com/office/drawing/2014/main" id="{00000000-0008-0000-0700-000086020000}"/>
            </a:ext>
          </a:extLst>
        </xdr:cNvPr>
        <xdr:cNvCxnSpPr/>
      </xdr:nvCxnSpPr>
      <xdr:spPr>
        <a:xfrm>
          <a:off x="12814300" y="13582686"/>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7" name="フローチャート: 判断 646">
          <a:extLst>
            <a:ext uri="{FF2B5EF4-FFF2-40B4-BE49-F238E27FC236}">
              <a16:creationId xmlns="" xmlns:a16="http://schemas.microsoft.com/office/drawing/2014/main" id="{00000000-0008-0000-0700-000087020000}"/>
            </a:ext>
          </a:extLst>
        </xdr:cNvPr>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9" name="フローチャート: 判断 648">
          <a:extLst>
            <a:ext uri="{FF2B5EF4-FFF2-40B4-BE49-F238E27FC236}">
              <a16:creationId xmlns="" xmlns:a16="http://schemas.microsoft.com/office/drawing/2014/main" id="{00000000-0008-0000-0700-000089020000}"/>
            </a:ext>
          </a:extLst>
        </xdr:cNvPr>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9282</xdr:rowOff>
    </xdr:from>
    <xdr:to>
      <xdr:col>85</xdr:col>
      <xdr:colOff>177800</xdr:colOff>
      <xdr:row>78</xdr:row>
      <xdr:rowOff>110882</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6268700" y="1338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32159</xdr:rowOff>
    </xdr:from>
    <xdr:ext cx="534377" cy="259045"/>
    <xdr:sp macro="" textlink="">
      <xdr:nvSpPr>
        <xdr:cNvPr id="657" name="災害復旧費該当値テキスト">
          <a:extLst>
            <a:ext uri="{FF2B5EF4-FFF2-40B4-BE49-F238E27FC236}">
              <a16:creationId xmlns="" xmlns:a16="http://schemas.microsoft.com/office/drawing/2014/main" id="{00000000-0008-0000-0700-000091020000}"/>
            </a:ext>
          </a:extLst>
        </xdr:cNvPr>
        <xdr:cNvSpPr txBox="1"/>
      </xdr:nvSpPr>
      <xdr:spPr>
        <a:xfrm>
          <a:off x="16370300" y="1323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101522</xdr:rowOff>
    </xdr:from>
    <xdr:to>
      <xdr:col>81</xdr:col>
      <xdr:colOff>101600</xdr:colOff>
      <xdr:row>79</xdr:row>
      <xdr:rowOff>31672</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5430500" y="1347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48199</xdr:rowOff>
    </xdr:from>
    <xdr:ext cx="469744"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5246428" y="1324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170168</xdr:rowOff>
    </xdr:from>
    <xdr:to>
      <xdr:col>76</xdr:col>
      <xdr:colOff>165100</xdr:colOff>
      <xdr:row>79</xdr:row>
      <xdr:rowOff>100318</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4541500" y="135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91445</xdr:rowOff>
    </xdr:from>
    <xdr:ext cx="469744"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4357428" y="1363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2620</xdr:rowOff>
    </xdr:from>
    <xdr:to>
      <xdr:col>72</xdr:col>
      <xdr:colOff>38100</xdr:colOff>
      <xdr:row>79</xdr:row>
      <xdr:rowOff>104220</xdr:rowOff>
    </xdr:to>
    <xdr:sp macro="" textlink="">
      <xdr:nvSpPr>
        <xdr:cNvPr id="662" name="楕円 661">
          <a:extLst>
            <a:ext uri="{FF2B5EF4-FFF2-40B4-BE49-F238E27FC236}">
              <a16:creationId xmlns="" xmlns:a16="http://schemas.microsoft.com/office/drawing/2014/main" id="{00000000-0008-0000-0700-000096020000}"/>
            </a:ext>
          </a:extLst>
        </xdr:cNvPr>
        <xdr:cNvSpPr/>
      </xdr:nvSpPr>
      <xdr:spPr>
        <a:xfrm>
          <a:off x="13652500" y="135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95347</xdr:rowOff>
    </xdr:from>
    <xdr:ext cx="469744"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3468428" y="1363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158786</xdr:rowOff>
    </xdr:from>
    <xdr:to>
      <xdr:col>67</xdr:col>
      <xdr:colOff>101600</xdr:colOff>
      <xdr:row>79</xdr:row>
      <xdr:rowOff>88936</xdr:rowOff>
    </xdr:to>
    <xdr:sp macro="" textlink="">
      <xdr:nvSpPr>
        <xdr:cNvPr id="664" name="楕円 663">
          <a:extLst>
            <a:ext uri="{FF2B5EF4-FFF2-40B4-BE49-F238E27FC236}">
              <a16:creationId xmlns="" xmlns:a16="http://schemas.microsoft.com/office/drawing/2014/main" id="{00000000-0008-0000-0700-000098020000}"/>
            </a:ext>
          </a:extLst>
        </xdr:cNvPr>
        <xdr:cNvSpPr/>
      </xdr:nvSpPr>
      <xdr:spPr>
        <a:xfrm>
          <a:off x="12763500" y="1353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80063</xdr:rowOff>
    </xdr:from>
    <xdr:ext cx="469744"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2579428" y="1362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90" name="公債費最小値テキスト">
          <a:extLst>
            <a:ext uri="{FF2B5EF4-FFF2-40B4-BE49-F238E27FC236}">
              <a16:creationId xmlns="" xmlns:a16="http://schemas.microsoft.com/office/drawing/2014/main" id="{00000000-0008-0000-0700-0000B2020000}"/>
            </a:ext>
          </a:extLst>
        </xdr:cNvPr>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2" name="公債費最大値テキスト">
          <a:extLst>
            <a:ext uri="{FF2B5EF4-FFF2-40B4-BE49-F238E27FC236}">
              <a16:creationId xmlns="" xmlns:a16="http://schemas.microsoft.com/office/drawing/2014/main" id="{00000000-0008-0000-0700-0000B4020000}"/>
            </a:ext>
          </a:extLst>
        </xdr:cNvPr>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157505</xdr:rowOff>
    </xdr:from>
    <xdr:to>
      <xdr:col>85</xdr:col>
      <xdr:colOff>127000</xdr:colOff>
      <xdr:row>95</xdr:row>
      <xdr:rowOff>7162</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a:off x="15481300" y="16273805"/>
          <a:ext cx="8382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5" name="公債費平均値テキスト">
          <a:extLst>
            <a:ext uri="{FF2B5EF4-FFF2-40B4-BE49-F238E27FC236}">
              <a16:creationId xmlns="" xmlns:a16="http://schemas.microsoft.com/office/drawing/2014/main" id="{00000000-0008-0000-0700-0000B7020000}"/>
            </a:ext>
          </a:extLst>
        </xdr:cNvPr>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6" name="フローチャート: 判断 695">
          <a:extLst>
            <a:ext uri="{FF2B5EF4-FFF2-40B4-BE49-F238E27FC236}">
              <a16:creationId xmlns="" xmlns:a16="http://schemas.microsoft.com/office/drawing/2014/main" id="{00000000-0008-0000-0700-0000B8020000}"/>
            </a:ext>
          </a:extLst>
        </xdr:cNvPr>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136601</xdr:rowOff>
    </xdr:from>
    <xdr:to>
      <xdr:col>81</xdr:col>
      <xdr:colOff>50800</xdr:colOff>
      <xdr:row>94</xdr:row>
      <xdr:rowOff>157505</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4592300" y="16252901"/>
          <a:ext cx="889000" cy="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8" name="フローチャート: 判断 697">
          <a:extLst>
            <a:ext uri="{FF2B5EF4-FFF2-40B4-BE49-F238E27FC236}">
              <a16:creationId xmlns="" xmlns:a16="http://schemas.microsoft.com/office/drawing/2014/main" id="{00000000-0008-0000-0700-0000BA020000}"/>
            </a:ext>
          </a:extLst>
        </xdr:cNvPr>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127888</xdr:rowOff>
    </xdr:from>
    <xdr:to>
      <xdr:col>76</xdr:col>
      <xdr:colOff>114300</xdr:colOff>
      <xdr:row>94</xdr:row>
      <xdr:rowOff>136601</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a:off x="13703300" y="16244188"/>
          <a:ext cx="889000" cy="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701" name="フローチャート: 判断 700">
          <a:extLst>
            <a:ext uri="{FF2B5EF4-FFF2-40B4-BE49-F238E27FC236}">
              <a16:creationId xmlns="" xmlns:a16="http://schemas.microsoft.com/office/drawing/2014/main" id="{00000000-0008-0000-0700-0000BD020000}"/>
            </a:ext>
          </a:extLst>
        </xdr:cNvPr>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112801</xdr:rowOff>
    </xdr:from>
    <xdr:to>
      <xdr:col>71</xdr:col>
      <xdr:colOff>177800</xdr:colOff>
      <xdr:row>94</xdr:row>
      <xdr:rowOff>127888</xdr:rowOff>
    </xdr:to>
    <xdr:cxnSp macro="">
      <xdr:nvCxnSpPr>
        <xdr:cNvPr id="703" name="直線コネクタ 702">
          <a:extLst>
            <a:ext uri="{FF2B5EF4-FFF2-40B4-BE49-F238E27FC236}">
              <a16:creationId xmlns="" xmlns:a16="http://schemas.microsoft.com/office/drawing/2014/main" id="{00000000-0008-0000-0700-0000BF020000}"/>
            </a:ext>
          </a:extLst>
        </xdr:cNvPr>
        <xdr:cNvCxnSpPr/>
      </xdr:nvCxnSpPr>
      <xdr:spPr>
        <a:xfrm>
          <a:off x="12814300" y="16229101"/>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4" name="フローチャート: 判断 703">
          <a:extLst>
            <a:ext uri="{FF2B5EF4-FFF2-40B4-BE49-F238E27FC236}">
              <a16:creationId xmlns="" xmlns:a16="http://schemas.microsoft.com/office/drawing/2014/main" id="{00000000-0008-0000-0700-0000C0020000}"/>
            </a:ext>
          </a:extLst>
        </xdr:cNvPr>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6" name="フローチャート: 判断 705">
          <a:extLst>
            <a:ext uri="{FF2B5EF4-FFF2-40B4-BE49-F238E27FC236}">
              <a16:creationId xmlns="" xmlns:a16="http://schemas.microsoft.com/office/drawing/2014/main" id="{00000000-0008-0000-0700-0000C2020000}"/>
            </a:ext>
          </a:extLst>
        </xdr:cNvPr>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127812</xdr:rowOff>
    </xdr:from>
    <xdr:to>
      <xdr:col>85</xdr:col>
      <xdr:colOff>177800</xdr:colOff>
      <xdr:row>95</xdr:row>
      <xdr:rowOff>57962</xdr:rowOff>
    </xdr:to>
    <xdr:sp macro="" textlink="">
      <xdr:nvSpPr>
        <xdr:cNvPr id="713" name="楕円 712">
          <a:extLst>
            <a:ext uri="{FF2B5EF4-FFF2-40B4-BE49-F238E27FC236}">
              <a16:creationId xmlns="" xmlns:a16="http://schemas.microsoft.com/office/drawing/2014/main" id="{00000000-0008-0000-0700-0000C9020000}"/>
            </a:ext>
          </a:extLst>
        </xdr:cNvPr>
        <xdr:cNvSpPr/>
      </xdr:nvSpPr>
      <xdr:spPr>
        <a:xfrm>
          <a:off x="16268700" y="1624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150689</xdr:rowOff>
    </xdr:from>
    <xdr:ext cx="534377" cy="259045"/>
    <xdr:sp macro="" textlink="">
      <xdr:nvSpPr>
        <xdr:cNvPr id="714" name="公債費該当値テキスト">
          <a:extLst>
            <a:ext uri="{FF2B5EF4-FFF2-40B4-BE49-F238E27FC236}">
              <a16:creationId xmlns="" xmlns:a16="http://schemas.microsoft.com/office/drawing/2014/main" id="{00000000-0008-0000-0700-0000CA020000}"/>
            </a:ext>
          </a:extLst>
        </xdr:cNvPr>
        <xdr:cNvSpPr txBox="1"/>
      </xdr:nvSpPr>
      <xdr:spPr>
        <a:xfrm>
          <a:off x="16370300" y="1609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106705</xdr:rowOff>
    </xdr:from>
    <xdr:to>
      <xdr:col>81</xdr:col>
      <xdr:colOff>101600</xdr:colOff>
      <xdr:row>95</xdr:row>
      <xdr:rowOff>36855</xdr:rowOff>
    </xdr:to>
    <xdr:sp macro="" textlink="">
      <xdr:nvSpPr>
        <xdr:cNvPr id="715" name="楕円 714">
          <a:extLst>
            <a:ext uri="{FF2B5EF4-FFF2-40B4-BE49-F238E27FC236}">
              <a16:creationId xmlns="" xmlns:a16="http://schemas.microsoft.com/office/drawing/2014/main" id="{00000000-0008-0000-0700-0000CB020000}"/>
            </a:ext>
          </a:extLst>
        </xdr:cNvPr>
        <xdr:cNvSpPr/>
      </xdr:nvSpPr>
      <xdr:spPr>
        <a:xfrm>
          <a:off x="15430500" y="162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53382</xdr:rowOff>
    </xdr:from>
    <xdr:ext cx="534377"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5214111" y="159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85801</xdr:rowOff>
    </xdr:from>
    <xdr:to>
      <xdr:col>76</xdr:col>
      <xdr:colOff>165100</xdr:colOff>
      <xdr:row>95</xdr:row>
      <xdr:rowOff>15951</xdr:rowOff>
    </xdr:to>
    <xdr:sp macro="" textlink="">
      <xdr:nvSpPr>
        <xdr:cNvPr id="717" name="楕円 716">
          <a:extLst>
            <a:ext uri="{FF2B5EF4-FFF2-40B4-BE49-F238E27FC236}">
              <a16:creationId xmlns="" xmlns:a16="http://schemas.microsoft.com/office/drawing/2014/main" id="{00000000-0008-0000-0700-0000CD020000}"/>
            </a:ext>
          </a:extLst>
        </xdr:cNvPr>
        <xdr:cNvSpPr/>
      </xdr:nvSpPr>
      <xdr:spPr>
        <a:xfrm>
          <a:off x="14541500" y="162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32478</xdr:rowOff>
    </xdr:from>
    <xdr:ext cx="534377"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4325111" y="159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77088</xdr:rowOff>
    </xdr:from>
    <xdr:to>
      <xdr:col>72</xdr:col>
      <xdr:colOff>38100</xdr:colOff>
      <xdr:row>95</xdr:row>
      <xdr:rowOff>7238</xdr:rowOff>
    </xdr:to>
    <xdr:sp macro="" textlink="">
      <xdr:nvSpPr>
        <xdr:cNvPr id="719" name="楕円 718">
          <a:extLst>
            <a:ext uri="{FF2B5EF4-FFF2-40B4-BE49-F238E27FC236}">
              <a16:creationId xmlns="" xmlns:a16="http://schemas.microsoft.com/office/drawing/2014/main" id="{00000000-0008-0000-0700-0000CF020000}"/>
            </a:ext>
          </a:extLst>
        </xdr:cNvPr>
        <xdr:cNvSpPr/>
      </xdr:nvSpPr>
      <xdr:spPr>
        <a:xfrm>
          <a:off x="13652500" y="161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23765</xdr:rowOff>
    </xdr:from>
    <xdr:ext cx="534377"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3436111" y="159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62001</xdr:rowOff>
    </xdr:from>
    <xdr:to>
      <xdr:col>67</xdr:col>
      <xdr:colOff>101600</xdr:colOff>
      <xdr:row>94</xdr:row>
      <xdr:rowOff>163601</xdr:rowOff>
    </xdr:to>
    <xdr:sp macro="" textlink="">
      <xdr:nvSpPr>
        <xdr:cNvPr id="721" name="楕円 720">
          <a:extLst>
            <a:ext uri="{FF2B5EF4-FFF2-40B4-BE49-F238E27FC236}">
              <a16:creationId xmlns="" xmlns:a16="http://schemas.microsoft.com/office/drawing/2014/main" id="{00000000-0008-0000-0700-0000D1020000}"/>
            </a:ext>
          </a:extLst>
        </xdr:cNvPr>
        <xdr:cNvSpPr/>
      </xdr:nvSpPr>
      <xdr:spPr>
        <a:xfrm>
          <a:off x="12763500" y="161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8678</xdr:rowOff>
    </xdr:from>
    <xdr:ext cx="534377"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2547111" y="1595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 xmlns:a16="http://schemas.microsoft.com/office/drawing/2014/main"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51" name="諸支出金最大値テキスト">
          <a:extLst>
            <a:ext uri="{FF2B5EF4-FFF2-40B4-BE49-F238E27FC236}">
              <a16:creationId xmlns="" xmlns:a16="http://schemas.microsoft.com/office/drawing/2014/main" id="{00000000-0008-0000-0700-0000EF020000}"/>
            </a:ext>
          </a:extLst>
        </xdr:cNvPr>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4" name="諸支出金平均値テキスト">
          <a:extLst>
            <a:ext uri="{FF2B5EF4-FFF2-40B4-BE49-F238E27FC236}">
              <a16:creationId xmlns="" xmlns:a16="http://schemas.microsoft.com/office/drawing/2014/main" id="{00000000-0008-0000-0700-0000F2020000}"/>
            </a:ext>
          </a:extLst>
        </xdr:cNvPr>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5" name="フローチャート: 判断 754">
          <a:extLst>
            <a:ext uri="{FF2B5EF4-FFF2-40B4-BE49-F238E27FC236}">
              <a16:creationId xmlns="" xmlns:a16="http://schemas.microsoft.com/office/drawing/2014/main" id="{00000000-0008-0000-0700-0000F3020000}"/>
            </a:ext>
          </a:extLst>
        </xdr:cNvPr>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60" name="フローチャート: 判断 759">
          <a:extLst>
            <a:ext uri="{FF2B5EF4-FFF2-40B4-BE49-F238E27FC236}">
              <a16:creationId xmlns="" xmlns:a16="http://schemas.microsoft.com/office/drawing/2014/main" id="{00000000-0008-0000-0700-0000F8020000}"/>
            </a:ext>
          </a:extLst>
        </xdr:cNvPr>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140027</xdr:rowOff>
    </xdr:from>
    <xdr:to>
      <xdr:col>102</xdr:col>
      <xdr:colOff>114300</xdr:colOff>
      <xdr:row>39</xdr:row>
      <xdr:rowOff>98878</xdr:rowOff>
    </xdr:to>
    <xdr:cxnSp macro="">
      <xdr:nvCxnSpPr>
        <xdr:cNvPr id="762" name="直線コネクタ 761">
          <a:extLst>
            <a:ext uri="{FF2B5EF4-FFF2-40B4-BE49-F238E27FC236}">
              <a16:creationId xmlns="" xmlns:a16="http://schemas.microsoft.com/office/drawing/2014/main" id="{00000000-0008-0000-0700-0000FA020000}"/>
            </a:ext>
          </a:extLst>
        </xdr:cNvPr>
        <xdr:cNvCxnSpPr/>
      </xdr:nvCxnSpPr>
      <xdr:spPr>
        <a:xfrm>
          <a:off x="18656300" y="5626427"/>
          <a:ext cx="889000" cy="115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3" name="フローチャート: 判断 762">
          <a:extLst>
            <a:ext uri="{FF2B5EF4-FFF2-40B4-BE49-F238E27FC236}">
              <a16:creationId xmlns="" xmlns:a16="http://schemas.microsoft.com/office/drawing/2014/main" id="{00000000-0008-0000-0700-0000FB020000}"/>
            </a:ext>
          </a:extLst>
        </xdr:cNvPr>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5" name="フローチャート: 判断 764">
          <a:extLst>
            <a:ext uri="{FF2B5EF4-FFF2-40B4-BE49-F238E27FC236}">
              <a16:creationId xmlns="" xmlns:a16="http://schemas.microsoft.com/office/drawing/2014/main" id="{00000000-0008-0000-0700-0000FD020000}"/>
            </a:ext>
          </a:extLst>
        </xdr:cNvPr>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98024</xdr:rowOff>
    </xdr:from>
    <xdr:ext cx="378565"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8467017" y="678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a:extLst>
            <a:ext uri="{FF2B5EF4-FFF2-40B4-BE49-F238E27FC236}">
              <a16:creationId xmlns="" xmlns:a16="http://schemas.microsoft.com/office/drawing/2014/main" id="{00000000-0008-0000-0700-000005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89227</xdr:rowOff>
    </xdr:from>
    <xdr:to>
      <xdr:col>98</xdr:col>
      <xdr:colOff>38100</xdr:colOff>
      <xdr:row>33</xdr:row>
      <xdr:rowOff>19377</xdr:rowOff>
    </xdr:to>
    <xdr:sp macro="" textlink="">
      <xdr:nvSpPr>
        <xdr:cNvPr id="780" name="楕円 779">
          <a:extLst>
            <a:ext uri="{FF2B5EF4-FFF2-40B4-BE49-F238E27FC236}">
              <a16:creationId xmlns="" xmlns:a16="http://schemas.microsoft.com/office/drawing/2014/main" id="{00000000-0008-0000-0700-00000C030000}"/>
            </a:ext>
          </a:extLst>
        </xdr:cNvPr>
        <xdr:cNvSpPr/>
      </xdr:nvSpPr>
      <xdr:spPr>
        <a:xfrm>
          <a:off x="18605500" y="557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35904</xdr:rowOff>
    </xdr:from>
    <xdr:ext cx="469744"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8421428" y="53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民生費は、住民一人あたり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１８６，３６０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おり、類似団体平均値を大きく上回っているものの、昨年度比では減少している。主な要因としては、障害者自立支援給付費や教育・保育施設運営費が増となったものの、臨時福祉給付金事業や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が減となっていることが挙げられる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土木費は、住民一人当たり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３５，０５０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類似団体平均値を大きく下回っており、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では減少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している。主な要因としては、中心市街地活性化計画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の終了に伴い、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当該計画に基づく優良建築物等整備等の普通建設事業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挙げられ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４１，３３６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団体平均値を大きく下回っており、昨年度比では減少している。主な要因としては、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外壁改修等の実施学校数の減による小学校施設整備事業の減や、デジタル教科書整備終了に伴う中学校振興費の減が挙げられる。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標準財政規模については、普通交付税の減、臨時財政対策債の減により、昨年度比べ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４４１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百万円の減になっており、今後も同様の要因により減になることが想定される。（分母の減）</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実質収支は、中活事業の終了に伴う投資的経費の減やふるさと納税減に伴う積立金の減により歳出総額が減となったものの、普通交付税や地方債借入額の減による歳入総額の減が上回り、５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になった。（分子の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財政調整基金残高は、事務事業の見直し等による歳出の合理化を図り、今後の財政事情の変化に対応するための積立を行い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標準財政規模比は前年に比べ１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標準財政規模に占める黒字の割合は、水道事業会計の占める割合が最も大きく、次いで一般会計、国民健康保険特別会計の順となっている。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前年度と比較すると公共下水道事業が０．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百万円）増加した。増加の主な要因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は、下水道使用料は前年度比でほぼ横ばいであるものの、機械及び装置等の償却完了に伴う減価償却費が減少となったことに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伴うものが大きい。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このほか水道事業会計においては０．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５．５百万円）減少した。主な要因としては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、簡易水道事業の一部統合により、水道施設の減価償却費及び資産除却による資産減耗費が増となったことに伴うものが大きい。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それ以外の会計については、若干の変動はあるものの前年度とほぼ同程度の構成比率で動いている（全体的に増加しているのは分母である標準財政規模が前年度に比べて減少しているため）。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27926611</v>
      </c>
      <c r="BO4" s="441"/>
      <c r="BP4" s="441"/>
      <c r="BQ4" s="441"/>
      <c r="BR4" s="441"/>
      <c r="BS4" s="441"/>
      <c r="BT4" s="441"/>
      <c r="BU4" s="442"/>
      <c r="BV4" s="440">
        <v>29670384</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v>
      </c>
      <c r="CU4" s="622"/>
      <c r="CV4" s="622"/>
      <c r="CW4" s="622"/>
      <c r="CX4" s="622"/>
      <c r="CY4" s="622"/>
      <c r="CZ4" s="622"/>
      <c r="DA4" s="623"/>
      <c r="DB4" s="621">
        <v>4.9000000000000004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27148437</v>
      </c>
      <c r="BO5" s="446"/>
      <c r="BP5" s="446"/>
      <c r="BQ5" s="446"/>
      <c r="BR5" s="446"/>
      <c r="BS5" s="446"/>
      <c r="BT5" s="446"/>
      <c r="BU5" s="447"/>
      <c r="BV5" s="445">
        <v>28750731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95.7</v>
      </c>
      <c r="CU5" s="416"/>
      <c r="CV5" s="416"/>
      <c r="CW5" s="416"/>
      <c r="CX5" s="416"/>
      <c r="CY5" s="416"/>
      <c r="CZ5" s="416"/>
      <c r="DA5" s="417"/>
      <c r="DB5" s="415">
        <v>92</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778174</v>
      </c>
      <c r="BO6" s="446"/>
      <c r="BP6" s="446"/>
      <c r="BQ6" s="446"/>
      <c r="BR6" s="446"/>
      <c r="BS6" s="446"/>
      <c r="BT6" s="446"/>
      <c r="BU6" s="447"/>
      <c r="BV6" s="445">
        <v>919653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100.3</v>
      </c>
      <c r="CU6" s="596"/>
      <c r="CV6" s="596"/>
      <c r="CW6" s="596"/>
      <c r="CX6" s="596"/>
      <c r="CY6" s="596"/>
      <c r="CZ6" s="596"/>
      <c r="DA6" s="597"/>
      <c r="DB6" s="595">
        <v>96.3</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87</v>
      </c>
      <c r="AV7" s="503"/>
      <c r="AW7" s="503"/>
      <c r="AX7" s="503"/>
      <c r="AY7" s="425" t="s">
        <v>99</v>
      </c>
      <c r="AZ7" s="426"/>
      <c r="BA7" s="426"/>
      <c r="BB7" s="426"/>
      <c r="BC7" s="426"/>
      <c r="BD7" s="426"/>
      <c r="BE7" s="426"/>
      <c r="BF7" s="426"/>
      <c r="BG7" s="426"/>
      <c r="BH7" s="426"/>
      <c r="BI7" s="426"/>
      <c r="BJ7" s="426"/>
      <c r="BK7" s="426"/>
      <c r="BL7" s="426"/>
      <c r="BM7" s="427"/>
      <c r="BN7" s="445">
        <v>3649</v>
      </c>
      <c r="BO7" s="446"/>
      <c r="BP7" s="446"/>
      <c r="BQ7" s="446"/>
      <c r="BR7" s="446"/>
      <c r="BS7" s="446"/>
      <c r="BT7" s="446"/>
      <c r="BU7" s="447"/>
      <c r="BV7" s="445">
        <v>140575</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15380680</v>
      </c>
      <c r="CU7" s="446"/>
      <c r="CV7" s="446"/>
      <c r="CW7" s="446"/>
      <c r="CX7" s="446"/>
      <c r="CY7" s="446"/>
      <c r="CZ7" s="446"/>
      <c r="DA7" s="447"/>
      <c r="DB7" s="445">
        <v>15821787</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774525</v>
      </c>
      <c r="BO8" s="446"/>
      <c r="BP8" s="446"/>
      <c r="BQ8" s="446"/>
      <c r="BR8" s="446"/>
      <c r="BS8" s="446"/>
      <c r="BT8" s="446"/>
      <c r="BU8" s="447"/>
      <c r="BV8" s="445">
        <v>779078</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0.39</v>
      </c>
      <c r="CU8" s="559"/>
      <c r="CV8" s="559"/>
      <c r="CW8" s="559"/>
      <c r="CX8" s="559"/>
      <c r="CY8" s="559"/>
      <c r="CZ8" s="559"/>
      <c r="DA8" s="560"/>
      <c r="DB8" s="558">
        <v>0.39</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54090</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87</v>
      </c>
      <c r="AV9" s="503"/>
      <c r="AW9" s="503"/>
      <c r="AX9" s="503"/>
      <c r="AY9" s="425" t="s">
        <v>109</v>
      </c>
      <c r="AZ9" s="426"/>
      <c r="BA9" s="426"/>
      <c r="BB9" s="426"/>
      <c r="BC9" s="426"/>
      <c r="BD9" s="426"/>
      <c r="BE9" s="426"/>
      <c r="BF9" s="426"/>
      <c r="BG9" s="426"/>
      <c r="BH9" s="426"/>
      <c r="BI9" s="426"/>
      <c r="BJ9" s="426"/>
      <c r="BK9" s="426"/>
      <c r="BL9" s="426"/>
      <c r="BM9" s="427"/>
      <c r="BN9" s="445">
        <v>-4553</v>
      </c>
      <c r="BO9" s="446"/>
      <c r="BP9" s="446"/>
      <c r="BQ9" s="446"/>
      <c r="BR9" s="446"/>
      <c r="BS9" s="446"/>
      <c r="BT9" s="446"/>
      <c r="BU9" s="447"/>
      <c r="BV9" s="445">
        <v>8562</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16.2</v>
      </c>
      <c r="CU9" s="416"/>
      <c r="CV9" s="416"/>
      <c r="CW9" s="416"/>
      <c r="CX9" s="416"/>
      <c r="CY9" s="416"/>
      <c r="CZ9" s="416"/>
      <c r="DA9" s="417"/>
      <c r="DB9" s="415">
        <v>16.399999999999999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57689</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461892</v>
      </c>
      <c r="BO10" s="446"/>
      <c r="BP10" s="446"/>
      <c r="BQ10" s="446"/>
      <c r="BR10" s="446"/>
      <c r="BS10" s="446"/>
      <c r="BT10" s="446"/>
      <c r="BU10" s="447"/>
      <c r="BV10" s="445">
        <v>672666</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54271</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119</v>
      </c>
      <c r="AV12" s="503"/>
      <c r="AW12" s="503"/>
      <c r="AX12" s="503"/>
      <c r="AY12" s="425" t="s">
        <v>129</v>
      </c>
      <c r="AZ12" s="426"/>
      <c r="BA12" s="426"/>
      <c r="BB12" s="426"/>
      <c r="BC12" s="426"/>
      <c r="BD12" s="426"/>
      <c r="BE12" s="426"/>
      <c r="BF12" s="426"/>
      <c r="BG12" s="426"/>
      <c r="BH12" s="426"/>
      <c r="BI12" s="426"/>
      <c r="BJ12" s="426"/>
      <c r="BK12" s="426"/>
      <c r="BL12" s="426"/>
      <c r="BM12" s="427"/>
      <c r="BN12" s="445">
        <v>310000</v>
      </c>
      <c r="BO12" s="446"/>
      <c r="BP12" s="446"/>
      <c r="BQ12" s="446"/>
      <c r="BR12" s="446"/>
      <c r="BS12" s="446"/>
      <c r="BT12" s="446"/>
      <c r="BU12" s="447"/>
      <c r="BV12" s="445">
        <v>535141</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53890</v>
      </c>
      <c r="S13" s="549"/>
      <c r="T13" s="549"/>
      <c r="U13" s="549"/>
      <c r="V13" s="550"/>
      <c r="W13" s="536" t="s">
        <v>134</v>
      </c>
      <c r="X13" s="458"/>
      <c r="Y13" s="458"/>
      <c r="Z13" s="458"/>
      <c r="AA13" s="458"/>
      <c r="AB13" s="459"/>
      <c r="AC13" s="421">
        <v>2912</v>
      </c>
      <c r="AD13" s="422"/>
      <c r="AE13" s="422"/>
      <c r="AF13" s="422"/>
      <c r="AG13" s="423"/>
      <c r="AH13" s="421">
        <v>3454</v>
      </c>
      <c r="AI13" s="422"/>
      <c r="AJ13" s="422"/>
      <c r="AK13" s="422"/>
      <c r="AL13" s="424"/>
      <c r="AM13" s="514" t="s">
        <v>135</v>
      </c>
      <c r="AN13" s="419"/>
      <c r="AO13" s="419"/>
      <c r="AP13" s="419"/>
      <c r="AQ13" s="419"/>
      <c r="AR13" s="419"/>
      <c r="AS13" s="419"/>
      <c r="AT13" s="420"/>
      <c r="AU13" s="502" t="s">
        <v>119</v>
      </c>
      <c r="AV13" s="503"/>
      <c r="AW13" s="503"/>
      <c r="AX13" s="503"/>
      <c r="AY13" s="425" t="s">
        <v>136</v>
      </c>
      <c r="AZ13" s="426"/>
      <c r="BA13" s="426"/>
      <c r="BB13" s="426"/>
      <c r="BC13" s="426"/>
      <c r="BD13" s="426"/>
      <c r="BE13" s="426"/>
      <c r="BF13" s="426"/>
      <c r="BG13" s="426"/>
      <c r="BH13" s="426"/>
      <c r="BI13" s="426"/>
      <c r="BJ13" s="426"/>
      <c r="BK13" s="426"/>
      <c r="BL13" s="426"/>
      <c r="BM13" s="427"/>
      <c r="BN13" s="445">
        <v>147339</v>
      </c>
      <c r="BO13" s="446"/>
      <c r="BP13" s="446"/>
      <c r="BQ13" s="446"/>
      <c r="BR13" s="446"/>
      <c r="BS13" s="446"/>
      <c r="BT13" s="446"/>
      <c r="BU13" s="447"/>
      <c r="BV13" s="445">
        <v>146087</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10.3</v>
      </c>
      <c r="CU13" s="416"/>
      <c r="CV13" s="416"/>
      <c r="CW13" s="416"/>
      <c r="CX13" s="416"/>
      <c r="CY13" s="416"/>
      <c r="CZ13" s="416"/>
      <c r="DA13" s="417"/>
      <c r="DB13" s="415">
        <v>10.7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54999</v>
      </c>
      <c r="S14" s="549"/>
      <c r="T14" s="549"/>
      <c r="U14" s="549"/>
      <c r="V14" s="550"/>
      <c r="W14" s="551"/>
      <c r="X14" s="461"/>
      <c r="Y14" s="461"/>
      <c r="Z14" s="461"/>
      <c r="AA14" s="461"/>
      <c r="AB14" s="462"/>
      <c r="AC14" s="541">
        <v>12.2</v>
      </c>
      <c r="AD14" s="542"/>
      <c r="AE14" s="542"/>
      <c r="AF14" s="542"/>
      <c r="AG14" s="543"/>
      <c r="AH14" s="541">
        <v>13.5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87.7</v>
      </c>
      <c r="CU14" s="553"/>
      <c r="CV14" s="553"/>
      <c r="CW14" s="553"/>
      <c r="CX14" s="553"/>
      <c r="CY14" s="553"/>
      <c r="CZ14" s="553"/>
      <c r="DA14" s="554"/>
      <c r="DB14" s="552">
        <v>89.5</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54611</v>
      </c>
      <c r="S15" s="549"/>
      <c r="T15" s="549"/>
      <c r="U15" s="549"/>
      <c r="V15" s="550"/>
      <c r="W15" s="536" t="s">
        <v>141</v>
      </c>
      <c r="X15" s="458"/>
      <c r="Y15" s="458"/>
      <c r="Z15" s="458"/>
      <c r="AA15" s="458"/>
      <c r="AB15" s="459"/>
      <c r="AC15" s="421">
        <v>5133</v>
      </c>
      <c r="AD15" s="422"/>
      <c r="AE15" s="422"/>
      <c r="AF15" s="422"/>
      <c r="AG15" s="423"/>
      <c r="AH15" s="421">
        <v>5675</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5072635</v>
      </c>
      <c r="BO15" s="441"/>
      <c r="BP15" s="441"/>
      <c r="BQ15" s="441"/>
      <c r="BR15" s="441"/>
      <c r="BS15" s="441"/>
      <c r="BT15" s="441"/>
      <c r="BU15" s="442"/>
      <c r="BV15" s="440">
        <v>5090310</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21.6</v>
      </c>
      <c r="AD16" s="542"/>
      <c r="AE16" s="542"/>
      <c r="AF16" s="542"/>
      <c r="AG16" s="543"/>
      <c r="AH16" s="541">
        <v>22.2</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12862798</v>
      </c>
      <c r="BO16" s="446"/>
      <c r="BP16" s="446"/>
      <c r="BQ16" s="446"/>
      <c r="BR16" s="446"/>
      <c r="BS16" s="446"/>
      <c r="BT16" s="446"/>
      <c r="BU16" s="447"/>
      <c r="BV16" s="445">
        <v>13048737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15737</v>
      </c>
      <c r="AD17" s="422"/>
      <c r="AE17" s="422"/>
      <c r="AF17" s="422"/>
      <c r="AG17" s="423"/>
      <c r="AH17" s="421">
        <v>16460</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6411766</v>
      </c>
      <c r="BO17" s="446"/>
      <c r="BP17" s="446"/>
      <c r="BQ17" s="446"/>
      <c r="BR17" s="446"/>
      <c r="BS17" s="446"/>
      <c r="BT17" s="446"/>
      <c r="BU17" s="447"/>
      <c r="BV17" s="445">
        <v>6406839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536.11</v>
      </c>
      <c r="M18" s="510"/>
      <c r="N18" s="510"/>
      <c r="O18" s="510"/>
      <c r="P18" s="510"/>
      <c r="Q18" s="510"/>
      <c r="R18" s="511"/>
      <c r="S18" s="511"/>
      <c r="T18" s="511"/>
      <c r="U18" s="511"/>
      <c r="V18" s="512"/>
      <c r="W18" s="526"/>
      <c r="X18" s="527"/>
      <c r="Y18" s="527"/>
      <c r="Z18" s="527"/>
      <c r="AA18" s="527"/>
      <c r="AB18" s="537"/>
      <c r="AC18" s="409">
        <v>66.2</v>
      </c>
      <c r="AD18" s="410"/>
      <c r="AE18" s="410"/>
      <c r="AF18" s="410"/>
      <c r="AG18" s="513"/>
      <c r="AH18" s="409">
        <v>64.3</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15163644</v>
      </c>
      <c r="BO18" s="446"/>
      <c r="BP18" s="446"/>
      <c r="BQ18" s="446"/>
      <c r="BR18" s="446"/>
      <c r="BS18" s="446"/>
      <c r="BT18" s="446"/>
      <c r="BU18" s="447"/>
      <c r="BV18" s="445">
        <v>14976626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101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18337541</v>
      </c>
      <c r="BO19" s="446"/>
      <c r="BP19" s="446"/>
      <c r="BQ19" s="446"/>
      <c r="BR19" s="446"/>
      <c r="BS19" s="446"/>
      <c r="BT19" s="446"/>
      <c r="BU19" s="447"/>
      <c r="BV19" s="445">
        <v>18894788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22678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27891774</v>
      </c>
      <c r="BO23" s="446"/>
      <c r="BP23" s="446"/>
      <c r="BQ23" s="446"/>
      <c r="BR23" s="446"/>
      <c r="BS23" s="446"/>
      <c r="BT23" s="446"/>
      <c r="BU23" s="447"/>
      <c r="BV23" s="445">
        <v>28878264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7830</v>
      </c>
      <c r="R24" s="422"/>
      <c r="S24" s="422"/>
      <c r="T24" s="422"/>
      <c r="U24" s="422"/>
      <c r="V24" s="423"/>
      <c r="W24" s="487"/>
      <c r="X24" s="478"/>
      <c r="Y24" s="479"/>
      <c r="Z24" s="418" t="s">
        <v>165</v>
      </c>
      <c r="AA24" s="419"/>
      <c r="AB24" s="419"/>
      <c r="AC24" s="419"/>
      <c r="AD24" s="419"/>
      <c r="AE24" s="419"/>
      <c r="AF24" s="419"/>
      <c r="AG24" s="420"/>
      <c r="AH24" s="421">
        <v>522</v>
      </c>
      <c r="AI24" s="422"/>
      <c r="AJ24" s="422"/>
      <c r="AK24" s="422"/>
      <c r="AL24" s="423"/>
      <c r="AM24" s="421">
        <v>1735650</v>
      </c>
      <c r="AN24" s="422"/>
      <c r="AO24" s="422"/>
      <c r="AP24" s="422"/>
      <c r="AQ24" s="422"/>
      <c r="AR24" s="423"/>
      <c r="AS24" s="421">
        <v>3325</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23260255</v>
      </c>
      <c r="BO24" s="446"/>
      <c r="BP24" s="446"/>
      <c r="BQ24" s="446"/>
      <c r="BR24" s="446"/>
      <c r="BS24" s="446"/>
      <c r="BT24" s="446"/>
      <c r="BU24" s="447"/>
      <c r="BV24" s="445">
        <v>23648611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2</v>
      </c>
      <c r="M25" s="422"/>
      <c r="N25" s="422"/>
      <c r="O25" s="422"/>
      <c r="P25" s="423"/>
      <c r="Q25" s="421">
        <v>6380</v>
      </c>
      <c r="R25" s="422"/>
      <c r="S25" s="422"/>
      <c r="T25" s="422"/>
      <c r="U25" s="422"/>
      <c r="V25" s="423"/>
      <c r="W25" s="487"/>
      <c r="X25" s="478"/>
      <c r="Y25" s="479"/>
      <c r="Z25" s="418" t="s">
        <v>168</v>
      </c>
      <c r="AA25" s="419"/>
      <c r="AB25" s="419"/>
      <c r="AC25" s="419"/>
      <c r="AD25" s="419"/>
      <c r="AE25" s="419"/>
      <c r="AF25" s="419"/>
      <c r="AG25" s="420"/>
      <c r="AH25" s="421">
        <v>81</v>
      </c>
      <c r="AI25" s="422"/>
      <c r="AJ25" s="422"/>
      <c r="AK25" s="422"/>
      <c r="AL25" s="423"/>
      <c r="AM25" s="421">
        <v>257823</v>
      </c>
      <c r="AN25" s="422"/>
      <c r="AO25" s="422"/>
      <c r="AP25" s="422"/>
      <c r="AQ25" s="422"/>
      <c r="AR25" s="423"/>
      <c r="AS25" s="421">
        <v>3183</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2868533</v>
      </c>
      <c r="BO25" s="441"/>
      <c r="BP25" s="441"/>
      <c r="BQ25" s="441"/>
      <c r="BR25" s="441"/>
      <c r="BS25" s="441"/>
      <c r="BT25" s="441"/>
      <c r="BU25" s="442"/>
      <c r="BV25" s="440">
        <v>2431220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5450</v>
      </c>
      <c r="R26" s="422"/>
      <c r="S26" s="422"/>
      <c r="T26" s="422"/>
      <c r="U26" s="422"/>
      <c r="V26" s="423"/>
      <c r="W26" s="487"/>
      <c r="X26" s="478"/>
      <c r="Y26" s="479"/>
      <c r="Z26" s="418" t="s">
        <v>171</v>
      </c>
      <c r="AA26" s="500"/>
      <c r="AB26" s="500"/>
      <c r="AC26" s="500"/>
      <c r="AD26" s="500"/>
      <c r="AE26" s="500"/>
      <c r="AF26" s="500"/>
      <c r="AG26" s="501"/>
      <c r="AH26" s="421">
        <v>38</v>
      </c>
      <c r="AI26" s="422"/>
      <c r="AJ26" s="422"/>
      <c r="AK26" s="422"/>
      <c r="AL26" s="423"/>
      <c r="AM26" s="421">
        <v>134862</v>
      </c>
      <c r="AN26" s="422"/>
      <c r="AO26" s="422"/>
      <c r="AP26" s="422"/>
      <c r="AQ26" s="422"/>
      <c r="AR26" s="423"/>
      <c r="AS26" s="421">
        <v>3549</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3780</v>
      </c>
      <c r="R27" s="422"/>
      <c r="S27" s="422"/>
      <c r="T27" s="422"/>
      <c r="U27" s="422"/>
      <c r="V27" s="423"/>
      <c r="W27" s="487"/>
      <c r="X27" s="478"/>
      <c r="Y27" s="479"/>
      <c r="Z27" s="418" t="s">
        <v>174</v>
      </c>
      <c r="AA27" s="419"/>
      <c r="AB27" s="419"/>
      <c r="AC27" s="419"/>
      <c r="AD27" s="419"/>
      <c r="AE27" s="419"/>
      <c r="AF27" s="419"/>
      <c r="AG27" s="420"/>
      <c r="AH27" s="421">
        <v>4</v>
      </c>
      <c r="AI27" s="422"/>
      <c r="AJ27" s="422"/>
      <c r="AK27" s="422"/>
      <c r="AL27" s="423"/>
      <c r="AM27" s="421">
        <v>15380</v>
      </c>
      <c r="AN27" s="422"/>
      <c r="AO27" s="422"/>
      <c r="AP27" s="422"/>
      <c r="AQ27" s="422"/>
      <c r="AR27" s="423"/>
      <c r="AS27" s="421">
        <v>3845</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769664</v>
      </c>
      <c r="BO27" s="449"/>
      <c r="BP27" s="449"/>
      <c r="BQ27" s="449"/>
      <c r="BR27" s="449"/>
      <c r="BS27" s="449"/>
      <c r="BT27" s="449"/>
      <c r="BU27" s="450"/>
      <c r="BV27" s="448">
        <v>769664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3250</v>
      </c>
      <c r="R28" s="422"/>
      <c r="S28" s="422"/>
      <c r="T28" s="422"/>
      <c r="U28" s="422"/>
      <c r="V28" s="423"/>
      <c r="W28" s="487"/>
      <c r="X28" s="478"/>
      <c r="Y28" s="479"/>
      <c r="Z28" s="418" t="s">
        <v>177</v>
      </c>
      <c r="AA28" s="419"/>
      <c r="AB28" s="419"/>
      <c r="AC28" s="419"/>
      <c r="AD28" s="419"/>
      <c r="AE28" s="419"/>
      <c r="AF28" s="419"/>
      <c r="AG28" s="420"/>
      <c r="AH28" s="421" t="s">
        <v>122</v>
      </c>
      <c r="AI28" s="422"/>
      <c r="AJ28" s="422"/>
      <c r="AK28" s="422"/>
      <c r="AL28" s="423"/>
      <c r="AM28" s="421" t="s">
        <v>178</v>
      </c>
      <c r="AN28" s="422"/>
      <c r="AO28" s="422"/>
      <c r="AP28" s="422"/>
      <c r="AQ28" s="422"/>
      <c r="AR28" s="423"/>
      <c r="AS28" s="421" t="s">
        <v>122</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2612093</v>
      </c>
      <c r="BO28" s="441"/>
      <c r="BP28" s="441"/>
      <c r="BQ28" s="441"/>
      <c r="BR28" s="441"/>
      <c r="BS28" s="441"/>
      <c r="BT28" s="441"/>
      <c r="BU28" s="442"/>
      <c r="BV28" s="440">
        <v>2460201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20</v>
      </c>
      <c r="M29" s="422"/>
      <c r="N29" s="422"/>
      <c r="O29" s="422"/>
      <c r="P29" s="423"/>
      <c r="Q29" s="421">
        <v>3110</v>
      </c>
      <c r="R29" s="422"/>
      <c r="S29" s="422"/>
      <c r="T29" s="422"/>
      <c r="U29" s="422"/>
      <c r="V29" s="423"/>
      <c r="W29" s="488"/>
      <c r="X29" s="489"/>
      <c r="Y29" s="490"/>
      <c r="Z29" s="418" t="s">
        <v>181</v>
      </c>
      <c r="AA29" s="419"/>
      <c r="AB29" s="419"/>
      <c r="AC29" s="419"/>
      <c r="AD29" s="419"/>
      <c r="AE29" s="419"/>
      <c r="AF29" s="419"/>
      <c r="AG29" s="420"/>
      <c r="AH29" s="421">
        <v>526</v>
      </c>
      <c r="AI29" s="422"/>
      <c r="AJ29" s="422"/>
      <c r="AK29" s="422"/>
      <c r="AL29" s="423"/>
      <c r="AM29" s="421">
        <v>1751030</v>
      </c>
      <c r="AN29" s="422"/>
      <c r="AO29" s="422"/>
      <c r="AP29" s="422"/>
      <c r="AQ29" s="422"/>
      <c r="AR29" s="423"/>
      <c r="AS29" s="421">
        <v>3329</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104692</v>
      </c>
      <c r="BO29" s="446"/>
      <c r="BP29" s="446"/>
      <c r="BQ29" s="446"/>
      <c r="BR29" s="446"/>
      <c r="BS29" s="446"/>
      <c r="BT29" s="446"/>
      <c r="BU29" s="447"/>
      <c r="BV29" s="445">
        <v>103252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98.8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2504096</v>
      </c>
      <c r="BO30" s="449"/>
      <c r="BP30" s="449"/>
      <c r="BQ30" s="449"/>
      <c r="BR30" s="449"/>
      <c r="BS30" s="449"/>
      <c r="BT30" s="449"/>
      <c r="BU30" s="450"/>
      <c r="BV30" s="448">
        <v>2543531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191</v>
      </c>
      <c r="X33" s="407"/>
      <c r="Y33" s="407"/>
      <c r="Z33" s="407"/>
      <c r="AA33" s="407"/>
      <c r="AB33" s="407"/>
      <c r="AC33" s="407"/>
      <c r="AD33" s="407"/>
      <c r="AE33" s="407"/>
      <c r="AF33" s="407"/>
      <c r="AG33" s="407"/>
      <c r="AH33" s="407"/>
      <c r="AI33" s="407"/>
      <c r="AJ33" s="407"/>
      <c r="AK33" s="407"/>
      <c r="AL33" s="195"/>
      <c r="AM33" s="408" t="s">
        <v>193</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190</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日南市国民健康保険特別会計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日南市水道事業会計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IF('各会計、関係団体の財政状況及び健全化判断比率'!B35="","",'各会計、関係団体の財政状況及び健全化判断比率'!B35)</f>
        <v>日南市簡易水道特別会計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日南串間広域不燃物処理組合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日南市土地開発公社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日南市介護保険特別会計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日南市公共下水道事業会計</v>
      </c>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IF('各会計、関係団体の財政状況及び健全化判断比率'!B36="","",'各会計、関係団体の財政状況及び健全化判断比率'!B36)</f>
        <v>日南市農業集落排水特別会計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宮崎県市町村総合事務組合（一般会計）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有限会社ドリームランドはまゆう</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日南市後期高齢者医療特別会計</v>
      </c>
      <c r="X36" s="403"/>
      <c r="Y36" s="403"/>
      <c r="Z36" s="403"/>
      <c r="AA36" s="403"/>
      <c r="AB36" s="403"/>
      <c r="AC36" s="403"/>
      <c r="AD36" s="403"/>
      <c r="AE36" s="403"/>
      <c r="AF36" s="403"/>
      <c r="AG36" s="403"/>
      <c r="AH36" s="403"/>
      <c r="AI36" s="403"/>
      <c r="AJ36" s="403"/>
      <c r="AK36" s="403"/>
      <c r="AL36" s="193"/>
      <c r="AM36" s="404">
        <f t="shared" si="0"/>
        <v>7</v>
      </c>
      <c r="AN36" s="404"/>
      <c r="AO36" s="403" t="str">
        <f>IF('各会計、関係団体の財政状況及び健全化判断比率'!B33="","",'各会計、関係団体の財政状況及び健全化判断比率'!B33)</f>
        <v>日南市特定環境保全公共下水道事業会計</v>
      </c>
      <c r="AP36" s="403"/>
      <c r="AQ36" s="403"/>
      <c r="AR36" s="403"/>
      <c r="AS36" s="403"/>
      <c r="AT36" s="403"/>
      <c r="AU36" s="403"/>
      <c r="AV36" s="403"/>
      <c r="AW36" s="403"/>
      <c r="AX36" s="403"/>
      <c r="AY36" s="403"/>
      <c r="AZ36" s="403"/>
      <c r="BA36" s="403"/>
      <c r="BB36" s="403"/>
      <c r="BC36" s="403"/>
      <c r="BD36" s="193"/>
      <c r="BE36" s="404">
        <f t="shared" si="1"/>
        <v>11</v>
      </c>
      <c r="BF36" s="404"/>
      <c r="BG36" s="403" t="str">
        <f>IF('各会計、関係団体の財政状況及び健全化判断比率'!B37="","",'各会計、関係団体の財政状況及び健全化判断比率'!B37)</f>
        <v>日南市漁業集落排水特別会計</v>
      </c>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宮崎県市町村総合事務組合（市町村交通災害共済事業特別会計）</v>
      </c>
      <c r="BZ36" s="403"/>
      <c r="CA36" s="403"/>
      <c r="CB36" s="403"/>
      <c r="CC36" s="403"/>
      <c r="CD36" s="403"/>
      <c r="CE36" s="403"/>
      <c r="CF36" s="403"/>
      <c r="CG36" s="403"/>
      <c r="CH36" s="403"/>
      <c r="CI36" s="403"/>
      <c r="CJ36" s="403"/>
      <c r="CK36" s="403"/>
      <c r="CL36" s="403"/>
      <c r="CM36" s="403"/>
      <c r="CN36" s="193"/>
      <c r="CO36" s="404">
        <f t="shared" si="3"/>
        <v>21</v>
      </c>
      <c r="CP36" s="404"/>
      <c r="CQ36" s="403" t="str">
        <f>IF('各会計、関係団体の財政状況及び健全化判断比率'!BS9="","",'各会計、関係団体の財政状況及び健全化判断比率'!BS9)</f>
        <v>一般社団法人北郷町温泉協会</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f t="shared" si="0"/>
        <v>8</v>
      </c>
      <c r="AN37" s="404"/>
      <c r="AO37" s="403" t="str">
        <f>IF('各会計、関係団体の財政状況及び健全化判断比率'!B34="","",'各会計、関係団体の財政状況及び健全化判断比率'!B34)</f>
        <v>日南市病院事業会計</v>
      </c>
      <c r="AP37" s="403"/>
      <c r="AQ37" s="403"/>
      <c r="AR37" s="403"/>
      <c r="AS37" s="403"/>
      <c r="AT37" s="403"/>
      <c r="AU37" s="403"/>
      <c r="AV37" s="403"/>
      <c r="AW37" s="403"/>
      <c r="AX37" s="403"/>
      <c r="AY37" s="403"/>
      <c r="AZ37" s="403"/>
      <c r="BA37" s="403"/>
      <c r="BB37" s="403"/>
      <c r="BC37" s="403"/>
      <c r="BD37" s="193"/>
      <c r="BE37" s="404">
        <f t="shared" si="1"/>
        <v>12</v>
      </c>
      <c r="BF37" s="404"/>
      <c r="BG37" s="403" t="str">
        <f>IF('各会計、関係団体の財政状況及び健全化判断比率'!B38="","",'各会計、関係団体の財政状況及び健全化判断比率'!B38)</f>
        <v>日南市公設合併処理浄化槽特別会計</v>
      </c>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宮崎県後期高齢者医療広域連合（一般会計）</v>
      </c>
      <c r="BZ37" s="403"/>
      <c r="CA37" s="403"/>
      <c r="CB37" s="403"/>
      <c r="CC37" s="403"/>
      <c r="CD37" s="403"/>
      <c r="CE37" s="403"/>
      <c r="CF37" s="403"/>
      <c r="CG37" s="403"/>
      <c r="CH37" s="403"/>
      <c r="CI37" s="403"/>
      <c r="CJ37" s="403"/>
      <c r="CK37" s="403"/>
      <c r="CL37" s="403"/>
      <c r="CM37" s="403"/>
      <c r="CN37" s="193"/>
      <c r="CO37" s="404">
        <f t="shared" si="3"/>
        <v>22</v>
      </c>
      <c r="CP37" s="404"/>
      <c r="CQ37" s="403" t="str">
        <f>IF('各会計、関係団体の財政状況及び健全化判断比率'!BS10="","",'各会計、関係団体の財政状況及び健全化判断比率'!BS10)</f>
        <v>南那珂森林組合</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宮崎県後期高齢者医療広域連合（後期高齢者医療会計）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18</v>
      </c>
      <c r="BX39" s="404"/>
      <c r="BY39" s="403" t="str">
        <f>IF('各会計、関係団体の財政状況及び健全化判断比率'!B73="","",'各会計、関係団体の財政状況及び健全化判断比率'!B73)</f>
        <v>宮崎県自治会館管理組合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grOWRnyFv63kabqiElVOQbz+0JVn9DhRD9G2nHtIkH6m1OwMDlsCOU/MuuxRo8qs9JPqKydN0z8gcBOS8pYTEw==" saltValue="6ubgeVrWkxE23zIKdxaJ7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24" t="s">
        <v>574</v>
      </c>
      <c r="D34" s="1224"/>
      <c r="E34" s="1225"/>
      <c r="F34" s="32">
        <v>8.7200000000000006</v>
      </c>
      <c r="G34" s="33">
        <v>9.3699999999999992</v>
      </c>
      <c r="H34" s="33">
        <v>8.81</v>
      </c>
      <c r="I34" s="33">
        <v>8.56</v>
      </c>
      <c r="J34" s="34">
        <v>8.25</v>
      </c>
      <c r="K34" s="22"/>
      <c r="L34" s="22"/>
      <c r="M34" s="22"/>
      <c r="N34" s="22"/>
      <c r="O34" s="22"/>
      <c r="P34" s="22"/>
    </row>
    <row r="35" spans="1:16" ht="39" customHeight="1">
      <c r="A35" s="22"/>
      <c r="B35" s="35"/>
      <c r="C35" s="1218" t="s">
        <v>575</v>
      </c>
      <c r="D35" s="1219"/>
      <c r="E35" s="1220"/>
      <c r="F35" s="36">
        <v>4.6100000000000003</v>
      </c>
      <c r="G35" s="37">
        <v>4.6500000000000004</v>
      </c>
      <c r="H35" s="37">
        <v>4.8099999999999996</v>
      </c>
      <c r="I35" s="37">
        <v>4.92</v>
      </c>
      <c r="J35" s="38">
        <v>5.03</v>
      </c>
      <c r="K35" s="22"/>
      <c r="L35" s="22"/>
      <c r="M35" s="22"/>
      <c r="N35" s="22"/>
      <c r="O35" s="22"/>
      <c r="P35" s="22"/>
    </row>
    <row r="36" spans="1:16" ht="39" customHeight="1">
      <c r="A36" s="22"/>
      <c r="B36" s="35"/>
      <c r="C36" s="1218" t="s">
        <v>576</v>
      </c>
      <c r="D36" s="1219"/>
      <c r="E36" s="1220"/>
      <c r="F36" s="36">
        <v>4.13</v>
      </c>
      <c r="G36" s="37">
        <v>2.06</v>
      </c>
      <c r="H36" s="37">
        <v>2.99</v>
      </c>
      <c r="I36" s="37">
        <v>3.1</v>
      </c>
      <c r="J36" s="38">
        <v>3.38</v>
      </c>
      <c r="K36" s="22"/>
      <c r="L36" s="22"/>
      <c r="M36" s="22"/>
      <c r="N36" s="22"/>
      <c r="O36" s="22"/>
      <c r="P36" s="22"/>
    </row>
    <row r="37" spans="1:16" ht="39" customHeight="1">
      <c r="A37" s="22"/>
      <c r="B37" s="35"/>
      <c r="C37" s="1218" t="s">
        <v>577</v>
      </c>
      <c r="D37" s="1219"/>
      <c r="E37" s="1220"/>
      <c r="F37" s="36">
        <v>1.04</v>
      </c>
      <c r="G37" s="37">
        <v>1.1000000000000001</v>
      </c>
      <c r="H37" s="37">
        <v>1.52</v>
      </c>
      <c r="I37" s="37">
        <v>1.65</v>
      </c>
      <c r="J37" s="38">
        <v>2.25</v>
      </c>
      <c r="K37" s="22"/>
      <c r="L37" s="22"/>
      <c r="M37" s="22"/>
      <c r="N37" s="22"/>
      <c r="O37" s="22"/>
      <c r="P37" s="22"/>
    </row>
    <row r="38" spans="1:16" ht="39" customHeight="1">
      <c r="A38" s="22"/>
      <c r="B38" s="35"/>
      <c r="C38" s="1218" t="s">
        <v>578</v>
      </c>
      <c r="D38" s="1219"/>
      <c r="E38" s="1220"/>
      <c r="F38" s="36">
        <v>1.52</v>
      </c>
      <c r="G38" s="37">
        <v>1.58</v>
      </c>
      <c r="H38" s="37">
        <v>1.74</v>
      </c>
      <c r="I38" s="37">
        <v>1.86</v>
      </c>
      <c r="J38" s="38">
        <v>1.54</v>
      </c>
      <c r="K38" s="22"/>
      <c r="L38" s="22"/>
      <c r="M38" s="22"/>
      <c r="N38" s="22"/>
      <c r="O38" s="22"/>
      <c r="P38" s="22"/>
    </row>
    <row r="39" spans="1:16" ht="39" customHeight="1">
      <c r="A39" s="22"/>
      <c r="B39" s="35"/>
      <c r="C39" s="1218" t="s">
        <v>579</v>
      </c>
      <c r="D39" s="1219"/>
      <c r="E39" s="1220"/>
      <c r="F39" s="36">
        <v>0.4</v>
      </c>
      <c r="G39" s="37">
        <v>0.73</v>
      </c>
      <c r="H39" s="37">
        <v>0.45</v>
      </c>
      <c r="I39" s="37">
        <v>0.53</v>
      </c>
      <c r="J39" s="38">
        <v>0.56999999999999995</v>
      </c>
      <c r="K39" s="22"/>
      <c r="L39" s="22"/>
      <c r="M39" s="22"/>
      <c r="N39" s="22"/>
      <c r="O39" s="22"/>
      <c r="P39" s="22"/>
    </row>
    <row r="40" spans="1:16" ht="39" customHeight="1">
      <c r="A40" s="22"/>
      <c r="B40" s="35"/>
      <c r="C40" s="1218" t="s">
        <v>580</v>
      </c>
      <c r="D40" s="1219"/>
      <c r="E40" s="1220"/>
      <c r="F40" s="36">
        <v>0.12</v>
      </c>
      <c r="G40" s="37">
        <v>0.16</v>
      </c>
      <c r="H40" s="37">
        <v>0.22</v>
      </c>
      <c r="I40" s="37">
        <v>0.26</v>
      </c>
      <c r="J40" s="38">
        <v>0.35</v>
      </c>
      <c r="K40" s="22"/>
      <c r="L40" s="22"/>
      <c r="M40" s="22"/>
      <c r="N40" s="22"/>
      <c r="O40" s="22"/>
      <c r="P40" s="22"/>
    </row>
    <row r="41" spans="1:16" ht="39" customHeight="1">
      <c r="A41" s="22"/>
      <c r="B41" s="35"/>
      <c r="C41" s="1218" t="s">
        <v>581</v>
      </c>
      <c r="D41" s="1219"/>
      <c r="E41" s="1220"/>
      <c r="F41" s="36">
        <v>0.15</v>
      </c>
      <c r="G41" s="37">
        <v>0.27</v>
      </c>
      <c r="H41" s="37">
        <v>0.04</v>
      </c>
      <c r="I41" s="37">
        <v>0.03</v>
      </c>
      <c r="J41" s="38">
        <v>7.0000000000000007E-2</v>
      </c>
      <c r="K41" s="22"/>
      <c r="L41" s="22"/>
      <c r="M41" s="22"/>
      <c r="N41" s="22"/>
      <c r="O41" s="22"/>
      <c r="P41" s="22"/>
    </row>
    <row r="42" spans="1:16" ht="39" customHeight="1">
      <c r="A42" s="22"/>
      <c r="B42" s="39"/>
      <c r="C42" s="1218" t="s">
        <v>582</v>
      </c>
      <c r="D42" s="1219"/>
      <c r="E42" s="1220"/>
      <c r="F42" s="36" t="s">
        <v>526</v>
      </c>
      <c r="G42" s="37" t="s">
        <v>526</v>
      </c>
      <c r="H42" s="37" t="s">
        <v>526</v>
      </c>
      <c r="I42" s="37" t="s">
        <v>526</v>
      </c>
      <c r="J42" s="38" t="s">
        <v>526</v>
      </c>
      <c r="K42" s="22"/>
      <c r="L42" s="22"/>
      <c r="M42" s="22"/>
      <c r="N42" s="22"/>
      <c r="O42" s="22"/>
      <c r="P42" s="22"/>
    </row>
    <row r="43" spans="1:16" ht="39" customHeight="1" thickBot="1">
      <c r="A43" s="22"/>
      <c r="B43" s="40"/>
      <c r="C43" s="1221" t="s">
        <v>583</v>
      </c>
      <c r="D43" s="1222"/>
      <c r="E43" s="1223"/>
      <c r="F43" s="41">
        <v>0.13</v>
      </c>
      <c r="G43" s="42">
        <v>0.21</v>
      </c>
      <c r="H43" s="42">
        <v>0.12</v>
      </c>
      <c r="I43" s="42">
        <v>0.12</v>
      </c>
      <c r="J43" s="43">
        <v>0.11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fyr29dBMGj4KHLtbcimvTCzPk+YubHep3S9KT8Mtu+SYRqdREqg1zF5UZlsEzm2w+A9kCoBnb3D4MCLYDtIQA==" saltValue="EvE+p5YzZWdAKBqFrJSN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34" t="s">
        <v>10</v>
      </c>
      <c r="C45" s="1235"/>
      <c r="D45" s="58"/>
      <c r="E45" s="1240" t="s">
        <v>11</v>
      </c>
      <c r="F45" s="1240"/>
      <c r="G45" s="1240"/>
      <c r="H45" s="1240"/>
      <c r="I45" s="1240"/>
      <c r="J45" s="1241"/>
      <c r="K45" s="59">
        <v>3561</v>
      </c>
      <c r="L45" s="60">
        <v>3451</v>
      </c>
      <c r="M45" s="60">
        <v>3365</v>
      </c>
      <c r="N45" s="60">
        <v>3223</v>
      </c>
      <c r="O45" s="61">
        <v>3090</v>
      </c>
      <c r="P45" s="48"/>
      <c r="Q45" s="48"/>
      <c r="R45" s="48"/>
      <c r="S45" s="48"/>
      <c r="T45" s="48"/>
      <c r="U45" s="48"/>
    </row>
    <row r="46" spans="1:21" ht="30.75" customHeight="1">
      <c r="A46" s="48"/>
      <c r="B46" s="1236"/>
      <c r="C46" s="1237"/>
      <c r="D46" s="62"/>
      <c r="E46" s="1228" t="s">
        <v>12</v>
      </c>
      <c r="F46" s="1228"/>
      <c r="G46" s="1228"/>
      <c r="H46" s="1228"/>
      <c r="I46" s="1228"/>
      <c r="J46" s="1229"/>
      <c r="K46" s="63" t="s">
        <v>526</v>
      </c>
      <c r="L46" s="64" t="s">
        <v>526</v>
      </c>
      <c r="M46" s="64" t="s">
        <v>526</v>
      </c>
      <c r="N46" s="64" t="s">
        <v>526</v>
      </c>
      <c r="O46" s="65" t="s">
        <v>526</v>
      </c>
      <c r="P46" s="48"/>
      <c r="Q46" s="48"/>
      <c r="R46" s="48"/>
      <c r="S46" s="48"/>
      <c r="T46" s="48"/>
      <c r="U46" s="48"/>
    </row>
    <row r="47" spans="1:21" ht="30.75" customHeight="1">
      <c r="A47" s="48"/>
      <c r="B47" s="1236"/>
      <c r="C47" s="1237"/>
      <c r="D47" s="62"/>
      <c r="E47" s="1228" t="s">
        <v>13</v>
      </c>
      <c r="F47" s="1228"/>
      <c r="G47" s="1228"/>
      <c r="H47" s="1228"/>
      <c r="I47" s="1228"/>
      <c r="J47" s="1229"/>
      <c r="K47" s="63" t="s">
        <v>526</v>
      </c>
      <c r="L47" s="64" t="s">
        <v>526</v>
      </c>
      <c r="M47" s="64" t="s">
        <v>526</v>
      </c>
      <c r="N47" s="64" t="s">
        <v>526</v>
      </c>
      <c r="O47" s="65" t="s">
        <v>526</v>
      </c>
      <c r="P47" s="48"/>
      <c r="Q47" s="48"/>
      <c r="R47" s="48"/>
      <c r="S47" s="48"/>
      <c r="T47" s="48"/>
      <c r="U47" s="48"/>
    </row>
    <row r="48" spans="1:21" ht="30.75" customHeight="1">
      <c r="A48" s="48"/>
      <c r="B48" s="1236"/>
      <c r="C48" s="1237"/>
      <c r="D48" s="62"/>
      <c r="E48" s="1228" t="s">
        <v>14</v>
      </c>
      <c r="F48" s="1228"/>
      <c r="G48" s="1228"/>
      <c r="H48" s="1228"/>
      <c r="I48" s="1228"/>
      <c r="J48" s="1229"/>
      <c r="K48" s="63">
        <v>640</v>
      </c>
      <c r="L48" s="64">
        <v>604</v>
      </c>
      <c r="M48" s="64">
        <v>600</v>
      </c>
      <c r="N48" s="64">
        <v>628</v>
      </c>
      <c r="O48" s="65">
        <v>610</v>
      </c>
      <c r="P48" s="48"/>
      <c r="Q48" s="48"/>
      <c r="R48" s="48"/>
      <c r="S48" s="48"/>
      <c r="T48" s="48"/>
      <c r="U48" s="48"/>
    </row>
    <row r="49" spans="1:21" ht="30.75" customHeight="1">
      <c r="A49" s="48"/>
      <c r="B49" s="1236"/>
      <c r="C49" s="1237"/>
      <c r="D49" s="62"/>
      <c r="E49" s="1228" t="s">
        <v>15</v>
      </c>
      <c r="F49" s="1228"/>
      <c r="G49" s="1228"/>
      <c r="H49" s="1228"/>
      <c r="I49" s="1228"/>
      <c r="J49" s="1229"/>
      <c r="K49" s="63">
        <v>55</v>
      </c>
      <c r="L49" s="64">
        <v>55</v>
      </c>
      <c r="M49" s="64">
        <v>55</v>
      </c>
      <c r="N49" s="64">
        <v>51</v>
      </c>
      <c r="O49" s="65">
        <v>39</v>
      </c>
      <c r="P49" s="48"/>
      <c r="Q49" s="48"/>
      <c r="R49" s="48"/>
      <c r="S49" s="48"/>
      <c r="T49" s="48"/>
      <c r="U49" s="48"/>
    </row>
    <row r="50" spans="1:21" ht="30.75" customHeight="1">
      <c r="A50" s="48"/>
      <c r="B50" s="1236"/>
      <c r="C50" s="1237"/>
      <c r="D50" s="62"/>
      <c r="E50" s="1228" t="s">
        <v>16</v>
      </c>
      <c r="F50" s="1228"/>
      <c r="G50" s="1228"/>
      <c r="H50" s="1228"/>
      <c r="I50" s="1228"/>
      <c r="J50" s="1229"/>
      <c r="K50" s="63">
        <v>14</v>
      </c>
      <c r="L50" s="64">
        <v>13</v>
      </c>
      <c r="M50" s="64">
        <v>12</v>
      </c>
      <c r="N50" s="64">
        <v>11</v>
      </c>
      <c r="O50" s="65">
        <v>10</v>
      </c>
      <c r="P50" s="48"/>
      <c r="Q50" s="48"/>
      <c r="R50" s="48"/>
      <c r="S50" s="48"/>
      <c r="T50" s="48"/>
      <c r="U50" s="48"/>
    </row>
    <row r="51" spans="1:21" ht="30.75" customHeight="1">
      <c r="A51" s="48"/>
      <c r="B51" s="1238"/>
      <c r="C51" s="1239"/>
      <c r="D51" s="66"/>
      <c r="E51" s="1228" t="s">
        <v>17</v>
      </c>
      <c r="F51" s="1228"/>
      <c r="G51" s="1228"/>
      <c r="H51" s="1228"/>
      <c r="I51" s="1228"/>
      <c r="J51" s="1229"/>
      <c r="K51" s="63" t="s">
        <v>526</v>
      </c>
      <c r="L51" s="64" t="s">
        <v>526</v>
      </c>
      <c r="M51" s="64" t="s">
        <v>526</v>
      </c>
      <c r="N51" s="64">
        <v>0</v>
      </c>
      <c r="O51" s="65" t="s">
        <v>526</v>
      </c>
      <c r="P51" s="48"/>
      <c r="Q51" s="48"/>
      <c r="R51" s="48"/>
      <c r="S51" s="48"/>
      <c r="T51" s="48"/>
      <c r="U51" s="48"/>
    </row>
    <row r="52" spans="1:21" ht="30.75" customHeight="1">
      <c r="A52" s="48"/>
      <c r="B52" s="1226" t="s">
        <v>18</v>
      </c>
      <c r="C52" s="1227"/>
      <c r="D52" s="66"/>
      <c r="E52" s="1228" t="s">
        <v>19</v>
      </c>
      <c r="F52" s="1228"/>
      <c r="G52" s="1228"/>
      <c r="H52" s="1228"/>
      <c r="I52" s="1228"/>
      <c r="J52" s="1229"/>
      <c r="K52" s="63">
        <v>2648</v>
      </c>
      <c r="L52" s="64">
        <v>2649</v>
      </c>
      <c r="M52" s="64">
        <v>2589</v>
      </c>
      <c r="N52" s="64">
        <v>2524</v>
      </c>
      <c r="O52" s="65">
        <v>2420</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1622</v>
      </c>
      <c r="L53" s="69">
        <v>1474</v>
      </c>
      <c r="M53" s="69">
        <v>1443</v>
      </c>
      <c r="N53" s="69">
        <v>1389</v>
      </c>
      <c r="O53" s="70">
        <v>1329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TVjwPfEE7kPWfGCqiORDhsxMLklIG6Yn44asadM+hHAAWVIiaWUM6faHXdAlkZVnAWCe+kNFgGx2wLDVVw+VA==" saltValue="jdTAHaEOBGDZjr0TvXEe2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568</v>
      </c>
      <c r="J40" s="79" t="s">
        <v>569</v>
      </c>
      <c r="K40" s="79" t="s">
        <v>570</v>
      </c>
      <c r="L40" s="79" t="s">
        <v>571</v>
      </c>
      <c r="M40" s="80" t="s">
        <v>572</v>
      </c>
    </row>
    <row r="41" spans="2:13" ht="27.75" customHeight="1">
      <c r="B41" s="1254" t="s">
        <v>23</v>
      </c>
      <c r="C41" s="1255"/>
      <c r="D41" s="81"/>
      <c r="E41" s="1256" t="s">
        <v>24</v>
      </c>
      <c r="F41" s="1256"/>
      <c r="G41" s="1256"/>
      <c r="H41" s="1257"/>
      <c r="I41" s="82">
        <v>31512</v>
      </c>
      <c r="J41" s="83">
        <v>30401</v>
      </c>
      <c r="K41" s="83">
        <v>29540</v>
      </c>
      <c r="L41" s="83">
        <v>28878</v>
      </c>
      <c r="M41" s="84">
        <v>27892</v>
      </c>
    </row>
    <row r="42" spans="2:13" ht="27.75" customHeight="1">
      <c r="B42" s="1244"/>
      <c r="C42" s="1245"/>
      <c r="D42" s="85"/>
      <c r="E42" s="1248" t="s">
        <v>25</v>
      </c>
      <c r="F42" s="1248"/>
      <c r="G42" s="1248"/>
      <c r="H42" s="1249"/>
      <c r="I42" s="86">
        <v>72</v>
      </c>
      <c r="J42" s="87">
        <v>72</v>
      </c>
      <c r="K42" s="87">
        <v>64</v>
      </c>
      <c r="L42" s="87">
        <v>61</v>
      </c>
      <c r="M42" s="88">
        <v>52</v>
      </c>
    </row>
    <row r="43" spans="2:13" ht="27.75" customHeight="1">
      <c r="B43" s="1244"/>
      <c r="C43" s="1245"/>
      <c r="D43" s="85"/>
      <c r="E43" s="1248" t="s">
        <v>26</v>
      </c>
      <c r="F43" s="1248"/>
      <c r="G43" s="1248"/>
      <c r="H43" s="1249"/>
      <c r="I43" s="86">
        <v>7933</v>
      </c>
      <c r="J43" s="87">
        <v>8377</v>
      </c>
      <c r="K43" s="87">
        <v>8120</v>
      </c>
      <c r="L43" s="87">
        <v>7865</v>
      </c>
      <c r="M43" s="88">
        <v>7873</v>
      </c>
    </row>
    <row r="44" spans="2:13" ht="27.75" customHeight="1">
      <c r="B44" s="1244"/>
      <c r="C44" s="1245"/>
      <c r="D44" s="85"/>
      <c r="E44" s="1248" t="s">
        <v>27</v>
      </c>
      <c r="F44" s="1248"/>
      <c r="G44" s="1248"/>
      <c r="H44" s="1249"/>
      <c r="I44" s="86">
        <v>196</v>
      </c>
      <c r="J44" s="87">
        <v>143</v>
      </c>
      <c r="K44" s="87">
        <v>89</v>
      </c>
      <c r="L44" s="87">
        <v>39</v>
      </c>
      <c r="M44" s="88" t="s">
        <v>526</v>
      </c>
    </row>
    <row r="45" spans="2:13" ht="27.75" customHeight="1">
      <c r="B45" s="1244"/>
      <c r="C45" s="1245"/>
      <c r="D45" s="85"/>
      <c r="E45" s="1248" t="s">
        <v>28</v>
      </c>
      <c r="F45" s="1248"/>
      <c r="G45" s="1248"/>
      <c r="H45" s="1249"/>
      <c r="I45" s="86">
        <v>6146</v>
      </c>
      <c r="J45" s="87">
        <v>5623</v>
      </c>
      <c r="K45" s="87">
        <v>5382</v>
      </c>
      <c r="L45" s="87">
        <v>5665</v>
      </c>
      <c r="M45" s="88">
        <v>5561</v>
      </c>
    </row>
    <row r="46" spans="2:13" ht="27.75" customHeight="1">
      <c r="B46" s="1244"/>
      <c r="C46" s="1245"/>
      <c r="D46" s="89"/>
      <c r="E46" s="1248" t="s">
        <v>29</v>
      </c>
      <c r="F46" s="1248"/>
      <c r="G46" s="1248"/>
      <c r="H46" s="1249"/>
      <c r="I46" s="86" t="s">
        <v>526</v>
      </c>
      <c r="J46" s="87" t="s">
        <v>526</v>
      </c>
      <c r="K46" s="87" t="s">
        <v>526</v>
      </c>
      <c r="L46" s="87">
        <v>4</v>
      </c>
      <c r="M46" s="88">
        <v>4</v>
      </c>
    </row>
    <row r="47" spans="2:13" ht="27.75" customHeight="1">
      <c r="B47" s="1244"/>
      <c r="C47" s="1245"/>
      <c r="D47" s="90"/>
      <c r="E47" s="1258" t="s">
        <v>30</v>
      </c>
      <c r="F47" s="1259"/>
      <c r="G47" s="1259"/>
      <c r="H47" s="1260"/>
      <c r="I47" s="86" t="s">
        <v>526</v>
      </c>
      <c r="J47" s="87" t="s">
        <v>526</v>
      </c>
      <c r="K47" s="87" t="s">
        <v>526</v>
      </c>
      <c r="L47" s="87" t="s">
        <v>526</v>
      </c>
      <c r="M47" s="88" t="s">
        <v>526</v>
      </c>
    </row>
    <row r="48" spans="2:13" ht="27.75" customHeight="1">
      <c r="B48" s="1244"/>
      <c r="C48" s="1245"/>
      <c r="D48" s="85"/>
      <c r="E48" s="1248" t="s">
        <v>31</v>
      </c>
      <c r="F48" s="1248"/>
      <c r="G48" s="1248"/>
      <c r="H48" s="1249"/>
      <c r="I48" s="86" t="s">
        <v>526</v>
      </c>
      <c r="J48" s="87" t="s">
        <v>526</v>
      </c>
      <c r="K48" s="87" t="s">
        <v>526</v>
      </c>
      <c r="L48" s="87" t="s">
        <v>526</v>
      </c>
      <c r="M48" s="88" t="s">
        <v>526</v>
      </c>
    </row>
    <row r="49" spans="2:13" ht="27.75" customHeight="1">
      <c r="B49" s="1246"/>
      <c r="C49" s="1247"/>
      <c r="D49" s="85"/>
      <c r="E49" s="1248" t="s">
        <v>32</v>
      </c>
      <c r="F49" s="1248"/>
      <c r="G49" s="1248"/>
      <c r="H49" s="1249"/>
      <c r="I49" s="86" t="s">
        <v>526</v>
      </c>
      <c r="J49" s="87" t="s">
        <v>526</v>
      </c>
      <c r="K49" s="87" t="s">
        <v>526</v>
      </c>
      <c r="L49" s="87" t="s">
        <v>526</v>
      </c>
      <c r="M49" s="88" t="s">
        <v>526</v>
      </c>
    </row>
    <row r="50" spans="2:13" ht="27.75" customHeight="1">
      <c r="B50" s="1242" t="s">
        <v>33</v>
      </c>
      <c r="C50" s="1243"/>
      <c r="D50" s="91"/>
      <c r="E50" s="1248" t="s">
        <v>34</v>
      </c>
      <c r="F50" s="1248"/>
      <c r="G50" s="1248"/>
      <c r="H50" s="1249"/>
      <c r="I50" s="86">
        <v>4748</v>
      </c>
      <c r="J50" s="87">
        <v>5051</v>
      </c>
      <c r="K50" s="87">
        <v>5942</v>
      </c>
      <c r="L50" s="87">
        <v>5903</v>
      </c>
      <c r="M50" s="88">
        <v>6181</v>
      </c>
    </row>
    <row r="51" spans="2:13" ht="27.75" customHeight="1">
      <c r="B51" s="1244"/>
      <c r="C51" s="1245"/>
      <c r="D51" s="85"/>
      <c r="E51" s="1248" t="s">
        <v>35</v>
      </c>
      <c r="F51" s="1248"/>
      <c r="G51" s="1248"/>
      <c r="H51" s="1249"/>
      <c r="I51" s="86">
        <v>1288</v>
      </c>
      <c r="J51" s="87">
        <v>1252</v>
      </c>
      <c r="K51" s="87">
        <v>1071</v>
      </c>
      <c r="L51" s="87">
        <v>965</v>
      </c>
      <c r="M51" s="88">
        <v>805</v>
      </c>
    </row>
    <row r="52" spans="2:13" ht="27.75" customHeight="1">
      <c r="B52" s="1246"/>
      <c r="C52" s="1247"/>
      <c r="D52" s="85"/>
      <c r="E52" s="1248" t="s">
        <v>36</v>
      </c>
      <c r="F52" s="1248"/>
      <c r="G52" s="1248"/>
      <c r="H52" s="1249"/>
      <c r="I52" s="86">
        <v>24644</v>
      </c>
      <c r="J52" s="87">
        <v>24484</v>
      </c>
      <c r="K52" s="87">
        <v>23704</v>
      </c>
      <c r="L52" s="87">
        <v>23621</v>
      </c>
      <c r="M52" s="88">
        <v>22916</v>
      </c>
    </row>
    <row r="53" spans="2:13" ht="27.75" customHeight="1" thickBot="1">
      <c r="B53" s="1250" t="s">
        <v>37</v>
      </c>
      <c r="C53" s="1251"/>
      <c r="D53" s="92"/>
      <c r="E53" s="1252" t="s">
        <v>38</v>
      </c>
      <c r="F53" s="1252"/>
      <c r="G53" s="1252"/>
      <c r="H53" s="1253"/>
      <c r="I53" s="93">
        <v>15178</v>
      </c>
      <c r="J53" s="94">
        <v>13829</v>
      </c>
      <c r="K53" s="94">
        <v>12478</v>
      </c>
      <c r="L53" s="94">
        <v>12024</v>
      </c>
      <c r="M53" s="95">
        <v>11481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yJZ5zz38hUu2I84BbahmJLmtmV5um1a2k3YoTzHbVCzSjZpeubuNda4NNs6CwhtWmIlSFh9iFr75pzpHIkOtg==" saltValue="pL/n0pAto+z/ygYAvSLz8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570</v>
      </c>
      <c r="G54" s="104" t="s">
        <v>571</v>
      </c>
      <c r="H54" s="105" t="s">
        <v>572</v>
      </c>
    </row>
    <row r="55" spans="2:8" ht="52.5" customHeight="1">
      <c r="B55" s="106"/>
      <c r="C55" s="1269" t="s">
        <v>41</v>
      </c>
      <c r="D55" s="1269"/>
      <c r="E55" s="1270"/>
      <c r="F55" s="107">
        <v>2323</v>
      </c>
      <c r="G55" s="107">
        <v>2460</v>
      </c>
      <c r="H55" s="108">
        <v>2612</v>
      </c>
    </row>
    <row r="56" spans="2:8" ht="52.5" customHeight="1">
      <c r="B56" s="109"/>
      <c r="C56" s="1271" t="s">
        <v>42</v>
      </c>
      <c r="D56" s="1271"/>
      <c r="E56" s="1272"/>
      <c r="F56" s="110">
        <v>102</v>
      </c>
      <c r="G56" s="110">
        <v>103</v>
      </c>
      <c r="H56" s="111">
        <v>105</v>
      </c>
    </row>
    <row r="57" spans="2:8" ht="53.25" customHeight="1">
      <c r="B57" s="109"/>
      <c r="C57" s="1273" t="s">
        <v>43</v>
      </c>
      <c r="D57" s="1273"/>
      <c r="E57" s="1274"/>
      <c r="F57" s="112">
        <v>2693</v>
      </c>
      <c r="G57" s="112">
        <v>2544</v>
      </c>
      <c r="H57" s="113">
        <v>2504</v>
      </c>
    </row>
    <row r="58" spans="2:8" ht="45.75" customHeight="1">
      <c r="B58" s="114"/>
      <c r="C58" s="1261" t="s">
        <v>584</v>
      </c>
      <c r="D58" s="1262"/>
      <c r="E58" s="1263"/>
      <c r="F58" s="115">
        <v>1181</v>
      </c>
      <c r="G58" s="115">
        <v>1091</v>
      </c>
      <c r="H58" s="116">
        <v>1192</v>
      </c>
    </row>
    <row r="59" spans="2:8" ht="45.75" customHeight="1">
      <c r="B59" s="114"/>
      <c r="C59" s="1261" t="s">
        <v>585</v>
      </c>
      <c r="D59" s="1262"/>
      <c r="E59" s="1263"/>
      <c r="F59" s="115">
        <v>578</v>
      </c>
      <c r="G59" s="115">
        <v>583</v>
      </c>
      <c r="H59" s="116">
        <v>587</v>
      </c>
    </row>
    <row r="60" spans="2:8" ht="45.75" customHeight="1">
      <c r="B60" s="114"/>
      <c r="C60" s="1261" t="s">
        <v>586</v>
      </c>
      <c r="D60" s="1262"/>
      <c r="E60" s="1263"/>
      <c r="F60" s="115">
        <v>325</v>
      </c>
      <c r="G60" s="115">
        <v>316</v>
      </c>
      <c r="H60" s="116">
        <v>188</v>
      </c>
    </row>
    <row r="61" spans="2:8" ht="45.75" customHeight="1">
      <c r="B61" s="114"/>
      <c r="C61" s="1261" t="s">
        <v>587</v>
      </c>
      <c r="D61" s="1262"/>
      <c r="E61" s="1263"/>
      <c r="F61" s="115">
        <v>154</v>
      </c>
      <c r="G61" s="115">
        <v>156</v>
      </c>
      <c r="H61" s="116">
        <v>157</v>
      </c>
    </row>
    <row r="62" spans="2:8" ht="45.75" customHeight="1" thickBot="1">
      <c r="B62" s="117"/>
      <c r="C62" s="1264" t="s">
        <v>588</v>
      </c>
      <c r="D62" s="1265"/>
      <c r="E62" s="1266"/>
      <c r="F62" s="118">
        <v>81</v>
      </c>
      <c r="G62" s="118">
        <v>81</v>
      </c>
      <c r="H62" s="119">
        <v>81</v>
      </c>
    </row>
    <row r="63" spans="2:8" ht="52.5" customHeight="1" thickBot="1">
      <c r="B63" s="120"/>
      <c r="C63" s="1267" t="s">
        <v>44</v>
      </c>
      <c r="D63" s="1267"/>
      <c r="E63" s="1268"/>
      <c r="F63" s="121">
        <v>5117</v>
      </c>
      <c r="G63" s="121">
        <v>5107</v>
      </c>
      <c r="H63" s="122">
        <v>5221</v>
      </c>
    </row>
    <row r="64" spans="2:8" ht="15" customHeight="1"/>
    <row r="65" ht="0" hidden="1" customHeight="1"/>
    <row r="66" ht="0" hidden="1" customHeight="1"/>
  </sheetData>
  <sheetProtection algorithmName="SHA-512" hashValue="OYJhFyp1Vnd8BtE9PhL8VFVMj6eJapXLqYlLlOH8QMNoNT23ObQDc7icGX61HNh66+TCnKeYYC6O2vrq9DFqUw==" saltValue="Mjc+NNt4XQRaoFTqe9P9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606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607</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568</v>
      </c>
      <c r="BQ50" s="1280"/>
      <c r="BR50" s="1280"/>
      <c r="BS50" s="1280"/>
      <c r="BT50" s="1280"/>
      <c r="BU50" s="1280"/>
      <c r="BV50" s="1280"/>
      <c r="BW50" s="1280"/>
      <c r="BX50" s="1280" t="s">
        <v>569</v>
      </c>
      <c r="BY50" s="1280"/>
      <c r="BZ50" s="1280"/>
      <c r="CA50" s="1280"/>
      <c r="CB50" s="1280"/>
      <c r="CC50" s="1280"/>
      <c r="CD50" s="1280"/>
      <c r="CE50" s="1280"/>
      <c r="CF50" s="1280" t="s">
        <v>570</v>
      </c>
      <c r="CG50" s="1280"/>
      <c r="CH50" s="1280"/>
      <c r="CI50" s="1280"/>
      <c r="CJ50" s="1280"/>
      <c r="CK50" s="1280"/>
      <c r="CL50" s="1280"/>
      <c r="CM50" s="1280"/>
      <c r="CN50" s="1280" t="s">
        <v>571</v>
      </c>
      <c r="CO50" s="1280"/>
      <c r="CP50" s="1280"/>
      <c r="CQ50" s="1280"/>
      <c r="CR50" s="1280"/>
      <c r="CS50" s="1280"/>
      <c r="CT50" s="1280"/>
      <c r="CU50" s="1280"/>
      <c r="CV50" s="1280" t="s">
        <v>572</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608</v>
      </c>
      <c r="AO51" s="1278"/>
      <c r="AP51" s="1278"/>
      <c r="AQ51" s="1278"/>
      <c r="AR51" s="1278"/>
      <c r="AS51" s="1278"/>
      <c r="AT51" s="1278"/>
      <c r="AU51" s="1278"/>
      <c r="AV51" s="1278"/>
      <c r="AW51" s="1278"/>
      <c r="AX51" s="1278"/>
      <c r="AY51" s="1278"/>
      <c r="AZ51" s="1278"/>
      <c r="BA51" s="1278"/>
      <c r="BB51" s="1278" t="s">
        <v>609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89.5</v>
      </c>
      <c r="CO51" s="1275"/>
      <c r="CP51" s="1275"/>
      <c r="CQ51" s="1275"/>
      <c r="CR51" s="1275"/>
      <c r="CS51" s="1275"/>
      <c r="CT51" s="1275"/>
      <c r="CU51" s="1275"/>
      <c r="CV51" s="1275">
        <v>87.7</v>
      </c>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610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54.5</v>
      </c>
      <c r="CO53" s="1275"/>
      <c r="CP53" s="1275"/>
      <c r="CQ53" s="1275"/>
      <c r="CR53" s="1275"/>
      <c r="CS53" s="1275"/>
      <c r="CT53" s="1275"/>
      <c r="CU53" s="1275"/>
      <c r="CV53" s="1275">
        <v>56</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611</v>
      </c>
      <c r="AO55" s="1280"/>
      <c r="AP55" s="1280"/>
      <c r="AQ55" s="1280"/>
      <c r="AR55" s="1280"/>
      <c r="AS55" s="1280"/>
      <c r="AT55" s="1280"/>
      <c r="AU55" s="1280"/>
      <c r="AV55" s="1280"/>
      <c r="AW55" s="1280"/>
      <c r="AX55" s="1280"/>
      <c r="AY55" s="1280"/>
      <c r="AZ55" s="1280"/>
      <c r="BA55" s="1280"/>
      <c r="BB55" s="1278" t="s">
        <v>609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32.5</v>
      </c>
      <c r="CO55" s="1275"/>
      <c r="CP55" s="1275"/>
      <c r="CQ55" s="1275"/>
      <c r="CR55" s="1275"/>
      <c r="CS55" s="1275"/>
      <c r="CT55" s="1275"/>
      <c r="CU55" s="1275"/>
      <c r="CV55" s="1275">
        <v>30.2</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610</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v>
      </c>
      <c r="CO57" s="1275"/>
      <c r="CP57" s="1275"/>
      <c r="CQ57" s="1275"/>
      <c r="CR57" s="1275"/>
      <c r="CS57" s="1275"/>
      <c r="CT57" s="1275"/>
      <c r="CU57" s="1275"/>
      <c r="CV57" s="1275">
        <v>57.6</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612</v>
      </c>
    </row>
    <row r="64" spans="1:109">
      <c r="B64" s="374"/>
      <c r="G64" s="381"/>
      <c r="I64" s="394"/>
      <c r="J64" s="394"/>
      <c r="K64" s="394"/>
      <c r="L64" s="394"/>
      <c r="M64" s="394"/>
      <c r="N64" s="395"/>
      <c r="AM64" s="381"/>
      <c r="AN64" s="381" t="s">
        <v>605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613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607</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568</v>
      </c>
      <c r="BQ72" s="1280"/>
      <c r="BR72" s="1280"/>
      <c r="BS72" s="1280"/>
      <c r="BT72" s="1280"/>
      <c r="BU72" s="1280"/>
      <c r="BV72" s="1280"/>
      <c r="BW72" s="1280"/>
      <c r="BX72" s="1280" t="s">
        <v>569</v>
      </c>
      <c r="BY72" s="1280"/>
      <c r="BZ72" s="1280"/>
      <c r="CA72" s="1280"/>
      <c r="CB72" s="1280"/>
      <c r="CC72" s="1280"/>
      <c r="CD72" s="1280"/>
      <c r="CE72" s="1280"/>
      <c r="CF72" s="1280" t="s">
        <v>570</v>
      </c>
      <c r="CG72" s="1280"/>
      <c r="CH72" s="1280"/>
      <c r="CI72" s="1280"/>
      <c r="CJ72" s="1280"/>
      <c r="CK72" s="1280"/>
      <c r="CL72" s="1280"/>
      <c r="CM72" s="1280"/>
      <c r="CN72" s="1280" t="s">
        <v>571</v>
      </c>
      <c r="CO72" s="1280"/>
      <c r="CP72" s="1280"/>
      <c r="CQ72" s="1280"/>
      <c r="CR72" s="1280"/>
      <c r="CS72" s="1280"/>
      <c r="CT72" s="1280"/>
      <c r="CU72" s="1280"/>
      <c r="CV72" s="1280" t="s">
        <v>572</v>
      </c>
      <c r="CW72" s="1280"/>
      <c r="CX72" s="1280"/>
      <c r="CY72" s="1280"/>
      <c r="CZ72" s="1280"/>
      <c r="DA72" s="1280"/>
      <c r="DB72" s="1280"/>
      <c r="DC72" s="1280"/>
    </row>
    <row r="73" spans="2:107">
      <c r="B73" s="374"/>
      <c r="G73" s="1283"/>
      <c r="H73" s="1283"/>
      <c r="I73" s="1283"/>
      <c r="J73" s="1283"/>
      <c r="K73" s="1279"/>
      <c r="L73" s="1279"/>
      <c r="M73" s="1279"/>
      <c r="N73" s="1279"/>
      <c r="AM73" s="383"/>
      <c r="AN73" s="1278" t="s">
        <v>608</v>
      </c>
      <c r="AO73" s="1278"/>
      <c r="AP73" s="1278"/>
      <c r="AQ73" s="1278"/>
      <c r="AR73" s="1278"/>
      <c r="AS73" s="1278"/>
      <c r="AT73" s="1278"/>
      <c r="AU73" s="1278"/>
      <c r="AV73" s="1278"/>
      <c r="AW73" s="1278"/>
      <c r="AX73" s="1278"/>
      <c r="AY73" s="1278"/>
      <c r="AZ73" s="1278"/>
      <c r="BA73" s="1278"/>
      <c r="BB73" s="1278" t="s">
        <v>609</v>
      </c>
      <c r="BC73" s="1278"/>
      <c r="BD73" s="1278"/>
      <c r="BE73" s="1278"/>
      <c r="BF73" s="1278"/>
      <c r="BG73" s="1278"/>
      <c r="BH73" s="1278"/>
      <c r="BI73" s="1278"/>
      <c r="BJ73" s="1278"/>
      <c r="BK73" s="1278"/>
      <c r="BL73" s="1278"/>
      <c r="BM73" s="1278"/>
      <c r="BN73" s="1278"/>
      <c r="BO73" s="1278"/>
      <c r="BP73" s="1275">
        <v>111.3</v>
      </c>
      <c r="BQ73" s="1275"/>
      <c r="BR73" s="1275"/>
      <c r="BS73" s="1275"/>
      <c r="BT73" s="1275"/>
      <c r="BU73" s="1275"/>
      <c r="BV73" s="1275"/>
      <c r="BW73" s="1275"/>
      <c r="BX73" s="1275">
        <v>104.4</v>
      </c>
      <c r="BY73" s="1275"/>
      <c r="BZ73" s="1275"/>
      <c r="CA73" s="1275"/>
      <c r="CB73" s="1275"/>
      <c r="CC73" s="1275"/>
      <c r="CD73" s="1275"/>
      <c r="CE73" s="1275"/>
      <c r="CF73" s="1275">
        <v>92.1</v>
      </c>
      <c r="CG73" s="1275"/>
      <c r="CH73" s="1275"/>
      <c r="CI73" s="1275"/>
      <c r="CJ73" s="1275"/>
      <c r="CK73" s="1275"/>
      <c r="CL73" s="1275"/>
      <c r="CM73" s="1275"/>
      <c r="CN73" s="1275">
        <v>89.5</v>
      </c>
      <c r="CO73" s="1275"/>
      <c r="CP73" s="1275"/>
      <c r="CQ73" s="1275"/>
      <c r="CR73" s="1275"/>
      <c r="CS73" s="1275"/>
      <c r="CT73" s="1275"/>
      <c r="CU73" s="1275"/>
      <c r="CV73" s="1275">
        <v>87.7</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614</v>
      </c>
      <c r="BC75" s="1278"/>
      <c r="BD75" s="1278"/>
      <c r="BE75" s="1278"/>
      <c r="BF75" s="1278"/>
      <c r="BG75" s="1278"/>
      <c r="BH75" s="1278"/>
      <c r="BI75" s="1278"/>
      <c r="BJ75" s="1278"/>
      <c r="BK75" s="1278"/>
      <c r="BL75" s="1278"/>
      <c r="BM75" s="1278"/>
      <c r="BN75" s="1278"/>
      <c r="BO75" s="1278"/>
      <c r="BP75" s="1275">
        <v>13</v>
      </c>
      <c r="BQ75" s="1275"/>
      <c r="BR75" s="1275"/>
      <c r="BS75" s="1275"/>
      <c r="BT75" s="1275"/>
      <c r="BU75" s="1275"/>
      <c r="BV75" s="1275"/>
      <c r="BW75" s="1275"/>
      <c r="BX75" s="1275">
        <v>11.9</v>
      </c>
      <c r="BY75" s="1275"/>
      <c r="BZ75" s="1275"/>
      <c r="CA75" s="1275"/>
      <c r="CB75" s="1275"/>
      <c r="CC75" s="1275"/>
      <c r="CD75" s="1275"/>
      <c r="CE75" s="1275"/>
      <c r="CF75" s="1275">
        <v>11.2</v>
      </c>
      <c r="CG75" s="1275"/>
      <c r="CH75" s="1275"/>
      <c r="CI75" s="1275"/>
      <c r="CJ75" s="1275"/>
      <c r="CK75" s="1275"/>
      <c r="CL75" s="1275"/>
      <c r="CM75" s="1275"/>
      <c r="CN75" s="1275">
        <v>10.7</v>
      </c>
      <c r="CO75" s="1275"/>
      <c r="CP75" s="1275"/>
      <c r="CQ75" s="1275"/>
      <c r="CR75" s="1275"/>
      <c r="CS75" s="1275"/>
      <c r="CT75" s="1275"/>
      <c r="CU75" s="1275"/>
      <c r="CV75" s="1275">
        <v>10.3</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611</v>
      </c>
      <c r="AO77" s="1280"/>
      <c r="AP77" s="1280"/>
      <c r="AQ77" s="1280"/>
      <c r="AR77" s="1280"/>
      <c r="AS77" s="1280"/>
      <c r="AT77" s="1280"/>
      <c r="AU77" s="1280"/>
      <c r="AV77" s="1280"/>
      <c r="AW77" s="1280"/>
      <c r="AX77" s="1280"/>
      <c r="AY77" s="1280"/>
      <c r="AZ77" s="1280"/>
      <c r="BA77" s="1280"/>
      <c r="BB77" s="1278" t="s">
        <v>609</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39</v>
      </c>
      <c r="CG77" s="1275"/>
      <c r="CH77" s="1275"/>
      <c r="CI77" s="1275"/>
      <c r="CJ77" s="1275"/>
      <c r="CK77" s="1275"/>
      <c r="CL77" s="1275"/>
      <c r="CM77" s="1275"/>
      <c r="CN77" s="1275">
        <v>32.5</v>
      </c>
      <c r="CO77" s="1275"/>
      <c r="CP77" s="1275"/>
      <c r="CQ77" s="1275"/>
      <c r="CR77" s="1275"/>
      <c r="CS77" s="1275"/>
      <c r="CT77" s="1275"/>
      <c r="CU77" s="1275"/>
      <c r="CV77" s="1275">
        <v>30.2</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614</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9</v>
      </c>
      <c r="CG79" s="1275"/>
      <c r="CH79" s="1275"/>
      <c r="CI79" s="1275"/>
      <c r="CJ79" s="1275"/>
      <c r="CK79" s="1275"/>
      <c r="CL79" s="1275"/>
      <c r="CM79" s="1275"/>
      <c r="CN79" s="1275">
        <v>8.1999999999999993</v>
      </c>
      <c r="CO79" s="1275"/>
      <c r="CP79" s="1275"/>
      <c r="CQ79" s="1275"/>
      <c r="CR79" s="1275"/>
      <c r="CS79" s="1275"/>
      <c r="CT79" s="1275"/>
      <c r="CU79" s="1275"/>
      <c r="CV79" s="1275">
        <v>8</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rNH5N/jCYsCTpIhP3INo6AGy9p1mRJy8MVtItnPRQLMXPPv0K+pO7DUUqlsEngo0i6MxwWhHSghf4jPrNZyMA==" saltValue="yBUL4GrbAcO/9Q40Jm8BR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pcf52SbJrXzlw95Ut7Yr2z5DDysmQUzuP7gJrWisCcdnmtH399DAT5rZftvupx1GKMNFWymrt4MMvceJ6soMg==" saltValue="fC8HjAkeewynkUHUYCC2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tdIdcTTDq9349yAs6YBFz6AfxLn6gp83okYv/ZlssDVcpnskjSjIFtHcsetgD9zfJAwF+egTMOwGHZU6UXcNw==" saltValue="qZoSBdmI82KPkZcs9LeW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565</v>
      </c>
      <c r="G2" s="136"/>
      <c r="H2" s="137"/>
    </row>
    <row r="3" spans="1:8">
      <c r="A3" s="133" t="s">
        <v>558</v>
      </c>
      <c r="B3" s="138"/>
      <c r="C3" s="139"/>
      <c r="D3" s="140">
        <v>68982</v>
      </c>
      <c r="E3" s="141"/>
      <c r="F3" s="142">
        <v>63956</v>
      </c>
      <c r="G3" s="143"/>
      <c r="H3" s="144"/>
    </row>
    <row r="4" spans="1:8">
      <c r="A4" s="145"/>
      <c r="B4" s="146"/>
      <c r="C4" s="147"/>
      <c r="D4" s="148">
        <v>46448</v>
      </c>
      <c r="E4" s="149"/>
      <c r="F4" s="150">
        <v>29239</v>
      </c>
      <c r="G4" s="151"/>
      <c r="H4" s="152"/>
    </row>
    <row r="5" spans="1:8">
      <c r="A5" s="133" t="s">
        <v>560</v>
      </c>
      <c r="B5" s="138"/>
      <c r="C5" s="139"/>
      <c r="D5" s="140">
        <v>63390</v>
      </c>
      <c r="E5" s="141"/>
      <c r="F5" s="142">
        <v>66255</v>
      </c>
      <c r="G5" s="143"/>
      <c r="H5" s="144"/>
    </row>
    <row r="6" spans="1:8">
      <c r="A6" s="145"/>
      <c r="B6" s="146"/>
      <c r="C6" s="147"/>
      <c r="D6" s="148">
        <v>22746</v>
      </c>
      <c r="E6" s="149"/>
      <c r="F6" s="150">
        <v>31822</v>
      </c>
      <c r="G6" s="151"/>
      <c r="H6" s="152"/>
    </row>
    <row r="7" spans="1:8">
      <c r="A7" s="133" t="s">
        <v>561</v>
      </c>
      <c r="B7" s="138"/>
      <c r="C7" s="139"/>
      <c r="D7" s="140">
        <v>52538</v>
      </c>
      <c r="E7" s="141"/>
      <c r="F7" s="142">
        <v>92247</v>
      </c>
      <c r="G7" s="143"/>
      <c r="H7" s="144"/>
    </row>
    <row r="8" spans="1:8">
      <c r="A8" s="145"/>
      <c r="B8" s="146"/>
      <c r="C8" s="147"/>
      <c r="D8" s="148">
        <v>13830</v>
      </c>
      <c r="E8" s="149"/>
      <c r="F8" s="150">
        <v>37204</v>
      </c>
      <c r="G8" s="151"/>
      <c r="H8" s="152"/>
    </row>
    <row r="9" spans="1:8">
      <c r="A9" s="133" t="s">
        <v>562</v>
      </c>
      <c r="B9" s="138"/>
      <c r="C9" s="139"/>
      <c r="D9" s="140">
        <v>66627</v>
      </c>
      <c r="E9" s="141"/>
      <c r="F9" s="142">
        <v>67319</v>
      </c>
      <c r="G9" s="143"/>
      <c r="H9" s="144"/>
    </row>
    <row r="10" spans="1:8">
      <c r="A10" s="145"/>
      <c r="B10" s="146"/>
      <c r="C10" s="147"/>
      <c r="D10" s="148">
        <v>18030</v>
      </c>
      <c r="E10" s="149"/>
      <c r="F10" s="150">
        <v>38101</v>
      </c>
      <c r="G10" s="151"/>
      <c r="H10" s="152"/>
    </row>
    <row r="11" spans="1:8">
      <c r="A11" s="133" t="s">
        <v>563</v>
      </c>
      <c r="B11" s="138"/>
      <c r="C11" s="139"/>
      <c r="D11" s="140">
        <v>38595</v>
      </c>
      <c r="E11" s="141"/>
      <c r="F11" s="142">
        <v>70615</v>
      </c>
      <c r="G11" s="143"/>
      <c r="H11" s="144"/>
    </row>
    <row r="12" spans="1:8">
      <c r="A12" s="145"/>
      <c r="B12" s="146"/>
      <c r="C12" s="153"/>
      <c r="D12" s="148">
        <v>14713</v>
      </c>
      <c r="E12" s="149"/>
      <c r="F12" s="150">
        <v>37382</v>
      </c>
      <c r="G12" s="151"/>
      <c r="H12" s="152"/>
    </row>
    <row r="13" spans="1:8">
      <c r="A13" s="133"/>
      <c r="B13" s="138"/>
      <c r="C13" s="154"/>
      <c r="D13" s="155">
        <v>58026</v>
      </c>
      <c r="E13" s="156"/>
      <c r="F13" s="157">
        <v>72078</v>
      </c>
      <c r="G13" s="158"/>
      <c r="H13" s="144"/>
    </row>
    <row r="14" spans="1:8">
      <c r="A14" s="145"/>
      <c r="B14" s="146"/>
      <c r="C14" s="147"/>
      <c r="D14" s="148">
        <v>23153</v>
      </c>
      <c r="E14" s="149"/>
      <c r="F14" s="150">
        <v>34750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4.62</v>
      </c>
      <c r="C19" s="159">
        <f>ROUND(VALUE(SUBSTITUTE(実質収支比率等に係る経年分析!G$48,"▲","-")),2)</f>
        <v>4.6500000000000004</v>
      </c>
      <c r="D19" s="159">
        <f>ROUND(VALUE(SUBSTITUTE(実質収支比率等に係る経年分析!H$48,"▲","-")),2)</f>
        <v>4.82</v>
      </c>
      <c r="E19" s="159">
        <f>ROUND(VALUE(SUBSTITUTE(実質収支比率等に係る経年分析!I$48,"▲","-")),2)</f>
        <v>4.92</v>
      </c>
      <c r="F19" s="159">
        <f>ROUND(VALUE(SUBSTITUTE(実質収支比率等に係る経年分析!J$48,"▲","-")),2)</f>
        <v>5.04</v>
      </c>
    </row>
    <row r="20" spans="1:11">
      <c r="A20" s="159" t="s">
        <v>48</v>
      </c>
      <c r="B20" s="159">
        <f>ROUND(VALUE(SUBSTITUTE(実質収支比率等に係る経年分析!F$47,"▲","-")),2)</f>
        <v>13.34</v>
      </c>
      <c r="C20" s="159">
        <f>ROUND(VALUE(SUBSTITUTE(実質収支比率等に係る経年分析!G$47,"▲","-")),2)</f>
        <v>13.67</v>
      </c>
      <c r="D20" s="159">
        <f>ROUND(VALUE(SUBSTITUTE(実質収支比率等に係る経年分析!H$47,"▲","-")),2)</f>
        <v>14.52</v>
      </c>
      <c r="E20" s="159">
        <f>ROUND(VALUE(SUBSTITUTE(実質収支比率等に係る経年分析!I$47,"▲","-")),2)</f>
        <v>15.55</v>
      </c>
      <c r="F20" s="159">
        <f>ROUND(VALUE(SUBSTITUTE(実質収支比率等に係る経年分析!J$47,"▲","-")),2)</f>
        <v>16.98</v>
      </c>
    </row>
    <row r="21" spans="1:11">
      <c r="A21" s="159" t="s">
        <v>49</v>
      </c>
      <c r="B21" s="159">
        <f>IF(ISNUMBER(VALUE(SUBSTITUTE(実質収支比率等に係る経年分析!F$49,"▲","-"))),ROUND(VALUE(SUBSTITUTE(実質収支比率等に係る経年分析!F$49,"▲","-")),2),NA())</f>
        <v>1.82</v>
      </c>
      <c r="C21" s="159">
        <f>IF(ISNUMBER(VALUE(SUBSTITUTE(実質収支比率等に係る経年分析!G$49,"▲","-"))),ROUND(VALUE(SUBSTITUTE(実質収支比率等に係る経年分析!G$49,"▲","-")),2),NA())</f>
        <v>-0.08</v>
      </c>
      <c r="D21" s="159">
        <f>IF(ISNUMBER(VALUE(SUBSTITUTE(実質収支比率等に係る経年分析!H$49,"▲","-"))),ROUND(VALUE(SUBSTITUTE(実質収支比率等に係る経年分析!H$49,"▲","-")),2),NA())</f>
        <v>1.3</v>
      </c>
      <c r="E21" s="159">
        <f>IF(ISNUMBER(VALUE(SUBSTITUTE(実質収支比率等に係る経年分析!I$49,"▲","-"))),ROUND(VALUE(SUBSTITUTE(実質収支比率等に係る経年分析!I$49,"▲","-")),2),NA())</f>
        <v>0.92</v>
      </c>
      <c r="F21" s="159">
        <f>IF(ISNUMBER(VALUE(SUBSTITUTE(実質収支比率等に係る経年分析!J$49,"▲","-"))),ROUND(VALUE(SUBSTITUTE(実質収支比率等に係る経年分析!J$49,"▲","-")),2),NA())</f>
        <v>0.96</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日南市公設合併処理浄化槽特別会計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0.27</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7.0000000000000007E-2</v>
      </c>
    </row>
    <row r="30" spans="1:11">
      <c r="A30" s="160" t="str">
        <f>IF(連結実質赤字比率に係る赤字・黒字の構成分析!C$40="",NA(),連結実質赤字比率に係る赤字・黒字の構成分析!C$40)</f>
        <v>日南市特定環境保全公共下水道事業会計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0.35</v>
      </c>
    </row>
    <row r="31" spans="1:11">
      <c r="A31" s="160" t="str">
        <f>IF(連結実質赤字比率に係る赤字・黒字の構成分析!C$39="",NA(),連結実質赤字比率に係る赤字・黒字の構成分析!C$39)</f>
        <v>日南市介護保険特別会計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0.73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0.56999999999999995</v>
      </c>
    </row>
    <row r="32" spans="1:11">
      <c r="A32" s="160" t="str">
        <f>IF(連結実質赤字比率に係る赤字・黒字の構成分析!C$38="",NA(),連結実質赤字比率に係る赤字・黒字の構成分析!C$38)</f>
        <v>日南市病院事業会計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1.52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1.58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1.74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1.86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1.54</v>
      </c>
    </row>
    <row r="33" spans="1:16">
      <c r="A33" s="160" t="str">
        <f>IF(連結実質赤字比率に係る赤字・黒字の構成分析!C$37="",NA(),連結実質赤字比率に係る赤字・黒字の構成分析!C$37)</f>
        <v>日南市公共下水道事業会計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1.1000000000000001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2.25</v>
      </c>
    </row>
    <row r="34" spans="1:16">
      <c r="A34" s="160" t="str">
        <f>IF(連結実質赤字比率に係る赤字・黒字の構成分析!C$36="",NA(),連結実質赤字比率に係る赤字・黒字の構成分析!C$36)</f>
        <v>日南市国民健康保険特別会計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4.13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3.38</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4.6100000000000003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4.6500000000000004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4.8099999999999996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5.03</v>
      </c>
    </row>
    <row r="36" spans="1:16">
      <c r="A36" s="160" t="str">
        <f>IF(連結実質赤字比率に係る赤字・黒字の構成分析!C$34="",NA(),連結実質赤字比率に係る赤字・黒字の構成分析!C$34)</f>
        <v>日南市水道事業会計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8.7200000000000006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9.3699999999999992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8.81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8.56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8.25</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2648</v>
      </c>
      <c r="E42" s="161"/>
      <c r="F42" s="161"/>
      <c r="G42" s="161">
        <f>'実質公債費比率（分子）の構造'!L$52</f>
        <v>2649</v>
      </c>
      <c r="H42" s="161"/>
      <c r="I42" s="161"/>
      <c r="J42" s="161">
        <f>'実質公債費比率（分子）の構造'!M$52</f>
        <v>2589</v>
      </c>
      <c r="K42" s="161"/>
      <c r="L42" s="161"/>
      <c r="M42" s="161">
        <f>'実質公債費比率（分子）の構造'!N$52</f>
        <v>2524</v>
      </c>
      <c r="N42" s="161"/>
      <c r="O42" s="161"/>
      <c r="P42" s="161">
        <f>'実質公債費比率（分子）の構造'!O$52</f>
        <v>2420</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t="str">
        <f>'実質公債費比率（分子）の構造'!O$51</f>
        <v>-</v>
      </c>
      <c r="O43" s="161"/>
      <c r="P43" s="161"/>
    </row>
    <row r="44" spans="1:16">
      <c r="A44" s="161" t="s">
        <v>58</v>
      </c>
      <c r="B44" s="161">
        <f>'実質公債費比率（分子）の構造'!K$50</f>
        <v>14</v>
      </c>
      <c r="C44" s="161"/>
      <c r="D44" s="161"/>
      <c r="E44" s="161">
        <f>'実質公債費比率（分子）の構造'!L$50</f>
        <v>13</v>
      </c>
      <c r="F44" s="161"/>
      <c r="G44" s="161"/>
      <c r="H44" s="161">
        <f>'実質公債費比率（分子）の構造'!M$50</f>
        <v>12</v>
      </c>
      <c r="I44" s="161"/>
      <c r="J44" s="161"/>
      <c r="K44" s="161">
        <f>'実質公債費比率（分子）の構造'!N$50</f>
        <v>11</v>
      </c>
      <c r="L44" s="161"/>
      <c r="M44" s="161"/>
      <c r="N44" s="161">
        <f>'実質公債費比率（分子）の構造'!O$50</f>
        <v>10</v>
      </c>
      <c r="O44" s="161"/>
      <c r="P44" s="161"/>
    </row>
    <row r="45" spans="1:16">
      <c r="A45" s="161" t="s">
        <v>59</v>
      </c>
      <c r="B45" s="161">
        <f>'実質公債費比率（分子）の構造'!K$49</f>
        <v>55</v>
      </c>
      <c r="C45" s="161"/>
      <c r="D45" s="161"/>
      <c r="E45" s="161">
        <f>'実質公債費比率（分子）の構造'!L$49</f>
        <v>55</v>
      </c>
      <c r="F45" s="161"/>
      <c r="G45" s="161"/>
      <c r="H45" s="161">
        <f>'実質公債費比率（分子）の構造'!M$49</f>
        <v>55</v>
      </c>
      <c r="I45" s="161"/>
      <c r="J45" s="161"/>
      <c r="K45" s="161">
        <f>'実質公債費比率（分子）の構造'!N$49</f>
        <v>51</v>
      </c>
      <c r="L45" s="161"/>
      <c r="M45" s="161"/>
      <c r="N45" s="161">
        <f>'実質公債費比率（分子）の構造'!O$49</f>
        <v>39</v>
      </c>
      <c r="O45" s="161"/>
      <c r="P45" s="161"/>
    </row>
    <row r="46" spans="1:16">
      <c r="A46" s="161" t="s">
        <v>60</v>
      </c>
      <c r="B46" s="161">
        <f>'実質公債費比率（分子）の構造'!K$48</f>
        <v>640</v>
      </c>
      <c r="C46" s="161"/>
      <c r="D46" s="161"/>
      <c r="E46" s="161">
        <f>'実質公債費比率（分子）の構造'!L$48</f>
        <v>604</v>
      </c>
      <c r="F46" s="161"/>
      <c r="G46" s="161"/>
      <c r="H46" s="161">
        <f>'実質公債費比率（分子）の構造'!M$48</f>
        <v>600</v>
      </c>
      <c r="I46" s="161"/>
      <c r="J46" s="161"/>
      <c r="K46" s="161">
        <f>'実質公債費比率（分子）の構造'!N$48</f>
        <v>628</v>
      </c>
      <c r="L46" s="161"/>
      <c r="M46" s="161"/>
      <c r="N46" s="161">
        <f>'実質公債費比率（分子）の構造'!O$48</f>
        <v>610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3561</v>
      </c>
      <c r="C49" s="161"/>
      <c r="D49" s="161"/>
      <c r="E49" s="161">
        <f>'実質公債費比率（分子）の構造'!L$45</f>
        <v>3451</v>
      </c>
      <c r="F49" s="161"/>
      <c r="G49" s="161"/>
      <c r="H49" s="161">
        <f>'実質公債費比率（分子）の構造'!M$45</f>
        <v>3365</v>
      </c>
      <c r="I49" s="161"/>
      <c r="J49" s="161"/>
      <c r="K49" s="161">
        <f>'実質公債費比率（分子）の構造'!N$45</f>
        <v>3223</v>
      </c>
      <c r="L49" s="161"/>
      <c r="M49" s="161"/>
      <c r="N49" s="161">
        <f>'実質公債費比率（分子）の構造'!O$45</f>
        <v>3090</v>
      </c>
      <c r="O49" s="161"/>
      <c r="P49" s="161"/>
    </row>
    <row r="50" spans="1:16">
      <c r="A50" s="161" t="s">
        <v>64</v>
      </c>
      <c r="B50" s="161" t="e">
        <f>NA()</f>
        <v>#N/A</v>
      </c>
      <c r="C50" s="161">
        <f>IF(ISNUMBER('実質公債費比率（分子）の構造'!K$53),'実質公債費比率（分子）の構造'!K$53,NA())</f>
        <v>1622</v>
      </c>
      <c r="D50" s="161" t="e">
        <f>NA()</f>
        <v>#N/A</v>
      </c>
      <c r="E50" s="161" t="e">
        <f>NA()</f>
        <v>#N/A</v>
      </c>
      <c r="F50" s="161">
        <f>IF(ISNUMBER('実質公債費比率（分子）の構造'!L$53),'実質公債費比率（分子）の構造'!L$53,NA())</f>
        <v>1474</v>
      </c>
      <c r="G50" s="161" t="e">
        <f>NA()</f>
        <v>#N/A</v>
      </c>
      <c r="H50" s="161" t="e">
        <f>NA()</f>
        <v>#N/A</v>
      </c>
      <c r="I50" s="161">
        <f>IF(ISNUMBER('実質公債費比率（分子）の構造'!M$53),'実質公債費比率（分子）の構造'!M$53,NA())</f>
        <v>1443</v>
      </c>
      <c r="J50" s="161" t="e">
        <f>NA()</f>
        <v>#N/A</v>
      </c>
      <c r="K50" s="161" t="e">
        <f>NA()</f>
        <v>#N/A</v>
      </c>
      <c r="L50" s="161">
        <f>IF(ISNUMBER('実質公債費比率（分子）の構造'!N$53),'実質公債費比率（分子）の構造'!N$53,NA())</f>
        <v>1389</v>
      </c>
      <c r="M50" s="161" t="e">
        <f>NA()</f>
        <v>#N/A</v>
      </c>
      <c r="N50" s="161" t="e">
        <f>NA()</f>
        <v>#N/A</v>
      </c>
      <c r="O50" s="161">
        <f>IF(ISNUMBER('実質公債費比率（分子）の構造'!O$53),'実質公債費比率（分子）の構造'!O$53,NA())</f>
        <v>1329</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24644</v>
      </c>
      <c r="E56" s="160"/>
      <c r="F56" s="160"/>
      <c r="G56" s="160">
        <f>'将来負担比率（分子）の構造'!J$52</f>
        <v>24484</v>
      </c>
      <c r="H56" s="160"/>
      <c r="I56" s="160"/>
      <c r="J56" s="160">
        <f>'将来負担比率（分子）の構造'!K$52</f>
        <v>23704</v>
      </c>
      <c r="K56" s="160"/>
      <c r="L56" s="160"/>
      <c r="M56" s="160">
        <f>'将来負担比率（分子）の構造'!L$52</f>
        <v>23621</v>
      </c>
      <c r="N56" s="160"/>
      <c r="O56" s="160"/>
      <c r="P56" s="160">
        <f>'将来負担比率（分子）の構造'!M$52</f>
        <v>22916</v>
      </c>
    </row>
    <row r="57" spans="1:16">
      <c r="A57" s="160" t="s">
        <v>35</v>
      </c>
      <c r="B57" s="160"/>
      <c r="C57" s="160"/>
      <c r="D57" s="160">
        <f>'将来負担比率（分子）の構造'!I$51</f>
        <v>1288</v>
      </c>
      <c r="E57" s="160"/>
      <c r="F57" s="160"/>
      <c r="G57" s="160">
        <f>'将来負担比率（分子）の構造'!J$51</f>
        <v>1252</v>
      </c>
      <c r="H57" s="160"/>
      <c r="I57" s="160"/>
      <c r="J57" s="160">
        <f>'将来負担比率（分子）の構造'!K$51</f>
        <v>1071</v>
      </c>
      <c r="K57" s="160"/>
      <c r="L57" s="160"/>
      <c r="M57" s="160">
        <f>'将来負担比率（分子）の構造'!L$51</f>
        <v>965</v>
      </c>
      <c r="N57" s="160"/>
      <c r="O57" s="160"/>
      <c r="P57" s="160">
        <f>'将来負担比率（分子）の構造'!M$51</f>
        <v>805</v>
      </c>
    </row>
    <row r="58" spans="1:16">
      <c r="A58" s="160" t="s">
        <v>34</v>
      </c>
      <c r="B58" s="160"/>
      <c r="C58" s="160"/>
      <c r="D58" s="160">
        <f>'将来負担比率（分子）の構造'!I$50</f>
        <v>4748</v>
      </c>
      <c r="E58" s="160"/>
      <c r="F58" s="160"/>
      <c r="G58" s="160">
        <f>'将来負担比率（分子）の構造'!J$50</f>
        <v>5051</v>
      </c>
      <c r="H58" s="160"/>
      <c r="I58" s="160"/>
      <c r="J58" s="160">
        <f>'将来負担比率（分子）の構造'!K$50</f>
        <v>5942</v>
      </c>
      <c r="K58" s="160"/>
      <c r="L58" s="160"/>
      <c r="M58" s="160">
        <f>'将来負担比率（分子）の構造'!L$50</f>
        <v>5903</v>
      </c>
      <c r="N58" s="160"/>
      <c r="O58" s="160"/>
      <c r="P58" s="160">
        <f>'将来負担比率（分子）の構造'!M$50</f>
        <v>6181</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4</v>
      </c>
      <c r="L61" s="160"/>
      <c r="M61" s="160"/>
      <c r="N61" s="160">
        <f>'将来負担比率（分子）の構造'!M$46</f>
        <v>4</v>
      </c>
      <c r="O61" s="160"/>
      <c r="P61" s="160"/>
    </row>
    <row r="62" spans="1:16">
      <c r="A62" s="160" t="s">
        <v>28</v>
      </c>
      <c r="B62" s="160">
        <f>'将来負担比率（分子）の構造'!I$45</f>
        <v>6146</v>
      </c>
      <c r="C62" s="160"/>
      <c r="D62" s="160"/>
      <c r="E62" s="160">
        <f>'将来負担比率（分子）の構造'!J$45</f>
        <v>5623</v>
      </c>
      <c r="F62" s="160"/>
      <c r="G62" s="160"/>
      <c r="H62" s="160">
        <f>'将来負担比率（分子）の構造'!K$45</f>
        <v>5382</v>
      </c>
      <c r="I62" s="160"/>
      <c r="J62" s="160"/>
      <c r="K62" s="160">
        <f>'将来負担比率（分子）の構造'!L$45</f>
        <v>5665</v>
      </c>
      <c r="L62" s="160"/>
      <c r="M62" s="160"/>
      <c r="N62" s="160">
        <f>'将来負担比率（分子）の構造'!M$45</f>
        <v>5561</v>
      </c>
      <c r="O62" s="160"/>
      <c r="P62" s="160"/>
    </row>
    <row r="63" spans="1:16">
      <c r="A63" s="160" t="s">
        <v>27</v>
      </c>
      <c r="B63" s="160">
        <f>'将来負担比率（分子）の構造'!I$44</f>
        <v>196</v>
      </c>
      <c r="C63" s="160"/>
      <c r="D63" s="160"/>
      <c r="E63" s="160">
        <f>'将来負担比率（分子）の構造'!J$44</f>
        <v>143</v>
      </c>
      <c r="F63" s="160"/>
      <c r="G63" s="160"/>
      <c r="H63" s="160">
        <f>'将来負担比率（分子）の構造'!K$44</f>
        <v>89</v>
      </c>
      <c r="I63" s="160"/>
      <c r="J63" s="160"/>
      <c r="K63" s="160">
        <f>'将来負担比率（分子）の構造'!L$44</f>
        <v>39</v>
      </c>
      <c r="L63" s="160"/>
      <c r="M63" s="160"/>
      <c r="N63" s="160" t="str">
        <f>'将来負担比率（分子）の構造'!M$44</f>
        <v>-</v>
      </c>
      <c r="O63" s="160"/>
      <c r="P63" s="160"/>
    </row>
    <row r="64" spans="1:16">
      <c r="A64" s="160" t="s">
        <v>26</v>
      </c>
      <c r="B64" s="160">
        <f>'将来負担比率（分子）の構造'!I$43</f>
        <v>7933</v>
      </c>
      <c r="C64" s="160"/>
      <c r="D64" s="160"/>
      <c r="E64" s="160">
        <f>'将来負担比率（分子）の構造'!J$43</f>
        <v>8377</v>
      </c>
      <c r="F64" s="160"/>
      <c r="G64" s="160"/>
      <c r="H64" s="160">
        <f>'将来負担比率（分子）の構造'!K$43</f>
        <v>8120</v>
      </c>
      <c r="I64" s="160"/>
      <c r="J64" s="160"/>
      <c r="K64" s="160">
        <f>'将来負担比率（分子）の構造'!L$43</f>
        <v>7865</v>
      </c>
      <c r="L64" s="160"/>
      <c r="M64" s="160"/>
      <c r="N64" s="160">
        <f>'将来負担比率（分子）の構造'!M$43</f>
        <v>7873</v>
      </c>
      <c r="O64" s="160"/>
      <c r="P64" s="160"/>
    </row>
    <row r="65" spans="1:16">
      <c r="A65" s="160" t="s">
        <v>25</v>
      </c>
      <c r="B65" s="160">
        <f>'将来負担比率（分子）の構造'!I$42</f>
        <v>72</v>
      </c>
      <c r="C65" s="160"/>
      <c r="D65" s="160"/>
      <c r="E65" s="160">
        <f>'将来負担比率（分子）の構造'!J$42</f>
        <v>72</v>
      </c>
      <c r="F65" s="160"/>
      <c r="G65" s="160"/>
      <c r="H65" s="160">
        <f>'将来負担比率（分子）の構造'!K$42</f>
        <v>64</v>
      </c>
      <c r="I65" s="160"/>
      <c r="J65" s="160"/>
      <c r="K65" s="160">
        <f>'将来負担比率（分子）の構造'!L$42</f>
        <v>61</v>
      </c>
      <c r="L65" s="160"/>
      <c r="M65" s="160"/>
      <c r="N65" s="160">
        <f>'将来負担比率（分子）の構造'!M$42</f>
        <v>52</v>
      </c>
      <c r="O65" s="160"/>
      <c r="P65" s="160"/>
    </row>
    <row r="66" spans="1:16">
      <c r="A66" s="160" t="s">
        <v>24</v>
      </c>
      <c r="B66" s="160">
        <f>'将来負担比率（分子）の構造'!I$41</f>
        <v>31512</v>
      </c>
      <c r="C66" s="160"/>
      <c r="D66" s="160"/>
      <c r="E66" s="160">
        <f>'将来負担比率（分子）の構造'!J$41</f>
        <v>30401</v>
      </c>
      <c r="F66" s="160"/>
      <c r="G66" s="160"/>
      <c r="H66" s="160">
        <f>'将来負担比率（分子）の構造'!K$41</f>
        <v>29540</v>
      </c>
      <c r="I66" s="160"/>
      <c r="J66" s="160"/>
      <c r="K66" s="160">
        <f>'将来負担比率（分子）の構造'!L$41</f>
        <v>28878</v>
      </c>
      <c r="L66" s="160"/>
      <c r="M66" s="160"/>
      <c r="N66" s="160">
        <f>'将来負担比率（分子）の構造'!M$41</f>
        <v>27892</v>
      </c>
      <c r="O66" s="160"/>
      <c r="P66" s="160"/>
    </row>
    <row r="67" spans="1:16">
      <c r="A67" s="160" t="s">
        <v>68</v>
      </c>
      <c r="B67" s="160" t="e">
        <f>NA()</f>
        <v>#N/A</v>
      </c>
      <c r="C67" s="160">
        <f>IF(ISNUMBER('将来負担比率（分子）の構造'!I$53), IF('将来負担比率（分子）の構造'!I$53 &lt; 0, 0, '将来負担比率（分子）の構造'!I$53), NA())</f>
        <v>15178</v>
      </c>
      <c r="D67" s="160" t="e">
        <f>NA()</f>
        <v>#N/A</v>
      </c>
      <c r="E67" s="160" t="e">
        <f>NA()</f>
        <v>#N/A</v>
      </c>
      <c r="F67" s="160">
        <f>IF(ISNUMBER('将来負担比率（分子）の構造'!J$53), IF('将来負担比率（分子）の構造'!J$53 &lt; 0, 0, '将来負担比率（分子）の構造'!J$53), NA())</f>
        <v>13829</v>
      </c>
      <c r="G67" s="160" t="e">
        <f>NA()</f>
        <v>#N/A</v>
      </c>
      <c r="H67" s="160" t="e">
        <f>NA()</f>
        <v>#N/A</v>
      </c>
      <c r="I67" s="160">
        <f>IF(ISNUMBER('将来負担比率（分子）の構造'!K$53), IF('将来負担比率（分子）の構造'!K$53 &lt; 0, 0, '将来負担比率（分子）の構造'!K$53), NA())</f>
        <v>12478</v>
      </c>
      <c r="J67" s="160" t="e">
        <f>NA()</f>
        <v>#N/A</v>
      </c>
      <c r="K67" s="160" t="e">
        <f>NA()</f>
        <v>#N/A</v>
      </c>
      <c r="L67" s="160">
        <f>IF(ISNUMBER('将来負担比率（分子）の構造'!L$53), IF('将来負担比率（分子）の構造'!L$53 &lt; 0, 0, '将来負担比率（分子）の構造'!L$53), NA())</f>
        <v>12024</v>
      </c>
      <c r="M67" s="160" t="e">
        <f>NA()</f>
        <v>#N/A</v>
      </c>
      <c r="N67" s="160" t="e">
        <f>NA()</f>
        <v>#N/A</v>
      </c>
      <c r="O67" s="160">
        <f>IF(ISNUMBER('将来負担比率（分子）の構造'!M$53), IF('将来負担比率（分子）の構造'!M$53 &lt; 0, 0, '将来負担比率（分子）の構造'!M$53), NA())</f>
        <v>11481</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2323</v>
      </c>
      <c r="C72" s="164">
        <f>基金残高に係る経年分析!G55</f>
        <v>2460</v>
      </c>
      <c r="D72" s="164">
        <f>基金残高に係る経年分析!H55</f>
        <v>2612</v>
      </c>
    </row>
    <row r="73" spans="1:16">
      <c r="A73" s="163" t="s">
        <v>71</v>
      </c>
      <c r="B73" s="164">
        <f>基金残高に係る経年分析!F56</f>
        <v>102</v>
      </c>
      <c r="C73" s="164">
        <f>基金残高に係る経年分析!G56</f>
        <v>103</v>
      </c>
      <c r="D73" s="164">
        <f>基金残高に係る経年分析!H56</f>
        <v>105</v>
      </c>
    </row>
    <row r="74" spans="1:16">
      <c r="A74" s="163" t="s">
        <v>72</v>
      </c>
      <c r="B74" s="164">
        <f>基金残高に係る経年分析!F57</f>
        <v>2693</v>
      </c>
      <c r="C74" s="164">
        <f>基金残高に係る経年分析!G57</f>
        <v>2544</v>
      </c>
      <c r="D74" s="164">
        <f>基金残高に係る経年分析!H57</f>
        <v>2504</v>
      </c>
    </row>
  </sheetData>
  <sheetProtection algorithmName="SHA-512" hashValue="19HxV+gdbGT1yG/BTfRxgpeRxPi+Xwzs7KPl7SAbuWUh+qmUh3uE1bc7pUoG3IAG3oavvqIEkd6h0evj/pmE7g==" saltValue="ueIHZxYZP+9+16oMlsee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222</v>
      </c>
      <c r="C5" s="741"/>
      <c r="D5" s="741"/>
      <c r="E5" s="741"/>
      <c r="F5" s="741"/>
      <c r="G5" s="741"/>
      <c r="H5" s="741"/>
      <c r="I5" s="741"/>
      <c r="J5" s="741"/>
      <c r="K5" s="741"/>
      <c r="L5" s="741"/>
      <c r="M5" s="741"/>
      <c r="N5" s="741"/>
      <c r="O5" s="741"/>
      <c r="P5" s="741"/>
      <c r="Q5" s="742"/>
      <c r="R5" s="706">
        <v>5455178</v>
      </c>
      <c r="S5" s="707"/>
      <c r="T5" s="707"/>
      <c r="U5" s="707"/>
      <c r="V5" s="707"/>
      <c r="W5" s="707"/>
      <c r="X5" s="707"/>
      <c r="Y5" s="753"/>
      <c r="Z5" s="771">
        <v>19.5</v>
      </c>
      <c r="AA5" s="771"/>
      <c r="AB5" s="771"/>
      <c r="AC5" s="771"/>
      <c r="AD5" s="772">
        <v>5455178</v>
      </c>
      <c r="AE5" s="772"/>
      <c r="AF5" s="772"/>
      <c r="AG5" s="772"/>
      <c r="AH5" s="772"/>
      <c r="AI5" s="772"/>
      <c r="AJ5" s="772"/>
      <c r="AK5" s="772"/>
      <c r="AL5" s="754">
        <v>36.1</v>
      </c>
      <c r="AM5" s="723"/>
      <c r="AN5" s="723"/>
      <c r="AO5" s="755"/>
      <c r="AP5" s="740" t="s">
        <v>223</v>
      </c>
      <c r="AQ5" s="741"/>
      <c r="AR5" s="741"/>
      <c r="AS5" s="741"/>
      <c r="AT5" s="741"/>
      <c r="AU5" s="741"/>
      <c r="AV5" s="741"/>
      <c r="AW5" s="741"/>
      <c r="AX5" s="741"/>
      <c r="AY5" s="741"/>
      <c r="AZ5" s="741"/>
      <c r="BA5" s="741"/>
      <c r="BB5" s="741"/>
      <c r="BC5" s="741"/>
      <c r="BD5" s="741"/>
      <c r="BE5" s="741"/>
      <c r="BF5" s="742"/>
      <c r="BG5" s="641">
        <v>5444255</v>
      </c>
      <c r="BH5" s="644"/>
      <c r="BI5" s="644"/>
      <c r="BJ5" s="644"/>
      <c r="BK5" s="644"/>
      <c r="BL5" s="644"/>
      <c r="BM5" s="644"/>
      <c r="BN5" s="645"/>
      <c r="BO5" s="703">
        <v>99.8</v>
      </c>
      <c r="BP5" s="703"/>
      <c r="BQ5" s="703"/>
      <c r="BR5" s="703"/>
      <c r="BS5" s="704">
        <v>359768</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c r="B6" s="638" t="s">
        <v>227</v>
      </c>
      <c r="C6" s="639"/>
      <c r="D6" s="639"/>
      <c r="E6" s="639"/>
      <c r="F6" s="639"/>
      <c r="G6" s="639"/>
      <c r="H6" s="639"/>
      <c r="I6" s="639"/>
      <c r="J6" s="639"/>
      <c r="K6" s="639"/>
      <c r="L6" s="639"/>
      <c r="M6" s="639"/>
      <c r="N6" s="639"/>
      <c r="O6" s="639"/>
      <c r="P6" s="639"/>
      <c r="Q6" s="640"/>
      <c r="R6" s="641">
        <v>259340</v>
      </c>
      <c r="S6" s="644"/>
      <c r="T6" s="644"/>
      <c r="U6" s="644"/>
      <c r="V6" s="644"/>
      <c r="W6" s="644"/>
      <c r="X6" s="644"/>
      <c r="Y6" s="645"/>
      <c r="Z6" s="703">
        <v>0.9</v>
      </c>
      <c r="AA6" s="703"/>
      <c r="AB6" s="703"/>
      <c r="AC6" s="703"/>
      <c r="AD6" s="704">
        <v>259340</v>
      </c>
      <c r="AE6" s="704"/>
      <c r="AF6" s="704"/>
      <c r="AG6" s="704"/>
      <c r="AH6" s="704"/>
      <c r="AI6" s="704"/>
      <c r="AJ6" s="704"/>
      <c r="AK6" s="704"/>
      <c r="AL6" s="646">
        <v>1.7</v>
      </c>
      <c r="AM6" s="647"/>
      <c r="AN6" s="647"/>
      <c r="AO6" s="705"/>
      <c r="AP6" s="638" t="s">
        <v>228</v>
      </c>
      <c r="AQ6" s="639"/>
      <c r="AR6" s="639"/>
      <c r="AS6" s="639"/>
      <c r="AT6" s="639"/>
      <c r="AU6" s="639"/>
      <c r="AV6" s="639"/>
      <c r="AW6" s="639"/>
      <c r="AX6" s="639"/>
      <c r="AY6" s="639"/>
      <c r="AZ6" s="639"/>
      <c r="BA6" s="639"/>
      <c r="BB6" s="639"/>
      <c r="BC6" s="639"/>
      <c r="BD6" s="639"/>
      <c r="BE6" s="639"/>
      <c r="BF6" s="640"/>
      <c r="BG6" s="641">
        <v>5444255</v>
      </c>
      <c r="BH6" s="644"/>
      <c r="BI6" s="644"/>
      <c r="BJ6" s="644"/>
      <c r="BK6" s="644"/>
      <c r="BL6" s="644"/>
      <c r="BM6" s="644"/>
      <c r="BN6" s="645"/>
      <c r="BO6" s="703">
        <v>99.8</v>
      </c>
      <c r="BP6" s="703"/>
      <c r="BQ6" s="703"/>
      <c r="BR6" s="703"/>
      <c r="BS6" s="704">
        <v>359768</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200767</v>
      </c>
      <c r="CS6" s="644"/>
      <c r="CT6" s="644"/>
      <c r="CU6" s="644"/>
      <c r="CV6" s="644"/>
      <c r="CW6" s="644"/>
      <c r="CX6" s="644"/>
      <c r="CY6" s="645"/>
      <c r="CZ6" s="754">
        <v>0.7</v>
      </c>
      <c r="DA6" s="723"/>
      <c r="DB6" s="723"/>
      <c r="DC6" s="757"/>
      <c r="DD6" s="649" t="s">
        <v>230</v>
      </c>
      <c r="DE6" s="644"/>
      <c r="DF6" s="644"/>
      <c r="DG6" s="644"/>
      <c r="DH6" s="644"/>
      <c r="DI6" s="644"/>
      <c r="DJ6" s="644"/>
      <c r="DK6" s="644"/>
      <c r="DL6" s="644"/>
      <c r="DM6" s="644"/>
      <c r="DN6" s="644"/>
      <c r="DO6" s="644"/>
      <c r="DP6" s="645"/>
      <c r="DQ6" s="649">
        <v>200767</v>
      </c>
      <c r="DR6" s="644"/>
      <c r="DS6" s="644"/>
      <c r="DT6" s="644"/>
      <c r="DU6" s="644"/>
      <c r="DV6" s="644"/>
      <c r="DW6" s="644"/>
      <c r="DX6" s="644"/>
      <c r="DY6" s="644"/>
      <c r="DZ6" s="644"/>
      <c r="EA6" s="644"/>
      <c r="EB6" s="644"/>
      <c r="EC6" s="684"/>
    </row>
    <row r="7" spans="2:143" ht="11.25" customHeight="1">
      <c r="B7" s="638" t="s">
        <v>231</v>
      </c>
      <c r="C7" s="639"/>
      <c r="D7" s="639"/>
      <c r="E7" s="639"/>
      <c r="F7" s="639"/>
      <c r="G7" s="639"/>
      <c r="H7" s="639"/>
      <c r="I7" s="639"/>
      <c r="J7" s="639"/>
      <c r="K7" s="639"/>
      <c r="L7" s="639"/>
      <c r="M7" s="639"/>
      <c r="N7" s="639"/>
      <c r="O7" s="639"/>
      <c r="P7" s="639"/>
      <c r="Q7" s="640"/>
      <c r="R7" s="641">
        <v>6698</v>
      </c>
      <c r="S7" s="644"/>
      <c r="T7" s="644"/>
      <c r="U7" s="644"/>
      <c r="V7" s="644"/>
      <c r="W7" s="644"/>
      <c r="X7" s="644"/>
      <c r="Y7" s="645"/>
      <c r="Z7" s="703">
        <v>0</v>
      </c>
      <c r="AA7" s="703"/>
      <c r="AB7" s="703"/>
      <c r="AC7" s="703"/>
      <c r="AD7" s="704">
        <v>6698</v>
      </c>
      <c r="AE7" s="704"/>
      <c r="AF7" s="704"/>
      <c r="AG7" s="704"/>
      <c r="AH7" s="704"/>
      <c r="AI7" s="704"/>
      <c r="AJ7" s="704"/>
      <c r="AK7" s="704"/>
      <c r="AL7" s="646">
        <v>0</v>
      </c>
      <c r="AM7" s="647"/>
      <c r="AN7" s="647"/>
      <c r="AO7" s="705"/>
      <c r="AP7" s="638" t="s">
        <v>232</v>
      </c>
      <c r="AQ7" s="639"/>
      <c r="AR7" s="639"/>
      <c r="AS7" s="639"/>
      <c r="AT7" s="639"/>
      <c r="AU7" s="639"/>
      <c r="AV7" s="639"/>
      <c r="AW7" s="639"/>
      <c r="AX7" s="639"/>
      <c r="AY7" s="639"/>
      <c r="AZ7" s="639"/>
      <c r="BA7" s="639"/>
      <c r="BB7" s="639"/>
      <c r="BC7" s="639"/>
      <c r="BD7" s="639"/>
      <c r="BE7" s="639"/>
      <c r="BF7" s="640"/>
      <c r="BG7" s="641">
        <v>2202404</v>
      </c>
      <c r="BH7" s="644"/>
      <c r="BI7" s="644"/>
      <c r="BJ7" s="644"/>
      <c r="BK7" s="644"/>
      <c r="BL7" s="644"/>
      <c r="BM7" s="644"/>
      <c r="BN7" s="645"/>
      <c r="BO7" s="703">
        <v>40.4</v>
      </c>
      <c r="BP7" s="703"/>
      <c r="BQ7" s="703"/>
      <c r="BR7" s="703"/>
      <c r="BS7" s="704">
        <v>33796</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3900402</v>
      </c>
      <c r="CS7" s="644"/>
      <c r="CT7" s="644"/>
      <c r="CU7" s="644"/>
      <c r="CV7" s="644"/>
      <c r="CW7" s="644"/>
      <c r="CX7" s="644"/>
      <c r="CY7" s="645"/>
      <c r="CZ7" s="703">
        <v>14.4</v>
      </c>
      <c r="DA7" s="703"/>
      <c r="DB7" s="703"/>
      <c r="DC7" s="703"/>
      <c r="DD7" s="649">
        <v>41202</v>
      </c>
      <c r="DE7" s="644"/>
      <c r="DF7" s="644"/>
      <c r="DG7" s="644"/>
      <c r="DH7" s="644"/>
      <c r="DI7" s="644"/>
      <c r="DJ7" s="644"/>
      <c r="DK7" s="644"/>
      <c r="DL7" s="644"/>
      <c r="DM7" s="644"/>
      <c r="DN7" s="644"/>
      <c r="DO7" s="644"/>
      <c r="DP7" s="645"/>
      <c r="DQ7" s="649">
        <v>3275953</v>
      </c>
      <c r="DR7" s="644"/>
      <c r="DS7" s="644"/>
      <c r="DT7" s="644"/>
      <c r="DU7" s="644"/>
      <c r="DV7" s="644"/>
      <c r="DW7" s="644"/>
      <c r="DX7" s="644"/>
      <c r="DY7" s="644"/>
      <c r="DZ7" s="644"/>
      <c r="EA7" s="644"/>
      <c r="EB7" s="644"/>
      <c r="EC7" s="684"/>
    </row>
    <row r="8" spans="2:143" ht="11.25" customHeight="1">
      <c r="B8" s="638" t="s">
        <v>234</v>
      </c>
      <c r="C8" s="639"/>
      <c r="D8" s="639"/>
      <c r="E8" s="639"/>
      <c r="F8" s="639"/>
      <c r="G8" s="639"/>
      <c r="H8" s="639"/>
      <c r="I8" s="639"/>
      <c r="J8" s="639"/>
      <c r="K8" s="639"/>
      <c r="L8" s="639"/>
      <c r="M8" s="639"/>
      <c r="N8" s="639"/>
      <c r="O8" s="639"/>
      <c r="P8" s="639"/>
      <c r="Q8" s="640"/>
      <c r="R8" s="641">
        <v>13319</v>
      </c>
      <c r="S8" s="644"/>
      <c r="T8" s="644"/>
      <c r="U8" s="644"/>
      <c r="V8" s="644"/>
      <c r="W8" s="644"/>
      <c r="X8" s="644"/>
      <c r="Y8" s="645"/>
      <c r="Z8" s="703">
        <v>0</v>
      </c>
      <c r="AA8" s="703"/>
      <c r="AB8" s="703"/>
      <c r="AC8" s="703"/>
      <c r="AD8" s="704">
        <v>13319</v>
      </c>
      <c r="AE8" s="704"/>
      <c r="AF8" s="704"/>
      <c r="AG8" s="704"/>
      <c r="AH8" s="704"/>
      <c r="AI8" s="704"/>
      <c r="AJ8" s="704"/>
      <c r="AK8" s="704"/>
      <c r="AL8" s="646">
        <v>0.1</v>
      </c>
      <c r="AM8" s="647"/>
      <c r="AN8" s="647"/>
      <c r="AO8" s="705"/>
      <c r="AP8" s="638" t="s">
        <v>235</v>
      </c>
      <c r="AQ8" s="639"/>
      <c r="AR8" s="639"/>
      <c r="AS8" s="639"/>
      <c r="AT8" s="639"/>
      <c r="AU8" s="639"/>
      <c r="AV8" s="639"/>
      <c r="AW8" s="639"/>
      <c r="AX8" s="639"/>
      <c r="AY8" s="639"/>
      <c r="AZ8" s="639"/>
      <c r="BA8" s="639"/>
      <c r="BB8" s="639"/>
      <c r="BC8" s="639"/>
      <c r="BD8" s="639"/>
      <c r="BE8" s="639"/>
      <c r="BF8" s="640"/>
      <c r="BG8" s="641">
        <v>84876</v>
      </c>
      <c r="BH8" s="644"/>
      <c r="BI8" s="644"/>
      <c r="BJ8" s="644"/>
      <c r="BK8" s="644"/>
      <c r="BL8" s="644"/>
      <c r="BM8" s="644"/>
      <c r="BN8" s="645"/>
      <c r="BO8" s="703">
        <v>1.6</v>
      </c>
      <c r="BP8" s="703"/>
      <c r="BQ8" s="703"/>
      <c r="BR8" s="703"/>
      <c r="BS8" s="649" t="s">
        <v>122</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10113947</v>
      </c>
      <c r="CS8" s="644"/>
      <c r="CT8" s="644"/>
      <c r="CU8" s="644"/>
      <c r="CV8" s="644"/>
      <c r="CW8" s="644"/>
      <c r="CX8" s="644"/>
      <c r="CY8" s="645"/>
      <c r="CZ8" s="703">
        <v>37.299999999999997</v>
      </c>
      <c r="DA8" s="703"/>
      <c r="DB8" s="703"/>
      <c r="DC8" s="703"/>
      <c r="DD8" s="649">
        <v>190995</v>
      </c>
      <c r="DE8" s="644"/>
      <c r="DF8" s="644"/>
      <c r="DG8" s="644"/>
      <c r="DH8" s="644"/>
      <c r="DI8" s="644"/>
      <c r="DJ8" s="644"/>
      <c r="DK8" s="644"/>
      <c r="DL8" s="644"/>
      <c r="DM8" s="644"/>
      <c r="DN8" s="644"/>
      <c r="DO8" s="644"/>
      <c r="DP8" s="645"/>
      <c r="DQ8" s="649">
        <v>4906068</v>
      </c>
      <c r="DR8" s="644"/>
      <c r="DS8" s="644"/>
      <c r="DT8" s="644"/>
      <c r="DU8" s="644"/>
      <c r="DV8" s="644"/>
      <c r="DW8" s="644"/>
      <c r="DX8" s="644"/>
      <c r="DY8" s="644"/>
      <c r="DZ8" s="644"/>
      <c r="EA8" s="644"/>
      <c r="EB8" s="644"/>
      <c r="EC8" s="684"/>
    </row>
    <row r="9" spans="2:143" ht="11.25" customHeight="1">
      <c r="B9" s="638" t="s">
        <v>237</v>
      </c>
      <c r="C9" s="639"/>
      <c r="D9" s="639"/>
      <c r="E9" s="639"/>
      <c r="F9" s="639"/>
      <c r="G9" s="639"/>
      <c r="H9" s="639"/>
      <c r="I9" s="639"/>
      <c r="J9" s="639"/>
      <c r="K9" s="639"/>
      <c r="L9" s="639"/>
      <c r="M9" s="639"/>
      <c r="N9" s="639"/>
      <c r="O9" s="639"/>
      <c r="P9" s="639"/>
      <c r="Q9" s="640"/>
      <c r="R9" s="641">
        <v>12832</v>
      </c>
      <c r="S9" s="644"/>
      <c r="T9" s="644"/>
      <c r="U9" s="644"/>
      <c r="V9" s="644"/>
      <c r="W9" s="644"/>
      <c r="X9" s="644"/>
      <c r="Y9" s="645"/>
      <c r="Z9" s="703">
        <v>0</v>
      </c>
      <c r="AA9" s="703"/>
      <c r="AB9" s="703"/>
      <c r="AC9" s="703"/>
      <c r="AD9" s="704">
        <v>12832</v>
      </c>
      <c r="AE9" s="704"/>
      <c r="AF9" s="704"/>
      <c r="AG9" s="704"/>
      <c r="AH9" s="704"/>
      <c r="AI9" s="704"/>
      <c r="AJ9" s="704"/>
      <c r="AK9" s="704"/>
      <c r="AL9" s="646">
        <v>0.1</v>
      </c>
      <c r="AM9" s="647"/>
      <c r="AN9" s="647"/>
      <c r="AO9" s="705"/>
      <c r="AP9" s="638" t="s">
        <v>238</v>
      </c>
      <c r="AQ9" s="639"/>
      <c r="AR9" s="639"/>
      <c r="AS9" s="639"/>
      <c r="AT9" s="639"/>
      <c r="AU9" s="639"/>
      <c r="AV9" s="639"/>
      <c r="AW9" s="639"/>
      <c r="AX9" s="639"/>
      <c r="AY9" s="639"/>
      <c r="AZ9" s="639"/>
      <c r="BA9" s="639"/>
      <c r="BB9" s="639"/>
      <c r="BC9" s="639"/>
      <c r="BD9" s="639"/>
      <c r="BE9" s="639"/>
      <c r="BF9" s="640"/>
      <c r="BG9" s="641">
        <v>1813920</v>
      </c>
      <c r="BH9" s="644"/>
      <c r="BI9" s="644"/>
      <c r="BJ9" s="644"/>
      <c r="BK9" s="644"/>
      <c r="BL9" s="644"/>
      <c r="BM9" s="644"/>
      <c r="BN9" s="645"/>
      <c r="BO9" s="703">
        <v>33.299999999999997</v>
      </c>
      <c r="BP9" s="703"/>
      <c r="BQ9" s="703"/>
      <c r="BR9" s="703"/>
      <c r="BS9" s="649" t="s">
        <v>230</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1816544</v>
      </c>
      <c r="CS9" s="644"/>
      <c r="CT9" s="644"/>
      <c r="CU9" s="644"/>
      <c r="CV9" s="644"/>
      <c r="CW9" s="644"/>
      <c r="CX9" s="644"/>
      <c r="CY9" s="645"/>
      <c r="CZ9" s="703">
        <v>6.7</v>
      </c>
      <c r="DA9" s="703"/>
      <c r="DB9" s="703"/>
      <c r="DC9" s="703"/>
      <c r="DD9" s="649">
        <v>40858</v>
      </c>
      <c r="DE9" s="644"/>
      <c r="DF9" s="644"/>
      <c r="DG9" s="644"/>
      <c r="DH9" s="644"/>
      <c r="DI9" s="644"/>
      <c r="DJ9" s="644"/>
      <c r="DK9" s="644"/>
      <c r="DL9" s="644"/>
      <c r="DM9" s="644"/>
      <c r="DN9" s="644"/>
      <c r="DO9" s="644"/>
      <c r="DP9" s="645"/>
      <c r="DQ9" s="649">
        <v>1454970</v>
      </c>
      <c r="DR9" s="644"/>
      <c r="DS9" s="644"/>
      <c r="DT9" s="644"/>
      <c r="DU9" s="644"/>
      <c r="DV9" s="644"/>
      <c r="DW9" s="644"/>
      <c r="DX9" s="644"/>
      <c r="DY9" s="644"/>
      <c r="DZ9" s="644"/>
      <c r="EA9" s="644"/>
      <c r="EB9" s="644"/>
      <c r="EC9" s="684"/>
    </row>
    <row r="10" spans="2:143" ht="11.25" customHeight="1">
      <c r="B10" s="638" t="s">
        <v>240</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230</v>
      </c>
      <c r="AA10" s="703"/>
      <c r="AB10" s="703"/>
      <c r="AC10" s="703"/>
      <c r="AD10" s="704" t="s">
        <v>122</v>
      </c>
      <c r="AE10" s="704"/>
      <c r="AF10" s="704"/>
      <c r="AG10" s="704"/>
      <c r="AH10" s="704"/>
      <c r="AI10" s="704"/>
      <c r="AJ10" s="704"/>
      <c r="AK10" s="704"/>
      <c r="AL10" s="646" t="s">
        <v>122</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132971</v>
      </c>
      <c r="BH10" s="644"/>
      <c r="BI10" s="644"/>
      <c r="BJ10" s="644"/>
      <c r="BK10" s="644"/>
      <c r="BL10" s="644"/>
      <c r="BM10" s="644"/>
      <c r="BN10" s="645"/>
      <c r="BO10" s="703">
        <v>2.4</v>
      </c>
      <c r="BP10" s="703"/>
      <c r="BQ10" s="703"/>
      <c r="BR10" s="703"/>
      <c r="BS10" s="649" t="s">
        <v>122</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6432</v>
      </c>
      <c r="CS10" s="644"/>
      <c r="CT10" s="644"/>
      <c r="CU10" s="644"/>
      <c r="CV10" s="644"/>
      <c r="CW10" s="644"/>
      <c r="CX10" s="644"/>
      <c r="CY10" s="645"/>
      <c r="CZ10" s="703">
        <v>0</v>
      </c>
      <c r="DA10" s="703"/>
      <c r="DB10" s="703"/>
      <c r="DC10" s="703"/>
      <c r="DD10" s="649" t="s">
        <v>122</v>
      </c>
      <c r="DE10" s="644"/>
      <c r="DF10" s="644"/>
      <c r="DG10" s="644"/>
      <c r="DH10" s="644"/>
      <c r="DI10" s="644"/>
      <c r="DJ10" s="644"/>
      <c r="DK10" s="644"/>
      <c r="DL10" s="644"/>
      <c r="DM10" s="644"/>
      <c r="DN10" s="644"/>
      <c r="DO10" s="644"/>
      <c r="DP10" s="645"/>
      <c r="DQ10" s="649">
        <v>5422</v>
      </c>
      <c r="DR10" s="644"/>
      <c r="DS10" s="644"/>
      <c r="DT10" s="644"/>
      <c r="DU10" s="644"/>
      <c r="DV10" s="644"/>
      <c r="DW10" s="644"/>
      <c r="DX10" s="644"/>
      <c r="DY10" s="644"/>
      <c r="DZ10" s="644"/>
      <c r="EA10" s="644"/>
      <c r="EB10" s="644"/>
      <c r="EC10" s="684"/>
    </row>
    <row r="11" spans="2:143" ht="11.25" customHeight="1">
      <c r="B11" s="638" t="s">
        <v>243</v>
      </c>
      <c r="C11" s="639"/>
      <c r="D11" s="639"/>
      <c r="E11" s="639"/>
      <c r="F11" s="639"/>
      <c r="G11" s="639"/>
      <c r="H11" s="639"/>
      <c r="I11" s="639"/>
      <c r="J11" s="639"/>
      <c r="K11" s="639"/>
      <c r="L11" s="639"/>
      <c r="M11" s="639"/>
      <c r="N11" s="639"/>
      <c r="O11" s="639"/>
      <c r="P11" s="639"/>
      <c r="Q11" s="640"/>
      <c r="R11" s="641" t="s">
        <v>230</v>
      </c>
      <c r="S11" s="644"/>
      <c r="T11" s="644"/>
      <c r="U11" s="644"/>
      <c r="V11" s="644"/>
      <c r="W11" s="644"/>
      <c r="X11" s="644"/>
      <c r="Y11" s="645"/>
      <c r="Z11" s="703" t="s">
        <v>230</v>
      </c>
      <c r="AA11" s="703"/>
      <c r="AB11" s="703"/>
      <c r="AC11" s="703"/>
      <c r="AD11" s="704" t="s">
        <v>178</v>
      </c>
      <c r="AE11" s="704"/>
      <c r="AF11" s="704"/>
      <c r="AG11" s="704"/>
      <c r="AH11" s="704"/>
      <c r="AI11" s="704"/>
      <c r="AJ11" s="704"/>
      <c r="AK11" s="704"/>
      <c r="AL11" s="646" t="s">
        <v>122</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170637</v>
      </c>
      <c r="BH11" s="644"/>
      <c r="BI11" s="644"/>
      <c r="BJ11" s="644"/>
      <c r="BK11" s="644"/>
      <c r="BL11" s="644"/>
      <c r="BM11" s="644"/>
      <c r="BN11" s="645"/>
      <c r="BO11" s="703">
        <v>3.1</v>
      </c>
      <c r="BP11" s="703"/>
      <c r="BQ11" s="703"/>
      <c r="BR11" s="703"/>
      <c r="BS11" s="649">
        <v>33796</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1236743</v>
      </c>
      <c r="CS11" s="644"/>
      <c r="CT11" s="644"/>
      <c r="CU11" s="644"/>
      <c r="CV11" s="644"/>
      <c r="CW11" s="644"/>
      <c r="CX11" s="644"/>
      <c r="CY11" s="645"/>
      <c r="CZ11" s="703">
        <v>4.5999999999999996</v>
      </c>
      <c r="DA11" s="703"/>
      <c r="DB11" s="703"/>
      <c r="DC11" s="703"/>
      <c r="DD11" s="649">
        <v>455212</v>
      </c>
      <c r="DE11" s="644"/>
      <c r="DF11" s="644"/>
      <c r="DG11" s="644"/>
      <c r="DH11" s="644"/>
      <c r="DI11" s="644"/>
      <c r="DJ11" s="644"/>
      <c r="DK11" s="644"/>
      <c r="DL11" s="644"/>
      <c r="DM11" s="644"/>
      <c r="DN11" s="644"/>
      <c r="DO11" s="644"/>
      <c r="DP11" s="645"/>
      <c r="DQ11" s="649">
        <v>535407</v>
      </c>
      <c r="DR11" s="644"/>
      <c r="DS11" s="644"/>
      <c r="DT11" s="644"/>
      <c r="DU11" s="644"/>
      <c r="DV11" s="644"/>
      <c r="DW11" s="644"/>
      <c r="DX11" s="644"/>
      <c r="DY11" s="644"/>
      <c r="DZ11" s="644"/>
      <c r="EA11" s="644"/>
      <c r="EB11" s="644"/>
      <c r="EC11" s="684"/>
    </row>
    <row r="12" spans="2:143" ht="11.25" customHeight="1">
      <c r="B12" s="638" t="s">
        <v>246</v>
      </c>
      <c r="C12" s="639"/>
      <c r="D12" s="639"/>
      <c r="E12" s="639"/>
      <c r="F12" s="639"/>
      <c r="G12" s="639"/>
      <c r="H12" s="639"/>
      <c r="I12" s="639"/>
      <c r="J12" s="639"/>
      <c r="K12" s="639"/>
      <c r="L12" s="639"/>
      <c r="M12" s="639"/>
      <c r="N12" s="639"/>
      <c r="O12" s="639"/>
      <c r="P12" s="639"/>
      <c r="Q12" s="640"/>
      <c r="R12" s="641">
        <v>990324</v>
      </c>
      <c r="S12" s="644"/>
      <c r="T12" s="644"/>
      <c r="U12" s="644"/>
      <c r="V12" s="644"/>
      <c r="W12" s="644"/>
      <c r="X12" s="644"/>
      <c r="Y12" s="645"/>
      <c r="Z12" s="703">
        <v>3.5</v>
      </c>
      <c r="AA12" s="703"/>
      <c r="AB12" s="703"/>
      <c r="AC12" s="703"/>
      <c r="AD12" s="704">
        <v>990324</v>
      </c>
      <c r="AE12" s="704"/>
      <c r="AF12" s="704"/>
      <c r="AG12" s="704"/>
      <c r="AH12" s="704"/>
      <c r="AI12" s="704"/>
      <c r="AJ12" s="704"/>
      <c r="AK12" s="704"/>
      <c r="AL12" s="646">
        <v>6.5</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2703225</v>
      </c>
      <c r="BH12" s="644"/>
      <c r="BI12" s="644"/>
      <c r="BJ12" s="644"/>
      <c r="BK12" s="644"/>
      <c r="BL12" s="644"/>
      <c r="BM12" s="644"/>
      <c r="BN12" s="645"/>
      <c r="BO12" s="703">
        <v>49.6</v>
      </c>
      <c r="BP12" s="703"/>
      <c r="BQ12" s="703"/>
      <c r="BR12" s="703"/>
      <c r="BS12" s="649">
        <v>325972</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878560</v>
      </c>
      <c r="CS12" s="644"/>
      <c r="CT12" s="644"/>
      <c r="CU12" s="644"/>
      <c r="CV12" s="644"/>
      <c r="CW12" s="644"/>
      <c r="CX12" s="644"/>
      <c r="CY12" s="645"/>
      <c r="CZ12" s="703">
        <v>3.2</v>
      </c>
      <c r="DA12" s="703"/>
      <c r="DB12" s="703"/>
      <c r="DC12" s="703"/>
      <c r="DD12" s="649">
        <v>50865</v>
      </c>
      <c r="DE12" s="644"/>
      <c r="DF12" s="644"/>
      <c r="DG12" s="644"/>
      <c r="DH12" s="644"/>
      <c r="DI12" s="644"/>
      <c r="DJ12" s="644"/>
      <c r="DK12" s="644"/>
      <c r="DL12" s="644"/>
      <c r="DM12" s="644"/>
      <c r="DN12" s="644"/>
      <c r="DO12" s="644"/>
      <c r="DP12" s="645"/>
      <c r="DQ12" s="649">
        <v>296795</v>
      </c>
      <c r="DR12" s="644"/>
      <c r="DS12" s="644"/>
      <c r="DT12" s="644"/>
      <c r="DU12" s="644"/>
      <c r="DV12" s="644"/>
      <c r="DW12" s="644"/>
      <c r="DX12" s="644"/>
      <c r="DY12" s="644"/>
      <c r="DZ12" s="644"/>
      <c r="EA12" s="644"/>
      <c r="EB12" s="644"/>
      <c r="EC12" s="684"/>
    </row>
    <row r="13" spans="2:143" ht="11.25" customHeight="1">
      <c r="B13" s="638" t="s">
        <v>249</v>
      </c>
      <c r="C13" s="639"/>
      <c r="D13" s="639"/>
      <c r="E13" s="639"/>
      <c r="F13" s="639"/>
      <c r="G13" s="639"/>
      <c r="H13" s="639"/>
      <c r="I13" s="639"/>
      <c r="J13" s="639"/>
      <c r="K13" s="639"/>
      <c r="L13" s="639"/>
      <c r="M13" s="639"/>
      <c r="N13" s="639"/>
      <c r="O13" s="639"/>
      <c r="P13" s="639"/>
      <c r="Q13" s="640"/>
      <c r="R13" s="641">
        <v>11691</v>
      </c>
      <c r="S13" s="644"/>
      <c r="T13" s="644"/>
      <c r="U13" s="644"/>
      <c r="V13" s="644"/>
      <c r="W13" s="644"/>
      <c r="X13" s="644"/>
      <c r="Y13" s="645"/>
      <c r="Z13" s="703">
        <v>0</v>
      </c>
      <c r="AA13" s="703"/>
      <c r="AB13" s="703"/>
      <c r="AC13" s="703"/>
      <c r="AD13" s="704">
        <v>11691</v>
      </c>
      <c r="AE13" s="704"/>
      <c r="AF13" s="704"/>
      <c r="AG13" s="704"/>
      <c r="AH13" s="704"/>
      <c r="AI13" s="704"/>
      <c r="AJ13" s="704"/>
      <c r="AK13" s="704"/>
      <c r="AL13" s="646">
        <v>0.1</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2632317</v>
      </c>
      <c r="BH13" s="644"/>
      <c r="BI13" s="644"/>
      <c r="BJ13" s="644"/>
      <c r="BK13" s="644"/>
      <c r="BL13" s="644"/>
      <c r="BM13" s="644"/>
      <c r="BN13" s="645"/>
      <c r="BO13" s="703">
        <v>48.3</v>
      </c>
      <c r="BP13" s="703"/>
      <c r="BQ13" s="703"/>
      <c r="BR13" s="703"/>
      <c r="BS13" s="649">
        <v>325972</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1902204</v>
      </c>
      <c r="CS13" s="644"/>
      <c r="CT13" s="644"/>
      <c r="CU13" s="644"/>
      <c r="CV13" s="644"/>
      <c r="CW13" s="644"/>
      <c r="CX13" s="644"/>
      <c r="CY13" s="645"/>
      <c r="CZ13" s="703">
        <v>7</v>
      </c>
      <c r="DA13" s="703"/>
      <c r="DB13" s="703"/>
      <c r="DC13" s="703"/>
      <c r="DD13" s="649">
        <v>739540</v>
      </c>
      <c r="DE13" s="644"/>
      <c r="DF13" s="644"/>
      <c r="DG13" s="644"/>
      <c r="DH13" s="644"/>
      <c r="DI13" s="644"/>
      <c r="DJ13" s="644"/>
      <c r="DK13" s="644"/>
      <c r="DL13" s="644"/>
      <c r="DM13" s="644"/>
      <c r="DN13" s="644"/>
      <c r="DO13" s="644"/>
      <c r="DP13" s="645"/>
      <c r="DQ13" s="649">
        <v>1188675</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230</v>
      </c>
      <c r="AE14" s="704"/>
      <c r="AF14" s="704"/>
      <c r="AG14" s="704"/>
      <c r="AH14" s="704"/>
      <c r="AI14" s="704"/>
      <c r="AJ14" s="704"/>
      <c r="AK14" s="704"/>
      <c r="AL14" s="646" t="s">
        <v>253</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178500</v>
      </c>
      <c r="BH14" s="644"/>
      <c r="BI14" s="644"/>
      <c r="BJ14" s="644"/>
      <c r="BK14" s="644"/>
      <c r="BL14" s="644"/>
      <c r="BM14" s="644"/>
      <c r="BN14" s="645"/>
      <c r="BO14" s="703">
        <v>3.3</v>
      </c>
      <c r="BP14" s="703"/>
      <c r="BQ14" s="703"/>
      <c r="BR14" s="703"/>
      <c r="BS14" s="649" t="s">
        <v>230</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1060677</v>
      </c>
      <c r="CS14" s="644"/>
      <c r="CT14" s="644"/>
      <c r="CU14" s="644"/>
      <c r="CV14" s="644"/>
      <c r="CW14" s="644"/>
      <c r="CX14" s="644"/>
      <c r="CY14" s="645"/>
      <c r="CZ14" s="703">
        <v>3.9</v>
      </c>
      <c r="DA14" s="703"/>
      <c r="DB14" s="703"/>
      <c r="DC14" s="703"/>
      <c r="DD14" s="649">
        <v>142075</v>
      </c>
      <c r="DE14" s="644"/>
      <c r="DF14" s="644"/>
      <c r="DG14" s="644"/>
      <c r="DH14" s="644"/>
      <c r="DI14" s="644"/>
      <c r="DJ14" s="644"/>
      <c r="DK14" s="644"/>
      <c r="DL14" s="644"/>
      <c r="DM14" s="644"/>
      <c r="DN14" s="644"/>
      <c r="DO14" s="644"/>
      <c r="DP14" s="645"/>
      <c r="DQ14" s="649">
        <v>884691</v>
      </c>
      <c r="DR14" s="644"/>
      <c r="DS14" s="644"/>
      <c r="DT14" s="644"/>
      <c r="DU14" s="644"/>
      <c r="DV14" s="644"/>
      <c r="DW14" s="644"/>
      <c r="DX14" s="644"/>
      <c r="DY14" s="644"/>
      <c r="DZ14" s="644"/>
      <c r="EA14" s="644"/>
      <c r="EB14" s="644"/>
      <c r="EC14" s="684"/>
    </row>
    <row r="15" spans="2:143" ht="11.25" customHeight="1">
      <c r="B15" s="638" t="s">
        <v>256</v>
      </c>
      <c r="C15" s="639"/>
      <c r="D15" s="639"/>
      <c r="E15" s="639"/>
      <c r="F15" s="639"/>
      <c r="G15" s="639"/>
      <c r="H15" s="639"/>
      <c r="I15" s="639"/>
      <c r="J15" s="639"/>
      <c r="K15" s="639"/>
      <c r="L15" s="639"/>
      <c r="M15" s="639"/>
      <c r="N15" s="639"/>
      <c r="O15" s="639"/>
      <c r="P15" s="639"/>
      <c r="Q15" s="640"/>
      <c r="R15" s="641">
        <v>46633</v>
      </c>
      <c r="S15" s="644"/>
      <c r="T15" s="644"/>
      <c r="U15" s="644"/>
      <c r="V15" s="644"/>
      <c r="W15" s="644"/>
      <c r="X15" s="644"/>
      <c r="Y15" s="645"/>
      <c r="Z15" s="703">
        <v>0.2</v>
      </c>
      <c r="AA15" s="703"/>
      <c r="AB15" s="703"/>
      <c r="AC15" s="703"/>
      <c r="AD15" s="704">
        <v>46633</v>
      </c>
      <c r="AE15" s="704"/>
      <c r="AF15" s="704"/>
      <c r="AG15" s="704"/>
      <c r="AH15" s="704"/>
      <c r="AI15" s="704"/>
      <c r="AJ15" s="704"/>
      <c r="AK15" s="704"/>
      <c r="AL15" s="646">
        <v>0.3</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360126</v>
      </c>
      <c r="BH15" s="644"/>
      <c r="BI15" s="644"/>
      <c r="BJ15" s="644"/>
      <c r="BK15" s="644"/>
      <c r="BL15" s="644"/>
      <c r="BM15" s="644"/>
      <c r="BN15" s="645"/>
      <c r="BO15" s="703">
        <v>6.6</v>
      </c>
      <c r="BP15" s="703"/>
      <c r="BQ15" s="703"/>
      <c r="BR15" s="703"/>
      <c r="BS15" s="649" t="s">
        <v>122</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2243362</v>
      </c>
      <c r="CS15" s="644"/>
      <c r="CT15" s="644"/>
      <c r="CU15" s="644"/>
      <c r="CV15" s="644"/>
      <c r="CW15" s="644"/>
      <c r="CX15" s="644"/>
      <c r="CY15" s="645"/>
      <c r="CZ15" s="703">
        <v>8.3000000000000007</v>
      </c>
      <c r="DA15" s="703"/>
      <c r="DB15" s="703"/>
      <c r="DC15" s="703"/>
      <c r="DD15" s="649">
        <v>433834</v>
      </c>
      <c r="DE15" s="644"/>
      <c r="DF15" s="644"/>
      <c r="DG15" s="644"/>
      <c r="DH15" s="644"/>
      <c r="DI15" s="644"/>
      <c r="DJ15" s="644"/>
      <c r="DK15" s="644"/>
      <c r="DL15" s="644"/>
      <c r="DM15" s="644"/>
      <c r="DN15" s="644"/>
      <c r="DO15" s="644"/>
      <c r="DP15" s="645"/>
      <c r="DQ15" s="649">
        <v>1778168</v>
      </c>
      <c r="DR15" s="644"/>
      <c r="DS15" s="644"/>
      <c r="DT15" s="644"/>
      <c r="DU15" s="644"/>
      <c r="DV15" s="644"/>
      <c r="DW15" s="644"/>
      <c r="DX15" s="644"/>
      <c r="DY15" s="644"/>
      <c r="DZ15" s="644"/>
      <c r="EA15" s="644"/>
      <c r="EB15" s="644"/>
      <c r="EC15" s="684"/>
    </row>
    <row r="16" spans="2:143" ht="11.25" customHeight="1">
      <c r="B16" s="638" t="s">
        <v>259</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230</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v>698817</v>
      </c>
      <c r="CS16" s="644"/>
      <c r="CT16" s="644"/>
      <c r="CU16" s="644"/>
      <c r="CV16" s="644"/>
      <c r="CW16" s="644"/>
      <c r="CX16" s="644"/>
      <c r="CY16" s="645"/>
      <c r="CZ16" s="703">
        <v>2.6</v>
      </c>
      <c r="DA16" s="703"/>
      <c r="DB16" s="703"/>
      <c r="DC16" s="703"/>
      <c r="DD16" s="649" t="s">
        <v>230</v>
      </c>
      <c r="DE16" s="644"/>
      <c r="DF16" s="644"/>
      <c r="DG16" s="644"/>
      <c r="DH16" s="644"/>
      <c r="DI16" s="644"/>
      <c r="DJ16" s="644"/>
      <c r="DK16" s="644"/>
      <c r="DL16" s="644"/>
      <c r="DM16" s="644"/>
      <c r="DN16" s="644"/>
      <c r="DO16" s="644"/>
      <c r="DP16" s="645"/>
      <c r="DQ16" s="649">
        <v>59705</v>
      </c>
      <c r="DR16" s="644"/>
      <c r="DS16" s="644"/>
      <c r="DT16" s="644"/>
      <c r="DU16" s="644"/>
      <c r="DV16" s="644"/>
      <c r="DW16" s="644"/>
      <c r="DX16" s="644"/>
      <c r="DY16" s="644"/>
      <c r="DZ16" s="644"/>
      <c r="EA16" s="644"/>
      <c r="EB16" s="644"/>
      <c r="EC16" s="684"/>
    </row>
    <row r="17" spans="2:133" ht="11.25" customHeight="1">
      <c r="B17" s="638" t="s">
        <v>262</v>
      </c>
      <c r="C17" s="639"/>
      <c r="D17" s="639"/>
      <c r="E17" s="639"/>
      <c r="F17" s="639"/>
      <c r="G17" s="639"/>
      <c r="H17" s="639"/>
      <c r="I17" s="639"/>
      <c r="J17" s="639"/>
      <c r="K17" s="639"/>
      <c r="L17" s="639"/>
      <c r="M17" s="639"/>
      <c r="N17" s="639"/>
      <c r="O17" s="639"/>
      <c r="P17" s="639"/>
      <c r="Q17" s="640"/>
      <c r="R17" s="641">
        <v>17974</v>
      </c>
      <c r="S17" s="644"/>
      <c r="T17" s="644"/>
      <c r="U17" s="644"/>
      <c r="V17" s="644"/>
      <c r="W17" s="644"/>
      <c r="X17" s="644"/>
      <c r="Y17" s="645"/>
      <c r="Z17" s="703">
        <v>0.1</v>
      </c>
      <c r="AA17" s="703"/>
      <c r="AB17" s="703"/>
      <c r="AC17" s="703"/>
      <c r="AD17" s="704">
        <v>17974</v>
      </c>
      <c r="AE17" s="704"/>
      <c r="AF17" s="704"/>
      <c r="AG17" s="704"/>
      <c r="AH17" s="704"/>
      <c r="AI17" s="704"/>
      <c r="AJ17" s="704"/>
      <c r="AK17" s="704"/>
      <c r="AL17" s="646">
        <v>0.1</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230</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3089982</v>
      </c>
      <c r="CS17" s="644"/>
      <c r="CT17" s="644"/>
      <c r="CU17" s="644"/>
      <c r="CV17" s="644"/>
      <c r="CW17" s="644"/>
      <c r="CX17" s="644"/>
      <c r="CY17" s="645"/>
      <c r="CZ17" s="703">
        <v>11.4</v>
      </c>
      <c r="DA17" s="703"/>
      <c r="DB17" s="703"/>
      <c r="DC17" s="703"/>
      <c r="DD17" s="649" t="s">
        <v>178</v>
      </c>
      <c r="DE17" s="644"/>
      <c r="DF17" s="644"/>
      <c r="DG17" s="644"/>
      <c r="DH17" s="644"/>
      <c r="DI17" s="644"/>
      <c r="DJ17" s="644"/>
      <c r="DK17" s="644"/>
      <c r="DL17" s="644"/>
      <c r="DM17" s="644"/>
      <c r="DN17" s="644"/>
      <c r="DO17" s="644"/>
      <c r="DP17" s="645"/>
      <c r="DQ17" s="649">
        <v>2972746</v>
      </c>
      <c r="DR17" s="644"/>
      <c r="DS17" s="644"/>
      <c r="DT17" s="644"/>
      <c r="DU17" s="644"/>
      <c r="DV17" s="644"/>
      <c r="DW17" s="644"/>
      <c r="DX17" s="644"/>
      <c r="DY17" s="644"/>
      <c r="DZ17" s="644"/>
      <c r="EA17" s="644"/>
      <c r="EB17" s="644"/>
      <c r="EC17" s="684"/>
    </row>
    <row r="18" spans="2:133" ht="11.25" customHeight="1">
      <c r="B18" s="638" t="s">
        <v>265</v>
      </c>
      <c r="C18" s="639"/>
      <c r="D18" s="639"/>
      <c r="E18" s="639"/>
      <c r="F18" s="639"/>
      <c r="G18" s="639"/>
      <c r="H18" s="639"/>
      <c r="I18" s="639"/>
      <c r="J18" s="639"/>
      <c r="K18" s="639"/>
      <c r="L18" s="639"/>
      <c r="M18" s="639"/>
      <c r="N18" s="639"/>
      <c r="O18" s="639"/>
      <c r="P18" s="639"/>
      <c r="Q18" s="640"/>
      <c r="R18" s="641">
        <v>9284165</v>
      </c>
      <c r="S18" s="644"/>
      <c r="T18" s="644"/>
      <c r="U18" s="644"/>
      <c r="V18" s="644"/>
      <c r="W18" s="644"/>
      <c r="X18" s="644"/>
      <c r="Y18" s="645"/>
      <c r="Z18" s="703">
        <v>33.200000000000003</v>
      </c>
      <c r="AA18" s="703"/>
      <c r="AB18" s="703"/>
      <c r="AC18" s="703"/>
      <c r="AD18" s="704">
        <v>8247281</v>
      </c>
      <c r="AE18" s="704"/>
      <c r="AF18" s="704"/>
      <c r="AG18" s="704"/>
      <c r="AH18" s="704"/>
      <c r="AI18" s="704"/>
      <c r="AJ18" s="704"/>
      <c r="AK18" s="704"/>
      <c r="AL18" s="646">
        <v>54.5</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230</v>
      </c>
      <c r="BP18" s="703"/>
      <c r="BQ18" s="703"/>
      <c r="BR18" s="703"/>
      <c r="BS18" s="649" t="s">
        <v>230</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c r="B19" s="638" t="s">
        <v>268</v>
      </c>
      <c r="C19" s="639"/>
      <c r="D19" s="639"/>
      <c r="E19" s="639"/>
      <c r="F19" s="639"/>
      <c r="G19" s="639"/>
      <c r="H19" s="639"/>
      <c r="I19" s="639"/>
      <c r="J19" s="639"/>
      <c r="K19" s="639"/>
      <c r="L19" s="639"/>
      <c r="M19" s="639"/>
      <c r="N19" s="639"/>
      <c r="O19" s="639"/>
      <c r="P19" s="639"/>
      <c r="Q19" s="640"/>
      <c r="R19" s="641">
        <v>8247281</v>
      </c>
      <c r="S19" s="644"/>
      <c r="T19" s="644"/>
      <c r="U19" s="644"/>
      <c r="V19" s="644"/>
      <c r="W19" s="644"/>
      <c r="X19" s="644"/>
      <c r="Y19" s="645"/>
      <c r="Z19" s="703">
        <v>29.5</v>
      </c>
      <c r="AA19" s="703"/>
      <c r="AB19" s="703"/>
      <c r="AC19" s="703"/>
      <c r="AD19" s="704">
        <v>8247281</v>
      </c>
      <c r="AE19" s="704"/>
      <c r="AF19" s="704"/>
      <c r="AG19" s="704"/>
      <c r="AH19" s="704"/>
      <c r="AI19" s="704"/>
      <c r="AJ19" s="704"/>
      <c r="AK19" s="704"/>
      <c r="AL19" s="646">
        <v>54.5</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10923</v>
      </c>
      <c r="BH19" s="644"/>
      <c r="BI19" s="644"/>
      <c r="BJ19" s="644"/>
      <c r="BK19" s="644"/>
      <c r="BL19" s="644"/>
      <c r="BM19" s="644"/>
      <c r="BN19" s="645"/>
      <c r="BO19" s="703">
        <v>0.2</v>
      </c>
      <c r="BP19" s="703"/>
      <c r="BQ19" s="703"/>
      <c r="BR19" s="703"/>
      <c r="BS19" s="649" t="s">
        <v>178</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253</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271</v>
      </c>
      <c r="C20" s="639"/>
      <c r="D20" s="639"/>
      <c r="E20" s="639"/>
      <c r="F20" s="639"/>
      <c r="G20" s="639"/>
      <c r="H20" s="639"/>
      <c r="I20" s="639"/>
      <c r="J20" s="639"/>
      <c r="K20" s="639"/>
      <c r="L20" s="639"/>
      <c r="M20" s="639"/>
      <c r="N20" s="639"/>
      <c r="O20" s="639"/>
      <c r="P20" s="639"/>
      <c r="Q20" s="640"/>
      <c r="R20" s="641">
        <v>1036884</v>
      </c>
      <c r="S20" s="644"/>
      <c r="T20" s="644"/>
      <c r="U20" s="644"/>
      <c r="V20" s="644"/>
      <c r="W20" s="644"/>
      <c r="X20" s="644"/>
      <c r="Y20" s="645"/>
      <c r="Z20" s="703">
        <v>3.7</v>
      </c>
      <c r="AA20" s="703"/>
      <c r="AB20" s="703"/>
      <c r="AC20" s="703"/>
      <c r="AD20" s="704" t="s">
        <v>122</v>
      </c>
      <c r="AE20" s="704"/>
      <c r="AF20" s="704"/>
      <c r="AG20" s="704"/>
      <c r="AH20" s="704"/>
      <c r="AI20" s="704"/>
      <c r="AJ20" s="704"/>
      <c r="AK20" s="704"/>
      <c r="AL20" s="646" t="s">
        <v>178</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10923</v>
      </c>
      <c r="BH20" s="644"/>
      <c r="BI20" s="644"/>
      <c r="BJ20" s="644"/>
      <c r="BK20" s="644"/>
      <c r="BL20" s="644"/>
      <c r="BM20" s="644"/>
      <c r="BN20" s="645"/>
      <c r="BO20" s="703">
        <v>0.2</v>
      </c>
      <c r="BP20" s="703"/>
      <c r="BQ20" s="703"/>
      <c r="BR20" s="703"/>
      <c r="BS20" s="649" t="s">
        <v>122</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27148437</v>
      </c>
      <c r="CS20" s="644"/>
      <c r="CT20" s="644"/>
      <c r="CU20" s="644"/>
      <c r="CV20" s="644"/>
      <c r="CW20" s="644"/>
      <c r="CX20" s="644"/>
      <c r="CY20" s="645"/>
      <c r="CZ20" s="703">
        <v>100</v>
      </c>
      <c r="DA20" s="703"/>
      <c r="DB20" s="703"/>
      <c r="DC20" s="703"/>
      <c r="DD20" s="649">
        <v>2094581</v>
      </c>
      <c r="DE20" s="644"/>
      <c r="DF20" s="644"/>
      <c r="DG20" s="644"/>
      <c r="DH20" s="644"/>
      <c r="DI20" s="644"/>
      <c r="DJ20" s="644"/>
      <c r="DK20" s="644"/>
      <c r="DL20" s="644"/>
      <c r="DM20" s="644"/>
      <c r="DN20" s="644"/>
      <c r="DO20" s="644"/>
      <c r="DP20" s="645"/>
      <c r="DQ20" s="649">
        <v>17559367</v>
      </c>
      <c r="DR20" s="644"/>
      <c r="DS20" s="644"/>
      <c r="DT20" s="644"/>
      <c r="DU20" s="644"/>
      <c r="DV20" s="644"/>
      <c r="DW20" s="644"/>
      <c r="DX20" s="644"/>
      <c r="DY20" s="644"/>
      <c r="DZ20" s="644"/>
      <c r="EA20" s="644"/>
      <c r="EB20" s="644"/>
      <c r="EC20" s="684"/>
    </row>
    <row r="21" spans="2:133" ht="11.25" customHeight="1">
      <c r="B21" s="638" t="s">
        <v>274</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122</v>
      </c>
      <c r="AA21" s="703"/>
      <c r="AB21" s="703"/>
      <c r="AC21" s="703"/>
      <c r="AD21" s="704" t="s">
        <v>230</v>
      </c>
      <c r="AE21" s="704"/>
      <c r="AF21" s="704"/>
      <c r="AG21" s="704"/>
      <c r="AH21" s="704"/>
      <c r="AI21" s="704"/>
      <c r="AJ21" s="704"/>
      <c r="AK21" s="704"/>
      <c r="AL21" s="646" t="s">
        <v>122</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v>10923</v>
      </c>
      <c r="BH21" s="644"/>
      <c r="BI21" s="644"/>
      <c r="BJ21" s="644"/>
      <c r="BK21" s="644"/>
      <c r="BL21" s="644"/>
      <c r="BM21" s="644"/>
      <c r="BN21" s="645"/>
      <c r="BO21" s="703">
        <v>0.2</v>
      </c>
      <c r="BP21" s="703"/>
      <c r="BQ21" s="703"/>
      <c r="BR21" s="703"/>
      <c r="BS21" s="649" t="s">
        <v>253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276</v>
      </c>
      <c r="C22" s="639"/>
      <c r="D22" s="639"/>
      <c r="E22" s="639"/>
      <c r="F22" s="639"/>
      <c r="G22" s="639"/>
      <c r="H22" s="639"/>
      <c r="I22" s="639"/>
      <c r="J22" s="639"/>
      <c r="K22" s="639"/>
      <c r="L22" s="639"/>
      <c r="M22" s="639"/>
      <c r="N22" s="639"/>
      <c r="O22" s="639"/>
      <c r="P22" s="639"/>
      <c r="Q22" s="640"/>
      <c r="R22" s="641">
        <v>16098154</v>
      </c>
      <c r="S22" s="644"/>
      <c r="T22" s="644"/>
      <c r="U22" s="644"/>
      <c r="V22" s="644"/>
      <c r="W22" s="644"/>
      <c r="X22" s="644"/>
      <c r="Y22" s="645"/>
      <c r="Z22" s="703">
        <v>57.6</v>
      </c>
      <c r="AA22" s="703"/>
      <c r="AB22" s="703"/>
      <c r="AC22" s="703"/>
      <c r="AD22" s="704">
        <v>15061270</v>
      </c>
      <c r="AE22" s="704"/>
      <c r="AF22" s="704"/>
      <c r="AG22" s="704"/>
      <c r="AH22" s="704"/>
      <c r="AI22" s="704"/>
      <c r="AJ22" s="704"/>
      <c r="AK22" s="704"/>
      <c r="AL22" s="646">
        <v>99.6</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253</v>
      </c>
      <c r="BH22" s="644"/>
      <c r="BI22" s="644"/>
      <c r="BJ22" s="644"/>
      <c r="BK22" s="644"/>
      <c r="BL22" s="644"/>
      <c r="BM22" s="644"/>
      <c r="BN22" s="645"/>
      <c r="BO22" s="703" t="s">
        <v>122</v>
      </c>
      <c r="BP22" s="703"/>
      <c r="BQ22" s="703"/>
      <c r="BR22" s="703"/>
      <c r="BS22" s="649" t="s">
        <v>230</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279</v>
      </c>
      <c r="C23" s="639"/>
      <c r="D23" s="639"/>
      <c r="E23" s="639"/>
      <c r="F23" s="639"/>
      <c r="G23" s="639"/>
      <c r="H23" s="639"/>
      <c r="I23" s="639"/>
      <c r="J23" s="639"/>
      <c r="K23" s="639"/>
      <c r="L23" s="639"/>
      <c r="M23" s="639"/>
      <c r="N23" s="639"/>
      <c r="O23" s="639"/>
      <c r="P23" s="639"/>
      <c r="Q23" s="640"/>
      <c r="R23" s="641">
        <v>9299</v>
      </c>
      <c r="S23" s="644"/>
      <c r="T23" s="644"/>
      <c r="U23" s="644"/>
      <c r="V23" s="644"/>
      <c r="W23" s="644"/>
      <c r="X23" s="644"/>
      <c r="Y23" s="645"/>
      <c r="Z23" s="703">
        <v>0</v>
      </c>
      <c r="AA23" s="703"/>
      <c r="AB23" s="703"/>
      <c r="AC23" s="703"/>
      <c r="AD23" s="704">
        <v>9299</v>
      </c>
      <c r="AE23" s="704"/>
      <c r="AF23" s="704"/>
      <c r="AG23" s="704"/>
      <c r="AH23" s="704"/>
      <c r="AI23" s="704"/>
      <c r="AJ23" s="704"/>
      <c r="AK23" s="704"/>
      <c r="AL23" s="646">
        <v>0.1</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230</v>
      </c>
      <c r="BP23" s="703"/>
      <c r="BQ23" s="703"/>
      <c r="BR23" s="703"/>
      <c r="BS23" s="649" t="s">
        <v>253</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c r="B24" s="638" t="s">
        <v>286</v>
      </c>
      <c r="C24" s="639"/>
      <c r="D24" s="639"/>
      <c r="E24" s="639"/>
      <c r="F24" s="639"/>
      <c r="G24" s="639"/>
      <c r="H24" s="639"/>
      <c r="I24" s="639"/>
      <c r="J24" s="639"/>
      <c r="K24" s="639"/>
      <c r="L24" s="639"/>
      <c r="M24" s="639"/>
      <c r="N24" s="639"/>
      <c r="O24" s="639"/>
      <c r="P24" s="639"/>
      <c r="Q24" s="640"/>
      <c r="R24" s="641">
        <v>331402</v>
      </c>
      <c r="S24" s="644"/>
      <c r="T24" s="644"/>
      <c r="U24" s="644"/>
      <c r="V24" s="644"/>
      <c r="W24" s="644"/>
      <c r="X24" s="644"/>
      <c r="Y24" s="645"/>
      <c r="Z24" s="703">
        <v>1.2</v>
      </c>
      <c r="AA24" s="703"/>
      <c r="AB24" s="703"/>
      <c r="AC24" s="703"/>
      <c r="AD24" s="704" t="s">
        <v>122</v>
      </c>
      <c r="AE24" s="704"/>
      <c r="AF24" s="704"/>
      <c r="AG24" s="704"/>
      <c r="AH24" s="704"/>
      <c r="AI24" s="704"/>
      <c r="AJ24" s="704"/>
      <c r="AK24" s="704"/>
      <c r="AL24" s="646" t="s">
        <v>230</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230</v>
      </c>
      <c r="BH24" s="644"/>
      <c r="BI24" s="644"/>
      <c r="BJ24" s="644"/>
      <c r="BK24" s="644"/>
      <c r="BL24" s="644"/>
      <c r="BM24" s="644"/>
      <c r="BN24" s="645"/>
      <c r="BO24" s="703" t="s">
        <v>178</v>
      </c>
      <c r="BP24" s="703"/>
      <c r="BQ24" s="703"/>
      <c r="BR24" s="703"/>
      <c r="BS24" s="649" t="s">
        <v>122</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14243167</v>
      </c>
      <c r="CS24" s="707"/>
      <c r="CT24" s="707"/>
      <c r="CU24" s="707"/>
      <c r="CV24" s="707"/>
      <c r="CW24" s="707"/>
      <c r="CX24" s="707"/>
      <c r="CY24" s="753"/>
      <c r="CZ24" s="754">
        <v>52.5</v>
      </c>
      <c r="DA24" s="723"/>
      <c r="DB24" s="723"/>
      <c r="DC24" s="757"/>
      <c r="DD24" s="752">
        <v>9474990</v>
      </c>
      <c r="DE24" s="707"/>
      <c r="DF24" s="707"/>
      <c r="DG24" s="707"/>
      <c r="DH24" s="707"/>
      <c r="DI24" s="707"/>
      <c r="DJ24" s="707"/>
      <c r="DK24" s="753"/>
      <c r="DL24" s="752">
        <v>9288525</v>
      </c>
      <c r="DM24" s="707"/>
      <c r="DN24" s="707"/>
      <c r="DO24" s="707"/>
      <c r="DP24" s="707"/>
      <c r="DQ24" s="707"/>
      <c r="DR24" s="707"/>
      <c r="DS24" s="707"/>
      <c r="DT24" s="707"/>
      <c r="DU24" s="707"/>
      <c r="DV24" s="753"/>
      <c r="DW24" s="754">
        <v>58.6</v>
      </c>
      <c r="DX24" s="723"/>
      <c r="DY24" s="723"/>
      <c r="DZ24" s="723"/>
      <c r="EA24" s="723"/>
      <c r="EB24" s="723"/>
      <c r="EC24" s="755"/>
    </row>
    <row r="25" spans="2:133" ht="11.25" customHeight="1">
      <c r="B25" s="638" t="s">
        <v>289</v>
      </c>
      <c r="C25" s="639"/>
      <c r="D25" s="639"/>
      <c r="E25" s="639"/>
      <c r="F25" s="639"/>
      <c r="G25" s="639"/>
      <c r="H25" s="639"/>
      <c r="I25" s="639"/>
      <c r="J25" s="639"/>
      <c r="K25" s="639"/>
      <c r="L25" s="639"/>
      <c r="M25" s="639"/>
      <c r="N25" s="639"/>
      <c r="O25" s="639"/>
      <c r="P25" s="639"/>
      <c r="Q25" s="640"/>
      <c r="R25" s="641">
        <v>400298</v>
      </c>
      <c r="S25" s="644"/>
      <c r="T25" s="644"/>
      <c r="U25" s="644"/>
      <c r="V25" s="644"/>
      <c r="W25" s="644"/>
      <c r="X25" s="644"/>
      <c r="Y25" s="645"/>
      <c r="Z25" s="703">
        <v>1.4</v>
      </c>
      <c r="AA25" s="703"/>
      <c r="AB25" s="703"/>
      <c r="AC25" s="703"/>
      <c r="AD25" s="704">
        <v>13856</v>
      </c>
      <c r="AE25" s="704"/>
      <c r="AF25" s="704"/>
      <c r="AG25" s="704"/>
      <c r="AH25" s="704"/>
      <c r="AI25" s="704"/>
      <c r="AJ25" s="704"/>
      <c r="AK25" s="704"/>
      <c r="AL25" s="646">
        <v>0.1</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230</v>
      </c>
      <c r="BP25" s="703"/>
      <c r="BQ25" s="703"/>
      <c r="BR25" s="703"/>
      <c r="BS25" s="649" t="s">
        <v>253</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4722072</v>
      </c>
      <c r="CS25" s="642"/>
      <c r="CT25" s="642"/>
      <c r="CU25" s="642"/>
      <c r="CV25" s="642"/>
      <c r="CW25" s="642"/>
      <c r="CX25" s="642"/>
      <c r="CY25" s="643"/>
      <c r="CZ25" s="646">
        <v>17.399999999999999</v>
      </c>
      <c r="DA25" s="675"/>
      <c r="DB25" s="675"/>
      <c r="DC25" s="676"/>
      <c r="DD25" s="649">
        <v>4400831</v>
      </c>
      <c r="DE25" s="642"/>
      <c r="DF25" s="642"/>
      <c r="DG25" s="642"/>
      <c r="DH25" s="642"/>
      <c r="DI25" s="642"/>
      <c r="DJ25" s="642"/>
      <c r="DK25" s="643"/>
      <c r="DL25" s="649">
        <v>4214843</v>
      </c>
      <c r="DM25" s="642"/>
      <c r="DN25" s="642"/>
      <c r="DO25" s="642"/>
      <c r="DP25" s="642"/>
      <c r="DQ25" s="642"/>
      <c r="DR25" s="642"/>
      <c r="DS25" s="642"/>
      <c r="DT25" s="642"/>
      <c r="DU25" s="642"/>
      <c r="DV25" s="643"/>
      <c r="DW25" s="646">
        <v>26.6</v>
      </c>
      <c r="DX25" s="675"/>
      <c r="DY25" s="675"/>
      <c r="DZ25" s="675"/>
      <c r="EA25" s="675"/>
      <c r="EB25" s="675"/>
      <c r="EC25" s="677"/>
    </row>
    <row r="26" spans="2:133" ht="11.25" customHeight="1">
      <c r="B26" s="638" t="s">
        <v>292</v>
      </c>
      <c r="C26" s="639"/>
      <c r="D26" s="639"/>
      <c r="E26" s="639"/>
      <c r="F26" s="639"/>
      <c r="G26" s="639"/>
      <c r="H26" s="639"/>
      <c r="I26" s="639"/>
      <c r="J26" s="639"/>
      <c r="K26" s="639"/>
      <c r="L26" s="639"/>
      <c r="M26" s="639"/>
      <c r="N26" s="639"/>
      <c r="O26" s="639"/>
      <c r="P26" s="639"/>
      <c r="Q26" s="640"/>
      <c r="R26" s="641">
        <v>131070</v>
      </c>
      <c r="S26" s="644"/>
      <c r="T26" s="644"/>
      <c r="U26" s="644"/>
      <c r="V26" s="644"/>
      <c r="W26" s="644"/>
      <c r="X26" s="644"/>
      <c r="Y26" s="645"/>
      <c r="Z26" s="703">
        <v>0.5</v>
      </c>
      <c r="AA26" s="703"/>
      <c r="AB26" s="703"/>
      <c r="AC26" s="703"/>
      <c r="AD26" s="704" t="s">
        <v>178</v>
      </c>
      <c r="AE26" s="704"/>
      <c r="AF26" s="704"/>
      <c r="AG26" s="704"/>
      <c r="AH26" s="704"/>
      <c r="AI26" s="704"/>
      <c r="AJ26" s="704"/>
      <c r="AK26" s="704"/>
      <c r="AL26" s="646" t="s">
        <v>178</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3195955</v>
      </c>
      <c r="CS26" s="644"/>
      <c r="CT26" s="644"/>
      <c r="CU26" s="644"/>
      <c r="CV26" s="644"/>
      <c r="CW26" s="644"/>
      <c r="CX26" s="644"/>
      <c r="CY26" s="645"/>
      <c r="CZ26" s="646">
        <v>11.8</v>
      </c>
      <c r="DA26" s="675"/>
      <c r="DB26" s="675"/>
      <c r="DC26" s="676"/>
      <c r="DD26" s="649">
        <v>2954701</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295</v>
      </c>
      <c r="C27" s="639"/>
      <c r="D27" s="639"/>
      <c r="E27" s="639"/>
      <c r="F27" s="639"/>
      <c r="G27" s="639"/>
      <c r="H27" s="639"/>
      <c r="I27" s="639"/>
      <c r="J27" s="639"/>
      <c r="K27" s="639"/>
      <c r="L27" s="639"/>
      <c r="M27" s="639"/>
      <c r="N27" s="639"/>
      <c r="O27" s="639"/>
      <c r="P27" s="639"/>
      <c r="Q27" s="640"/>
      <c r="R27" s="641">
        <v>3935864</v>
      </c>
      <c r="S27" s="644"/>
      <c r="T27" s="644"/>
      <c r="U27" s="644"/>
      <c r="V27" s="644"/>
      <c r="W27" s="644"/>
      <c r="X27" s="644"/>
      <c r="Y27" s="645"/>
      <c r="Z27" s="703">
        <v>14.1</v>
      </c>
      <c r="AA27" s="703"/>
      <c r="AB27" s="703"/>
      <c r="AC27" s="703"/>
      <c r="AD27" s="704" t="s">
        <v>122</v>
      </c>
      <c r="AE27" s="704"/>
      <c r="AF27" s="704"/>
      <c r="AG27" s="704"/>
      <c r="AH27" s="704"/>
      <c r="AI27" s="704"/>
      <c r="AJ27" s="704"/>
      <c r="AK27" s="704"/>
      <c r="AL27" s="646" t="s">
        <v>122</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5455178</v>
      </c>
      <c r="BH27" s="644"/>
      <c r="BI27" s="644"/>
      <c r="BJ27" s="644"/>
      <c r="BK27" s="644"/>
      <c r="BL27" s="644"/>
      <c r="BM27" s="644"/>
      <c r="BN27" s="645"/>
      <c r="BO27" s="703">
        <v>100</v>
      </c>
      <c r="BP27" s="703"/>
      <c r="BQ27" s="703"/>
      <c r="BR27" s="703"/>
      <c r="BS27" s="649">
        <v>359768</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6431113</v>
      </c>
      <c r="CS27" s="642"/>
      <c r="CT27" s="642"/>
      <c r="CU27" s="642"/>
      <c r="CV27" s="642"/>
      <c r="CW27" s="642"/>
      <c r="CX27" s="642"/>
      <c r="CY27" s="643"/>
      <c r="CZ27" s="646">
        <v>23.7</v>
      </c>
      <c r="DA27" s="675"/>
      <c r="DB27" s="675"/>
      <c r="DC27" s="676"/>
      <c r="DD27" s="649">
        <v>2101413</v>
      </c>
      <c r="DE27" s="642"/>
      <c r="DF27" s="642"/>
      <c r="DG27" s="642"/>
      <c r="DH27" s="642"/>
      <c r="DI27" s="642"/>
      <c r="DJ27" s="642"/>
      <c r="DK27" s="643"/>
      <c r="DL27" s="649">
        <v>2100936</v>
      </c>
      <c r="DM27" s="642"/>
      <c r="DN27" s="642"/>
      <c r="DO27" s="642"/>
      <c r="DP27" s="642"/>
      <c r="DQ27" s="642"/>
      <c r="DR27" s="642"/>
      <c r="DS27" s="642"/>
      <c r="DT27" s="642"/>
      <c r="DU27" s="642"/>
      <c r="DV27" s="643"/>
      <c r="DW27" s="646">
        <v>13.3</v>
      </c>
      <c r="DX27" s="675"/>
      <c r="DY27" s="675"/>
      <c r="DZ27" s="675"/>
      <c r="EA27" s="675"/>
      <c r="EB27" s="675"/>
      <c r="EC27" s="677"/>
    </row>
    <row r="28" spans="2:133" ht="11.25" customHeight="1">
      <c r="B28" s="746" t="s">
        <v>298</v>
      </c>
      <c r="C28" s="747"/>
      <c r="D28" s="747"/>
      <c r="E28" s="747"/>
      <c r="F28" s="747"/>
      <c r="G28" s="747"/>
      <c r="H28" s="747"/>
      <c r="I28" s="747"/>
      <c r="J28" s="747"/>
      <c r="K28" s="747"/>
      <c r="L28" s="747"/>
      <c r="M28" s="747"/>
      <c r="N28" s="747"/>
      <c r="O28" s="747"/>
      <c r="P28" s="747"/>
      <c r="Q28" s="748"/>
      <c r="R28" s="641" t="s">
        <v>230</v>
      </c>
      <c r="S28" s="644"/>
      <c r="T28" s="644"/>
      <c r="U28" s="644"/>
      <c r="V28" s="644"/>
      <c r="W28" s="644"/>
      <c r="X28" s="644"/>
      <c r="Y28" s="645"/>
      <c r="Z28" s="703" t="s">
        <v>230</v>
      </c>
      <c r="AA28" s="703"/>
      <c r="AB28" s="703"/>
      <c r="AC28" s="703"/>
      <c r="AD28" s="704" t="s">
        <v>122</v>
      </c>
      <c r="AE28" s="704"/>
      <c r="AF28" s="704"/>
      <c r="AG28" s="704"/>
      <c r="AH28" s="704"/>
      <c r="AI28" s="704"/>
      <c r="AJ28" s="704"/>
      <c r="AK28" s="704"/>
      <c r="AL28" s="646" t="s">
        <v>230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3089982</v>
      </c>
      <c r="CS28" s="644"/>
      <c r="CT28" s="644"/>
      <c r="CU28" s="644"/>
      <c r="CV28" s="644"/>
      <c r="CW28" s="644"/>
      <c r="CX28" s="644"/>
      <c r="CY28" s="645"/>
      <c r="CZ28" s="646">
        <v>11.4</v>
      </c>
      <c r="DA28" s="675"/>
      <c r="DB28" s="675"/>
      <c r="DC28" s="676"/>
      <c r="DD28" s="649">
        <v>2972746</v>
      </c>
      <c r="DE28" s="644"/>
      <c r="DF28" s="644"/>
      <c r="DG28" s="644"/>
      <c r="DH28" s="644"/>
      <c r="DI28" s="644"/>
      <c r="DJ28" s="644"/>
      <c r="DK28" s="645"/>
      <c r="DL28" s="649">
        <v>2972746</v>
      </c>
      <c r="DM28" s="644"/>
      <c r="DN28" s="644"/>
      <c r="DO28" s="644"/>
      <c r="DP28" s="644"/>
      <c r="DQ28" s="644"/>
      <c r="DR28" s="644"/>
      <c r="DS28" s="644"/>
      <c r="DT28" s="644"/>
      <c r="DU28" s="644"/>
      <c r="DV28" s="645"/>
      <c r="DW28" s="646">
        <v>18.8</v>
      </c>
      <c r="DX28" s="675"/>
      <c r="DY28" s="675"/>
      <c r="DZ28" s="675"/>
      <c r="EA28" s="675"/>
      <c r="EB28" s="675"/>
      <c r="EC28" s="677"/>
    </row>
    <row r="29" spans="2:133" ht="11.25" customHeight="1">
      <c r="B29" s="638" t="s">
        <v>300</v>
      </c>
      <c r="C29" s="639"/>
      <c r="D29" s="639"/>
      <c r="E29" s="639"/>
      <c r="F29" s="639"/>
      <c r="G29" s="639"/>
      <c r="H29" s="639"/>
      <c r="I29" s="639"/>
      <c r="J29" s="639"/>
      <c r="K29" s="639"/>
      <c r="L29" s="639"/>
      <c r="M29" s="639"/>
      <c r="N29" s="639"/>
      <c r="O29" s="639"/>
      <c r="P29" s="639"/>
      <c r="Q29" s="640"/>
      <c r="R29" s="641">
        <v>2416019</v>
      </c>
      <c r="S29" s="644"/>
      <c r="T29" s="644"/>
      <c r="U29" s="644"/>
      <c r="V29" s="644"/>
      <c r="W29" s="644"/>
      <c r="X29" s="644"/>
      <c r="Y29" s="645"/>
      <c r="Z29" s="703">
        <v>8.6999999999999993</v>
      </c>
      <c r="AA29" s="703"/>
      <c r="AB29" s="703"/>
      <c r="AC29" s="703"/>
      <c r="AD29" s="704" t="s">
        <v>122</v>
      </c>
      <c r="AE29" s="704"/>
      <c r="AF29" s="704"/>
      <c r="AG29" s="704"/>
      <c r="AH29" s="704"/>
      <c r="AI29" s="704"/>
      <c r="AJ29" s="704"/>
      <c r="AK29" s="704"/>
      <c r="AL29" s="646" t="s">
        <v>230</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63</v>
      </c>
      <c r="CG29" s="682"/>
      <c r="CH29" s="682"/>
      <c r="CI29" s="682"/>
      <c r="CJ29" s="682"/>
      <c r="CK29" s="682"/>
      <c r="CL29" s="682"/>
      <c r="CM29" s="682"/>
      <c r="CN29" s="682"/>
      <c r="CO29" s="682"/>
      <c r="CP29" s="682"/>
      <c r="CQ29" s="683"/>
      <c r="CR29" s="641">
        <v>3089982</v>
      </c>
      <c r="CS29" s="642"/>
      <c r="CT29" s="642"/>
      <c r="CU29" s="642"/>
      <c r="CV29" s="642"/>
      <c r="CW29" s="642"/>
      <c r="CX29" s="642"/>
      <c r="CY29" s="643"/>
      <c r="CZ29" s="646">
        <v>11.4</v>
      </c>
      <c r="DA29" s="675"/>
      <c r="DB29" s="675"/>
      <c r="DC29" s="676"/>
      <c r="DD29" s="649">
        <v>2972746</v>
      </c>
      <c r="DE29" s="642"/>
      <c r="DF29" s="642"/>
      <c r="DG29" s="642"/>
      <c r="DH29" s="642"/>
      <c r="DI29" s="642"/>
      <c r="DJ29" s="642"/>
      <c r="DK29" s="643"/>
      <c r="DL29" s="649">
        <v>2972746</v>
      </c>
      <c r="DM29" s="642"/>
      <c r="DN29" s="642"/>
      <c r="DO29" s="642"/>
      <c r="DP29" s="642"/>
      <c r="DQ29" s="642"/>
      <c r="DR29" s="642"/>
      <c r="DS29" s="642"/>
      <c r="DT29" s="642"/>
      <c r="DU29" s="642"/>
      <c r="DV29" s="643"/>
      <c r="DW29" s="646">
        <v>18.8</v>
      </c>
      <c r="DX29" s="675"/>
      <c r="DY29" s="675"/>
      <c r="DZ29" s="675"/>
      <c r="EA29" s="675"/>
      <c r="EB29" s="675"/>
      <c r="EC29" s="677"/>
    </row>
    <row r="30" spans="2:133" ht="11.25" customHeight="1">
      <c r="B30" s="638" t="s">
        <v>304</v>
      </c>
      <c r="C30" s="639"/>
      <c r="D30" s="639"/>
      <c r="E30" s="639"/>
      <c r="F30" s="639"/>
      <c r="G30" s="639"/>
      <c r="H30" s="639"/>
      <c r="I30" s="639"/>
      <c r="J30" s="639"/>
      <c r="K30" s="639"/>
      <c r="L30" s="639"/>
      <c r="M30" s="639"/>
      <c r="N30" s="639"/>
      <c r="O30" s="639"/>
      <c r="P30" s="639"/>
      <c r="Q30" s="640"/>
      <c r="R30" s="641">
        <v>122997</v>
      </c>
      <c r="S30" s="644"/>
      <c r="T30" s="644"/>
      <c r="U30" s="644"/>
      <c r="V30" s="644"/>
      <c r="W30" s="644"/>
      <c r="X30" s="644"/>
      <c r="Y30" s="645"/>
      <c r="Z30" s="703">
        <v>0.4</v>
      </c>
      <c r="AA30" s="703"/>
      <c r="AB30" s="703"/>
      <c r="AC30" s="703"/>
      <c r="AD30" s="704">
        <v>37594</v>
      </c>
      <c r="AE30" s="704"/>
      <c r="AF30" s="704"/>
      <c r="AG30" s="704"/>
      <c r="AH30" s="704"/>
      <c r="AI30" s="704"/>
      <c r="AJ30" s="704"/>
      <c r="AK30" s="704"/>
      <c r="AL30" s="646">
        <v>0.2</v>
      </c>
      <c r="AM30" s="647"/>
      <c r="AN30" s="647"/>
      <c r="AO30" s="705"/>
      <c r="AP30" s="731" t="s">
        <v>305</v>
      </c>
      <c r="AQ30" s="732"/>
      <c r="AR30" s="732"/>
      <c r="AS30" s="732"/>
      <c r="AT30" s="737" t="s">
        <v>306</v>
      </c>
      <c r="AU30" s="210"/>
      <c r="AV30" s="210"/>
      <c r="AW30" s="210"/>
      <c r="AX30" s="740" t="s">
        <v>181</v>
      </c>
      <c r="AY30" s="741"/>
      <c r="AZ30" s="741"/>
      <c r="BA30" s="741"/>
      <c r="BB30" s="741"/>
      <c r="BC30" s="741"/>
      <c r="BD30" s="741"/>
      <c r="BE30" s="741"/>
      <c r="BF30" s="742"/>
      <c r="BG30" s="721">
        <v>99.2</v>
      </c>
      <c r="BH30" s="722"/>
      <c r="BI30" s="722"/>
      <c r="BJ30" s="722"/>
      <c r="BK30" s="722"/>
      <c r="BL30" s="722"/>
      <c r="BM30" s="723">
        <v>96</v>
      </c>
      <c r="BN30" s="722"/>
      <c r="BO30" s="722"/>
      <c r="BP30" s="722"/>
      <c r="BQ30" s="724"/>
      <c r="BR30" s="721">
        <v>99.1</v>
      </c>
      <c r="BS30" s="722"/>
      <c r="BT30" s="722"/>
      <c r="BU30" s="722"/>
      <c r="BV30" s="722"/>
      <c r="BW30" s="722"/>
      <c r="BX30" s="723">
        <v>95.4</v>
      </c>
      <c r="BY30" s="722"/>
      <c r="BZ30" s="722"/>
      <c r="CA30" s="722"/>
      <c r="CB30" s="724"/>
      <c r="CD30" s="727"/>
      <c r="CE30" s="728"/>
      <c r="CF30" s="685" t="s">
        <v>307</v>
      </c>
      <c r="CG30" s="682"/>
      <c r="CH30" s="682"/>
      <c r="CI30" s="682"/>
      <c r="CJ30" s="682"/>
      <c r="CK30" s="682"/>
      <c r="CL30" s="682"/>
      <c r="CM30" s="682"/>
      <c r="CN30" s="682"/>
      <c r="CO30" s="682"/>
      <c r="CP30" s="682"/>
      <c r="CQ30" s="683"/>
      <c r="CR30" s="641">
        <v>2831123</v>
      </c>
      <c r="CS30" s="644"/>
      <c r="CT30" s="644"/>
      <c r="CU30" s="644"/>
      <c r="CV30" s="644"/>
      <c r="CW30" s="644"/>
      <c r="CX30" s="644"/>
      <c r="CY30" s="645"/>
      <c r="CZ30" s="646">
        <v>10.4</v>
      </c>
      <c r="DA30" s="675"/>
      <c r="DB30" s="675"/>
      <c r="DC30" s="676"/>
      <c r="DD30" s="649">
        <v>2714383</v>
      </c>
      <c r="DE30" s="644"/>
      <c r="DF30" s="644"/>
      <c r="DG30" s="644"/>
      <c r="DH30" s="644"/>
      <c r="DI30" s="644"/>
      <c r="DJ30" s="644"/>
      <c r="DK30" s="645"/>
      <c r="DL30" s="649">
        <v>2714383</v>
      </c>
      <c r="DM30" s="644"/>
      <c r="DN30" s="644"/>
      <c r="DO30" s="644"/>
      <c r="DP30" s="644"/>
      <c r="DQ30" s="644"/>
      <c r="DR30" s="644"/>
      <c r="DS30" s="644"/>
      <c r="DT30" s="644"/>
      <c r="DU30" s="644"/>
      <c r="DV30" s="645"/>
      <c r="DW30" s="646">
        <v>17.100000000000001</v>
      </c>
      <c r="DX30" s="675"/>
      <c r="DY30" s="675"/>
      <c r="DZ30" s="675"/>
      <c r="EA30" s="675"/>
      <c r="EB30" s="675"/>
      <c r="EC30" s="677"/>
    </row>
    <row r="31" spans="2:133" ht="11.25" customHeight="1">
      <c r="B31" s="638" t="s">
        <v>308</v>
      </c>
      <c r="C31" s="639"/>
      <c r="D31" s="639"/>
      <c r="E31" s="639"/>
      <c r="F31" s="639"/>
      <c r="G31" s="639"/>
      <c r="H31" s="639"/>
      <c r="I31" s="639"/>
      <c r="J31" s="639"/>
      <c r="K31" s="639"/>
      <c r="L31" s="639"/>
      <c r="M31" s="639"/>
      <c r="N31" s="639"/>
      <c r="O31" s="639"/>
      <c r="P31" s="639"/>
      <c r="Q31" s="640"/>
      <c r="R31" s="641">
        <v>198671</v>
      </c>
      <c r="S31" s="644"/>
      <c r="T31" s="644"/>
      <c r="U31" s="644"/>
      <c r="V31" s="644"/>
      <c r="W31" s="644"/>
      <c r="X31" s="644"/>
      <c r="Y31" s="645"/>
      <c r="Z31" s="703">
        <v>0.7</v>
      </c>
      <c r="AA31" s="703"/>
      <c r="AB31" s="703"/>
      <c r="AC31" s="703"/>
      <c r="AD31" s="704" t="s">
        <v>230</v>
      </c>
      <c r="AE31" s="704"/>
      <c r="AF31" s="704"/>
      <c r="AG31" s="704"/>
      <c r="AH31" s="704"/>
      <c r="AI31" s="704"/>
      <c r="AJ31" s="704"/>
      <c r="AK31" s="704"/>
      <c r="AL31" s="646" t="s">
        <v>122</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99.3</v>
      </c>
      <c r="BH31" s="642"/>
      <c r="BI31" s="642"/>
      <c r="BJ31" s="642"/>
      <c r="BK31" s="642"/>
      <c r="BL31" s="642"/>
      <c r="BM31" s="647">
        <v>97.1</v>
      </c>
      <c r="BN31" s="720"/>
      <c r="BO31" s="720"/>
      <c r="BP31" s="720"/>
      <c r="BQ31" s="681"/>
      <c r="BR31" s="719">
        <v>99.2</v>
      </c>
      <c r="BS31" s="642"/>
      <c r="BT31" s="642"/>
      <c r="BU31" s="642"/>
      <c r="BV31" s="642"/>
      <c r="BW31" s="642"/>
      <c r="BX31" s="647">
        <v>96.2</v>
      </c>
      <c r="BY31" s="720"/>
      <c r="BZ31" s="720"/>
      <c r="CA31" s="720"/>
      <c r="CB31" s="681"/>
      <c r="CD31" s="727"/>
      <c r="CE31" s="728"/>
      <c r="CF31" s="685" t="s">
        <v>311</v>
      </c>
      <c r="CG31" s="682"/>
      <c r="CH31" s="682"/>
      <c r="CI31" s="682"/>
      <c r="CJ31" s="682"/>
      <c r="CK31" s="682"/>
      <c r="CL31" s="682"/>
      <c r="CM31" s="682"/>
      <c r="CN31" s="682"/>
      <c r="CO31" s="682"/>
      <c r="CP31" s="682"/>
      <c r="CQ31" s="683"/>
      <c r="CR31" s="641">
        <v>258859</v>
      </c>
      <c r="CS31" s="642"/>
      <c r="CT31" s="642"/>
      <c r="CU31" s="642"/>
      <c r="CV31" s="642"/>
      <c r="CW31" s="642"/>
      <c r="CX31" s="642"/>
      <c r="CY31" s="643"/>
      <c r="CZ31" s="646">
        <v>1</v>
      </c>
      <c r="DA31" s="675"/>
      <c r="DB31" s="675"/>
      <c r="DC31" s="676"/>
      <c r="DD31" s="649">
        <v>258363</v>
      </c>
      <c r="DE31" s="642"/>
      <c r="DF31" s="642"/>
      <c r="DG31" s="642"/>
      <c r="DH31" s="642"/>
      <c r="DI31" s="642"/>
      <c r="DJ31" s="642"/>
      <c r="DK31" s="643"/>
      <c r="DL31" s="649">
        <v>258363</v>
      </c>
      <c r="DM31" s="642"/>
      <c r="DN31" s="642"/>
      <c r="DO31" s="642"/>
      <c r="DP31" s="642"/>
      <c r="DQ31" s="642"/>
      <c r="DR31" s="642"/>
      <c r="DS31" s="642"/>
      <c r="DT31" s="642"/>
      <c r="DU31" s="642"/>
      <c r="DV31" s="643"/>
      <c r="DW31" s="646">
        <v>1.6</v>
      </c>
      <c r="DX31" s="675"/>
      <c r="DY31" s="675"/>
      <c r="DZ31" s="675"/>
      <c r="EA31" s="675"/>
      <c r="EB31" s="675"/>
      <c r="EC31" s="677"/>
    </row>
    <row r="32" spans="2:133" ht="11.25" customHeight="1">
      <c r="B32" s="638" t="s">
        <v>312</v>
      </c>
      <c r="C32" s="639"/>
      <c r="D32" s="639"/>
      <c r="E32" s="639"/>
      <c r="F32" s="639"/>
      <c r="G32" s="639"/>
      <c r="H32" s="639"/>
      <c r="I32" s="639"/>
      <c r="J32" s="639"/>
      <c r="K32" s="639"/>
      <c r="L32" s="639"/>
      <c r="M32" s="639"/>
      <c r="N32" s="639"/>
      <c r="O32" s="639"/>
      <c r="P32" s="639"/>
      <c r="Q32" s="640"/>
      <c r="R32" s="641">
        <v>687940</v>
      </c>
      <c r="S32" s="644"/>
      <c r="T32" s="644"/>
      <c r="U32" s="644"/>
      <c r="V32" s="644"/>
      <c r="W32" s="644"/>
      <c r="X32" s="644"/>
      <c r="Y32" s="645"/>
      <c r="Z32" s="703">
        <v>2.5</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98.9</v>
      </c>
      <c r="BH32" s="657"/>
      <c r="BI32" s="657"/>
      <c r="BJ32" s="657"/>
      <c r="BK32" s="657"/>
      <c r="BL32" s="657"/>
      <c r="BM32" s="701">
        <v>94.4</v>
      </c>
      <c r="BN32" s="657"/>
      <c r="BO32" s="657"/>
      <c r="BP32" s="657"/>
      <c r="BQ32" s="694"/>
      <c r="BR32" s="718">
        <v>98.9</v>
      </c>
      <c r="BS32" s="657"/>
      <c r="BT32" s="657"/>
      <c r="BU32" s="657"/>
      <c r="BV32" s="657"/>
      <c r="BW32" s="657"/>
      <c r="BX32" s="701">
        <v>93.9</v>
      </c>
      <c r="BY32" s="657"/>
      <c r="BZ32" s="657"/>
      <c r="CA32" s="657"/>
      <c r="CB32" s="694"/>
      <c r="CD32" s="729"/>
      <c r="CE32" s="730"/>
      <c r="CF32" s="685" t="s">
        <v>314</v>
      </c>
      <c r="CG32" s="682"/>
      <c r="CH32" s="682"/>
      <c r="CI32" s="682"/>
      <c r="CJ32" s="682"/>
      <c r="CK32" s="682"/>
      <c r="CL32" s="682"/>
      <c r="CM32" s="682"/>
      <c r="CN32" s="682"/>
      <c r="CO32" s="682"/>
      <c r="CP32" s="682"/>
      <c r="CQ32" s="683"/>
      <c r="CR32" s="641" t="s">
        <v>230</v>
      </c>
      <c r="CS32" s="644"/>
      <c r="CT32" s="644"/>
      <c r="CU32" s="644"/>
      <c r="CV32" s="644"/>
      <c r="CW32" s="644"/>
      <c r="CX32" s="644"/>
      <c r="CY32" s="645"/>
      <c r="CZ32" s="646" t="s">
        <v>122</v>
      </c>
      <c r="DA32" s="675"/>
      <c r="DB32" s="675"/>
      <c r="DC32" s="676"/>
      <c r="DD32" s="649" t="s">
        <v>122</v>
      </c>
      <c r="DE32" s="644"/>
      <c r="DF32" s="644"/>
      <c r="DG32" s="644"/>
      <c r="DH32" s="644"/>
      <c r="DI32" s="644"/>
      <c r="DJ32" s="644"/>
      <c r="DK32" s="645"/>
      <c r="DL32" s="649" t="s">
        <v>230</v>
      </c>
      <c r="DM32" s="644"/>
      <c r="DN32" s="644"/>
      <c r="DO32" s="644"/>
      <c r="DP32" s="644"/>
      <c r="DQ32" s="644"/>
      <c r="DR32" s="644"/>
      <c r="DS32" s="644"/>
      <c r="DT32" s="644"/>
      <c r="DU32" s="644"/>
      <c r="DV32" s="645"/>
      <c r="DW32" s="646" t="s">
        <v>178</v>
      </c>
      <c r="DX32" s="675"/>
      <c r="DY32" s="675"/>
      <c r="DZ32" s="675"/>
      <c r="EA32" s="675"/>
      <c r="EB32" s="675"/>
      <c r="EC32" s="677"/>
    </row>
    <row r="33" spans="2:133" ht="11.25" customHeight="1">
      <c r="B33" s="638" t="s">
        <v>315</v>
      </c>
      <c r="C33" s="639"/>
      <c r="D33" s="639"/>
      <c r="E33" s="639"/>
      <c r="F33" s="639"/>
      <c r="G33" s="639"/>
      <c r="H33" s="639"/>
      <c r="I33" s="639"/>
      <c r="J33" s="639"/>
      <c r="K33" s="639"/>
      <c r="L33" s="639"/>
      <c r="M33" s="639"/>
      <c r="N33" s="639"/>
      <c r="O33" s="639"/>
      <c r="P33" s="639"/>
      <c r="Q33" s="640"/>
      <c r="R33" s="641">
        <v>919653</v>
      </c>
      <c r="S33" s="644"/>
      <c r="T33" s="644"/>
      <c r="U33" s="644"/>
      <c r="V33" s="644"/>
      <c r="W33" s="644"/>
      <c r="X33" s="644"/>
      <c r="Y33" s="645"/>
      <c r="Z33" s="703">
        <v>3.3</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10111872</v>
      </c>
      <c r="CS33" s="642"/>
      <c r="CT33" s="642"/>
      <c r="CU33" s="642"/>
      <c r="CV33" s="642"/>
      <c r="CW33" s="642"/>
      <c r="CX33" s="642"/>
      <c r="CY33" s="643"/>
      <c r="CZ33" s="646">
        <v>37.200000000000003</v>
      </c>
      <c r="DA33" s="675"/>
      <c r="DB33" s="675"/>
      <c r="DC33" s="676"/>
      <c r="DD33" s="649">
        <v>7590373</v>
      </c>
      <c r="DE33" s="642"/>
      <c r="DF33" s="642"/>
      <c r="DG33" s="642"/>
      <c r="DH33" s="642"/>
      <c r="DI33" s="642"/>
      <c r="DJ33" s="642"/>
      <c r="DK33" s="643"/>
      <c r="DL33" s="649">
        <v>5875119</v>
      </c>
      <c r="DM33" s="642"/>
      <c r="DN33" s="642"/>
      <c r="DO33" s="642"/>
      <c r="DP33" s="642"/>
      <c r="DQ33" s="642"/>
      <c r="DR33" s="642"/>
      <c r="DS33" s="642"/>
      <c r="DT33" s="642"/>
      <c r="DU33" s="642"/>
      <c r="DV33" s="643"/>
      <c r="DW33" s="646">
        <v>37.1</v>
      </c>
      <c r="DX33" s="675"/>
      <c r="DY33" s="675"/>
      <c r="DZ33" s="675"/>
      <c r="EA33" s="675"/>
      <c r="EB33" s="675"/>
      <c r="EC33" s="677"/>
    </row>
    <row r="34" spans="2:133" ht="11.25" customHeight="1">
      <c r="B34" s="638" t="s">
        <v>317</v>
      </c>
      <c r="C34" s="639"/>
      <c r="D34" s="639"/>
      <c r="E34" s="639"/>
      <c r="F34" s="639"/>
      <c r="G34" s="639"/>
      <c r="H34" s="639"/>
      <c r="I34" s="639"/>
      <c r="J34" s="639"/>
      <c r="K34" s="639"/>
      <c r="L34" s="639"/>
      <c r="M34" s="639"/>
      <c r="N34" s="639"/>
      <c r="O34" s="639"/>
      <c r="P34" s="639"/>
      <c r="Q34" s="640"/>
      <c r="R34" s="641">
        <v>830611</v>
      </c>
      <c r="S34" s="644"/>
      <c r="T34" s="644"/>
      <c r="U34" s="644"/>
      <c r="V34" s="644"/>
      <c r="W34" s="644"/>
      <c r="X34" s="644"/>
      <c r="Y34" s="645"/>
      <c r="Z34" s="703">
        <v>3</v>
      </c>
      <c r="AA34" s="703"/>
      <c r="AB34" s="703"/>
      <c r="AC34" s="703"/>
      <c r="AD34" s="704">
        <v>1578</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3681088</v>
      </c>
      <c r="CS34" s="644"/>
      <c r="CT34" s="644"/>
      <c r="CU34" s="644"/>
      <c r="CV34" s="644"/>
      <c r="CW34" s="644"/>
      <c r="CX34" s="644"/>
      <c r="CY34" s="645"/>
      <c r="CZ34" s="646">
        <v>13.6</v>
      </c>
      <c r="DA34" s="675"/>
      <c r="DB34" s="675"/>
      <c r="DC34" s="676"/>
      <c r="DD34" s="649">
        <v>2705124</v>
      </c>
      <c r="DE34" s="644"/>
      <c r="DF34" s="644"/>
      <c r="DG34" s="644"/>
      <c r="DH34" s="644"/>
      <c r="DI34" s="644"/>
      <c r="DJ34" s="644"/>
      <c r="DK34" s="645"/>
      <c r="DL34" s="649">
        <v>2360421</v>
      </c>
      <c r="DM34" s="644"/>
      <c r="DN34" s="644"/>
      <c r="DO34" s="644"/>
      <c r="DP34" s="644"/>
      <c r="DQ34" s="644"/>
      <c r="DR34" s="644"/>
      <c r="DS34" s="644"/>
      <c r="DT34" s="644"/>
      <c r="DU34" s="644"/>
      <c r="DV34" s="645"/>
      <c r="DW34" s="646">
        <v>14.9</v>
      </c>
      <c r="DX34" s="675"/>
      <c r="DY34" s="675"/>
      <c r="DZ34" s="675"/>
      <c r="EA34" s="675"/>
      <c r="EB34" s="675"/>
      <c r="EC34" s="677"/>
    </row>
    <row r="35" spans="2:133" ht="11.25" customHeight="1">
      <c r="B35" s="638" t="s">
        <v>321</v>
      </c>
      <c r="C35" s="639"/>
      <c r="D35" s="639"/>
      <c r="E35" s="639"/>
      <c r="F35" s="639"/>
      <c r="G35" s="639"/>
      <c r="H35" s="639"/>
      <c r="I35" s="639"/>
      <c r="J35" s="639"/>
      <c r="K35" s="639"/>
      <c r="L35" s="639"/>
      <c r="M35" s="639"/>
      <c r="N35" s="639"/>
      <c r="O35" s="639"/>
      <c r="P35" s="639"/>
      <c r="Q35" s="640"/>
      <c r="R35" s="641">
        <v>1844633</v>
      </c>
      <c r="S35" s="644"/>
      <c r="T35" s="644"/>
      <c r="U35" s="644"/>
      <c r="V35" s="644"/>
      <c r="W35" s="644"/>
      <c r="X35" s="644"/>
      <c r="Y35" s="645"/>
      <c r="Z35" s="703">
        <v>6.6</v>
      </c>
      <c r="AA35" s="703"/>
      <c r="AB35" s="703"/>
      <c r="AC35" s="703"/>
      <c r="AD35" s="704" t="s">
        <v>122</v>
      </c>
      <c r="AE35" s="704"/>
      <c r="AF35" s="704"/>
      <c r="AG35" s="704"/>
      <c r="AH35" s="704"/>
      <c r="AI35" s="704"/>
      <c r="AJ35" s="704"/>
      <c r="AK35" s="704"/>
      <c r="AL35" s="646" t="s">
        <v>230</v>
      </c>
      <c r="AM35" s="647"/>
      <c r="AN35" s="647"/>
      <c r="AO35" s="705"/>
      <c r="AP35" s="214"/>
      <c r="AQ35" s="709" t="s">
        <v>322</v>
      </c>
      <c r="AR35" s="710"/>
      <c r="AS35" s="710"/>
      <c r="AT35" s="710"/>
      <c r="AU35" s="710"/>
      <c r="AV35" s="710"/>
      <c r="AW35" s="710"/>
      <c r="AX35" s="710"/>
      <c r="AY35" s="711"/>
      <c r="AZ35" s="706">
        <v>3779729</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521264</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210988</v>
      </c>
      <c r="CS35" s="642"/>
      <c r="CT35" s="642"/>
      <c r="CU35" s="642"/>
      <c r="CV35" s="642"/>
      <c r="CW35" s="642"/>
      <c r="CX35" s="642"/>
      <c r="CY35" s="643"/>
      <c r="CZ35" s="646">
        <v>0.8</v>
      </c>
      <c r="DA35" s="675"/>
      <c r="DB35" s="675"/>
      <c r="DC35" s="676"/>
      <c r="DD35" s="649">
        <v>148137</v>
      </c>
      <c r="DE35" s="642"/>
      <c r="DF35" s="642"/>
      <c r="DG35" s="642"/>
      <c r="DH35" s="642"/>
      <c r="DI35" s="642"/>
      <c r="DJ35" s="642"/>
      <c r="DK35" s="643"/>
      <c r="DL35" s="649">
        <v>148137</v>
      </c>
      <c r="DM35" s="642"/>
      <c r="DN35" s="642"/>
      <c r="DO35" s="642"/>
      <c r="DP35" s="642"/>
      <c r="DQ35" s="642"/>
      <c r="DR35" s="642"/>
      <c r="DS35" s="642"/>
      <c r="DT35" s="642"/>
      <c r="DU35" s="642"/>
      <c r="DV35" s="643"/>
      <c r="DW35" s="646">
        <v>0.9</v>
      </c>
      <c r="DX35" s="675"/>
      <c r="DY35" s="675"/>
      <c r="DZ35" s="675"/>
      <c r="EA35" s="675"/>
      <c r="EB35" s="675"/>
      <c r="EC35" s="677"/>
    </row>
    <row r="36" spans="2:133" ht="11.25" customHeight="1">
      <c r="B36" s="638" t="s">
        <v>325</v>
      </c>
      <c r="C36" s="639"/>
      <c r="D36" s="639"/>
      <c r="E36" s="639"/>
      <c r="F36" s="639"/>
      <c r="G36" s="639"/>
      <c r="H36" s="639"/>
      <c r="I36" s="639"/>
      <c r="J36" s="639"/>
      <c r="K36" s="639"/>
      <c r="L36" s="639"/>
      <c r="M36" s="639"/>
      <c r="N36" s="639"/>
      <c r="O36" s="639"/>
      <c r="P36" s="639"/>
      <c r="Q36" s="640"/>
      <c r="R36" s="641" t="s">
        <v>230</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253</v>
      </c>
      <c r="AM36" s="647"/>
      <c r="AN36" s="647"/>
      <c r="AO36" s="705"/>
      <c r="AQ36" s="678" t="s">
        <v>326</v>
      </c>
      <c r="AR36" s="679"/>
      <c r="AS36" s="679"/>
      <c r="AT36" s="679"/>
      <c r="AU36" s="679"/>
      <c r="AV36" s="679"/>
      <c r="AW36" s="679"/>
      <c r="AX36" s="679"/>
      <c r="AY36" s="680"/>
      <c r="AZ36" s="641">
        <v>725315</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38218</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2191355</v>
      </c>
      <c r="CS36" s="644"/>
      <c r="CT36" s="644"/>
      <c r="CU36" s="644"/>
      <c r="CV36" s="644"/>
      <c r="CW36" s="644"/>
      <c r="CX36" s="644"/>
      <c r="CY36" s="645"/>
      <c r="CZ36" s="646">
        <v>8.1</v>
      </c>
      <c r="DA36" s="675"/>
      <c r="DB36" s="675"/>
      <c r="DC36" s="676"/>
      <c r="DD36" s="649">
        <v>1703370</v>
      </c>
      <c r="DE36" s="644"/>
      <c r="DF36" s="644"/>
      <c r="DG36" s="644"/>
      <c r="DH36" s="644"/>
      <c r="DI36" s="644"/>
      <c r="DJ36" s="644"/>
      <c r="DK36" s="645"/>
      <c r="DL36" s="649">
        <v>1268985</v>
      </c>
      <c r="DM36" s="644"/>
      <c r="DN36" s="644"/>
      <c r="DO36" s="644"/>
      <c r="DP36" s="644"/>
      <c r="DQ36" s="644"/>
      <c r="DR36" s="644"/>
      <c r="DS36" s="644"/>
      <c r="DT36" s="644"/>
      <c r="DU36" s="644"/>
      <c r="DV36" s="645"/>
      <c r="DW36" s="646">
        <v>8</v>
      </c>
      <c r="DX36" s="675"/>
      <c r="DY36" s="675"/>
      <c r="DZ36" s="675"/>
      <c r="EA36" s="675"/>
      <c r="EB36" s="675"/>
      <c r="EC36" s="677"/>
    </row>
    <row r="37" spans="2:133" ht="11.25" customHeight="1">
      <c r="B37" s="638" t="s">
        <v>329</v>
      </c>
      <c r="C37" s="639"/>
      <c r="D37" s="639"/>
      <c r="E37" s="639"/>
      <c r="F37" s="639"/>
      <c r="G37" s="639"/>
      <c r="H37" s="639"/>
      <c r="I37" s="639"/>
      <c r="J37" s="639"/>
      <c r="K37" s="639"/>
      <c r="L37" s="639"/>
      <c r="M37" s="639"/>
      <c r="N37" s="639"/>
      <c r="O37" s="639"/>
      <c r="P37" s="639"/>
      <c r="Q37" s="640"/>
      <c r="R37" s="641">
        <v>721633</v>
      </c>
      <c r="S37" s="644"/>
      <c r="T37" s="644"/>
      <c r="U37" s="644"/>
      <c r="V37" s="644"/>
      <c r="W37" s="644"/>
      <c r="X37" s="644"/>
      <c r="Y37" s="645"/>
      <c r="Z37" s="703">
        <v>2.6</v>
      </c>
      <c r="AA37" s="703"/>
      <c r="AB37" s="703"/>
      <c r="AC37" s="703"/>
      <c r="AD37" s="704" t="s">
        <v>122</v>
      </c>
      <c r="AE37" s="704"/>
      <c r="AF37" s="704"/>
      <c r="AG37" s="704"/>
      <c r="AH37" s="704"/>
      <c r="AI37" s="704"/>
      <c r="AJ37" s="704"/>
      <c r="AK37" s="704"/>
      <c r="AL37" s="646" t="s">
        <v>122</v>
      </c>
      <c r="AM37" s="647"/>
      <c r="AN37" s="647"/>
      <c r="AO37" s="705"/>
      <c r="AQ37" s="678" t="s">
        <v>330</v>
      </c>
      <c r="AR37" s="679"/>
      <c r="AS37" s="679"/>
      <c r="AT37" s="679"/>
      <c r="AU37" s="679"/>
      <c r="AV37" s="679"/>
      <c r="AW37" s="679"/>
      <c r="AX37" s="679"/>
      <c r="AY37" s="680"/>
      <c r="AZ37" s="641">
        <v>284000</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8593</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136205</v>
      </c>
      <c r="CS37" s="642"/>
      <c r="CT37" s="642"/>
      <c r="CU37" s="642"/>
      <c r="CV37" s="642"/>
      <c r="CW37" s="642"/>
      <c r="CX37" s="642"/>
      <c r="CY37" s="643"/>
      <c r="CZ37" s="646">
        <v>0.5</v>
      </c>
      <c r="DA37" s="675"/>
      <c r="DB37" s="675"/>
      <c r="DC37" s="676"/>
      <c r="DD37" s="649">
        <v>136205</v>
      </c>
      <c r="DE37" s="642"/>
      <c r="DF37" s="642"/>
      <c r="DG37" s="642"/>
      <c r="DH37" s="642"/>
      <c r="DI37" s="642"/>
      <c r="DJ37" s="642"/>
      <c r="DK37" s="643"/>
      <c r="DL37" s="649">
        <v>135861</v>
      </c>
      <c r="DM37" s="642"/>
      <c r="DN37" s="642"/>
      <c r="DO37" s="642"/>
      <c r="DP37" s="642"/>
      <c r="DQ37" s="642"/>
      <c r="DR37" s="642"/>
      <c r="DS37" s="642"/>
      <c r="DT37" s="642"/>
      <c r="DU37" s="642"/>
      <c r="DV37" s="643"/>
      <c r="DW37" s="646">
        <v>0.9</v>
      </c>
      <c r="DX37" s="675"/>
      <c r="DY37" s="675"/>
      <c r="DZ37" s="675"/>
      <c r="EA37" s="675"/>
      <c r="EB37" s="675"/>
      <c r="EC37" s="677"/>
    </row>
    <row r="38" spans="2:133" ht="11.25" customHeight="1">
      <c r="B38" s="653" t="s">
        <v>333</v>
      </c>
      <c r="C38" s="654"/>
      <c r="D38" s="654"/>
      <c r="E38" s="654"/>
      <c r="F38" s="654"/>
      <c r="G38" s="654"/>
      <c r="H38" s="654"/>
      <c r="I38" s="654"/>
      <c r="J38" s="654"/>
      <c r="K38" s="654"/>
      <c r="L38" s="654"/>
      <c r="M38" s="654"/>
      <c r="N38" s="654"/>
      <c r="O38" s="654"/>
      <c r="P38" s="654"/>
      <c r="Q38" s="655"/>
      <c r="R38" s="656">
        <v>27926611</v>
      </c>
      <c r="S38" s="693"/>
      <c r="T38" s="693"/>
      <c r="U38" s="693"/>
      <c r="V38" s="693"/>
      <c r="W38" s="693"/>
      <c r="X38" s="693"/>
      <c r="Y38" s="698"/>
      <c r="Z38" s="699">
        <v>100</v>
      </c>
      <c r="AA38" s="699"/>
      <c r="AB38" s="699"/>
      <c r="AC38" s="699"/>
      <c r="AD38" s="700">
        <v>15123597</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v>36473</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13209</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2801104</v>
      </c>
      <c r="CS38" s="644"/>
      <c r="CT38" s="644"/>
      <c r="CU38" s="644"/>
      <c r="CV38" s="644"/>
      <c r="CW38" s="644"/>
      <c r="CX38" s="644"/>
      <c r="CY38" s="645"/>
      <c r="CZ38" s="646">
        <v>10.3</v>
      </c>
      <c r="DA38" s="675"/>
      <c r="DB38" s="675"/>
      <c r="DC38" s="676"/>
      <c r="DD38" s="649">
        <v>2285319</v>
      </c>
      <c r="DE38" s="644"/>
      <c r="DF38" s="644"/>
      <c r="DG38" s="644"/>
      <c r="DH38" s="644"/>
      <c r="DI38" s="644"/>
      <c r="DJ38" s="644"/>
      <c r="DK38" s="645"/>
      <c r="DL38" s="649">
        <v>2096376</v>
      </c>
      <c r="DM38" s="644"/>
      <c r="DN38" s="644"/>
      <c r="DO38" s="644"/>
      <c r="DP38" s="644"/>
      <c r="DQ38" s="644"/>
      <c r="DR38" s="644"/>
      <c r="DS38" s="644"/>
      <c r="DT38" s="644"/>
      <c r="DU38" s="644"/>
      <c r="DV38" s="645"/>
      <c r="DW38" s="646">
        <v>13.2</v>
      </c>
      <c r="DX38" s="675"/>
      <c r="DY38" s="675"/>
      <c r="DZ38" s="675"/>
      <c r="EA38" s="675"/>
      <c r="EB38" s="675"/>
      <c r="EC38" s="677"/>
    </row>
    <row r="39" spans="2:133" ht="11.25" customHeight="1">
      <c r="AQ39" s="678" t="s">
        <v>337</v>
      </c>
      <c r="AR39" s="679"/>
      <c r="AS39" s="679"/>
      <c r="AT39" s="679"/>
      <c r="AU39" s="679"/>
      <c r="AV39" s="679"/>
      <c r="AW39" s="679"/>
      <c r="AX39" s="679"/>
      <c r="AY39" s="680"/>
      <c r="AZ39" s="641">
        <v>8610</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95</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801837</v>
      </c>
      <c r="CS39" s="642"/>
      <c r="CT39" s="642"/>
      <c r="CU39" s="642"/>
      <c r="CV39" s="642"/>
      <c r="CW39" s="642"/>
      <c r="CX39" s="642"/>
      <c r="CY39" s="643"/>
      <c r="CZ39" s="646">
        <v>3</v>
      </c>
      <c r="DA39" s="675"/>
      <c r="DB39" s="675"/>
      <c r="DC39" s="676"/>
      <c r="DD39" s="649">
        <v>747223</v>
      </c>
      <c r="DE39" s="642"/>
      <c r="DF39" s="642"/>
      <c r="DG39" s="642"/>
      <c r="DH39" s="642"/>
      <c r="DI39" s="642"/>
      <c r="DJ39" s="642"/>
      <c r="DK39" s="643"/>
      <c r="DL39" s="649" t="s">
        <v>122</v>
      </c>
      <c r="DM39" s="642"/>
      <c r="DN39" s="642"/>
      <c r="DO39" s="642"/>
      <c r="DP39" s="642"/>
      <c r="DQ39" s="642"/>
      <c r="DR39" s="642"/>
      <c r="DS39" s="642"/>
      <c r="DT39" s="642"/>
      <c r="DU39" s="642"/>
      <c r="DV39" s="643"/>
      <c r="DW39" s="646" t="s">
        <v>253</v>
      </c>
      <c r="DX39" s="675"/>
      <c r="DY39" s="675"/>
      <c r="DZ39" s="675"/>
      <c r="EA39" s="675"/>
      <c r="EB39" s="675"/>
      <c r="EC39" s="677"/>
    </row>
    <row r="40" spans="2:133" ht="11.25" customHeight="1">
      <c r="AQ40" s="678" t="s">
        <v>341</v>
      </c>
      <c r="AR40" s="679"/>
      <c r="AS40" s="679"/>
      <c r="AT40" s="679"/>
      <c r="AU40" s="679"/>
      <c r="AV40" s="679"/>
      <c r="AW40" s="679"/>
      <c r="AX40" s="679"/>
      <c r="AY40" s="680"/>
      <c r="AZ40" s="641">
        <v>709289</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148</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425500</v>
      </c>
      <c r="CS40" s="644"/>
      <c r="CT40" s="644"/>
      <c r="CU40" s="644"/>
      <c r="CV40" s="644"/>
      <c r="CW40" s="644"/>
      <c r="CX40" s="644"/>
      <c r="CY40" s="645"/>
      <c r="CZ40" s="646">
        <v>1.6</v>
      </c>
      <c r="DA40" s="675"/>
      <c r="DB40" s="675"/>
      <c r="DC40" s="676"/>
      <c r="DD40" s="649">
        <v>1200</v>
      </c>
      <c r="DE40" s="644"/>
      <c r="DF40" s="644"/>
      <c r="DG40" s="644"/>
      <c r="DH40" s="644"/>
      <c r="DI40" s="644"/>
      <c r="DJ40" s="644"/>
      <c r="DK40" s="645"/>
      <c r="DL40" s="649">
        <v>1200</v>
      </c>
      <c r="DM40" s="644"/>
      <c r="DN40" s="644"/>
      <c r="DO40" s="644"/>
      <c r="DP40" s="644"/>
      <c r="DQ40" s="644"/>
      <c r="DR40" s="644"/>
      <c r="DS40" s="644"/>
      <c r="DT40" s="644"/>
      <c r="DU40" s="644"/>
      <c r="DV40" s="645"/>
      <c r="DW40" s="646">
        <v>0</v>
      </c>
      <c r="DX40" s="675"/>
      <c r="DY40" s="675"/>
      <c r="DZ40" s="675"/>
      <c r="EA40" s="675"/>
      <c r="EB40" s="675"/>
      <c r="EC40" s="677"/>
    </row>
    <row r="41" spans="2:133" ht="11.25" customHeight="1">
      <c r="AQ41" s="690" t="s">
        <v>344</v>
      </c>
      <c r="AR41" s="691"/>
      <c r="AS41" s="691"/>
      <c r="AT41" s="691"/>
      <c r="AU41" s="691"/>
      <c r="AV41" s="691"/>
      <c r="AW41" s="691"/>
      <c r="AX41" s="691"/>
      <c r="AY41" s="692"/>
      <c r="AZ41" s="656">
        <v>2016042</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395</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2793398</v>
      </c>
      <c r="CS42" s="644"/>
      <c r="CT42" s="644"/>
      <c r="CU42" s="644"/>
      <c r="CV42" s="644"/>
      <c r="CW42" s="644"/>
      <c r="CX42" s="644"/>
      <c r="CY42" s="645"/>
      <c r="CZ42" s="646">
        <v>10.3</v>
      </c>
      <c r="DA42" s="647"/>
      <c r="DB42" s="647"/>
      <c r="DC42" s="648"/>
      <c r="DD42" s="649">
        <v>494004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74673</v>
      </c>
      <c r="CS43" s="642"/>
      <c r="CT43" s="642"/>
      <c r="CU43" s="642"/>
      <c r="CV43" s="642"/>
      <c r="CW43" s="642"/>
      <c r="CX43" s="642"/>
      <c r="CY43" s="643"/>
      <c r="CZ43" s="646">
        <v>0.3</v>
      </c>
      <c r="DA43" s="675"/>
      <c r="DB43" s="675"/>
      <c r="DC43" s="676"/>
      <c r="DD43" s="649">
        <v>62689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351</v>
      </c>
      <c r="CD44" s="669" t="s">
        <v>303</v>
      </c>
      <c r="CE44" s="670"/>
      <c r="CF44" s="638" t="s">
        <v>352</v>
      </c>
      <c r="CG44" s="639"/>
      <c r="CH44" s="639"/>
      <c r="CI44" s="639"/>
      <c r="CJ44" s="639"/>
      <c r="CK44" s="639"/>
      <c r="CL44" s="639"/>
      <c r="CM44" s="639"/>
      <c r="CN44" s="639"/>
      <c r="CO44" s="639"/>
      <c r="CP44" s="639"/>
      <c r="CQ44" s="640"/>
      <c r="CR44" s="641">
        <v>2094581</v>
      </c>
      <c r="CS44" s="644"/>
      <c r="CT44" s="644"/>
      <c r="CU44" s="644"/>
      <c r="CV44" s="644"/>
      <c r="CW44" s="644"/>
      <c r="CX44" s="644"/>
      <c r="CY44" s="645"/>
      <c r="CZ44" s="646">
        <v>7.7</v>
      </c>
      <c r="DA44" s="647"/>
      <c r="DB44" s="647"/>
      <c r="DC44" s="648"/>
      <c r="DD44" s="649">
        <v>434299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353</v>
      </c>
      <c r="CG45" s="639"/>
      <c r="CH45" s="639"/>
      <c r="CI45" s="639"/>
      <c r="CJ45" s="639"/>
      <c r="CK45" s="639"/>
      <c r="CL45" s="639"/>
      <c r="CM45" s="639"/>
      <c r="CN45" s="639"/>
      <c r="CO45" s="639"/>
      <c r="CP45" s="639"/>
      <c r="CQ45" s="640"/>
      <c r="CR45" s="641">
        <v>1172547</v>
      </c>
      <c r="CS45" s="642"/>
      <c r="CT45" s="642"/>
      <c r="CU45" s="642"/>
      <c r="CV45" s="642"/>
      <c r="CW45" s="642"/>
      <c r="CX45" s="642"/>
      <c r="CY45" s="643"/>
      <c r="CZ45" s="646">
        <v>4.3</v>
      </c>
      <c r="DA45" s="675"/>
      <c r="DB45" s="675"/>
      <c r="DC45" s="676"/>
      <c r="DD45" s="649">
        <v>97857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354</v>
      </c>
      <c r="CG46" s="639"/>
      <c r="CH46" s="639"/>
      <c r="CI46" s="639"/>
      <c r="CJ46" s="639"/>
      <c r="CK46" s="639"/>
      <c r="CL46" s="639"/>
      <c r="CM46" s="639"/>
      <c r="CN46" s="639"/>
      <c r="CO46" s="639"/>
      <c r="CP46" s="639"/>
      <c r="CQ46" s="640"/>
      <c r="CR46" s="641">
        <v>798498</v>
      </c>
      <c r="CS46" s="644"/>
      <c r="CT46" s="644"/>
      <c r="CU46" s="644"/>
      <c r="CV46" s="644"/>
      <c r="CW46" s="644"/>
      <c r="CX46" s="644"/>
      <c r="CY46" s="645"/>
      <c r="CZ46" s="646">
        <v>2.9</v>
      </c>
      <c r="DA46" s="647"/>
      <c r="DB46" s="647"/>
      <c r="DC46" s="648"/>
      <c r="DD46" s="649">
        <v>320606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355</v>
      </c>
      <c r="CG47" s="639"/>
      <c r="CH47" s="639"/>
      <c r="CI47" s="639"/>
      <c r="CJ47" s="639"/>
      <c r="CK47" s="639"/>
      <c r="CL47" s="639"/>
      <c r="CM47" s="639"/>
      <c r="CN47" s="639"/>
      <c r="CO47" s="639"/>
      <c r="CP47" s="639"/>
      <c r="CQ47" s="640"/>
      <c r="CR47" s="641">
        <v>698817</v>
      </c>
      <c r="CS47" s="642"/>
      <c r="CT47" s="642"/>
      <c r="CU47" s="642"/>
      <c r="CV47" s="642"/>
      <c r="CW47" s="642"/>
      <c r="CX47" s="642"/>
      <c r="CY47" s="643"/>
      <c r="CZ47" s="646">
        <v>2.6</v>
      </c>
      <c r="DA47" s="675"/>
      <c r="DB47" s="675"/>
      <c r="DC47" s="676"/>
      <c r="DD47" s="649">
        <v>59705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356</v>
      </c>
      <c r="CG48" s="639"/>
      <c r="CH48" s="639"/>
      <c r="CI48" s="639"/>
      <c r="CJ48" s="639"/>
      <c r="CK48" s="639"/>
      <c r="CL48" s="639"/>
      <c r="CM48" s="639"/>
      <c r="CN48" s="639"/>
      <c r="CO48" s="639"/>
      <c r="CP48" s="639"/>
      <c r="CQ48" s="640"/>
      <c r="CR48" s="641" t="s">
        <v>178</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357</v>
      </c>
      <c r="CE49" s="654"/>
      <c r="CF49" s="654"/>
      <c r="CG49" s="654"/>
      <c r="CH49" s="654"/>
      <c r="CI49" s="654"/>
      <c r="CJ49" s="654"/>
      <c r="CK49" s="654"/>
      <c r="CL49" s="654"/>
      <c r="CM49" s="654"/>
      <c r="CN49" s="654"/>
      <c r="CO49" s="654"/>
      <c r="CP49" s="654"/>
      <c r="CQ49" s="655"/>
      <c r="CR49" s="656">
        <v>27148437</v>
      </c>
      <c r="CS49" s="657"/>
      <c r="CT49" s="657"/>
      <c r="CU49" s="657"/>
      <c r="CV49" s="657"/>
      <c r="CW49" s="657"/>
      <c r="CX49" s="657"/>
      <c r="CY49" s="658"/>
      <c r="CZ49" s="659">
        <v>100</v>
      </c>
      <c r="DA49" s="660"/>
      <c r="DB49" s="660"/>
      <c r="DC49" s="661"/>
      <c r="DD49" s="662">
        <v>17559367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Xbk4e2SAFesgwsDkSyuy/NIKQDk/aVFyYbcozwWTFxV778cUgSm6nhoczEu9NFGLzgjkwZlNUnlrs3kWSDlzLQ==" saltValue="3ZithJnGN8UgZtWT98i3q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380</v>
      </c>
      <c r="C7" s="1120"/>
      <c r="D7" s="1120"/>
      <c r="E7" s="1120"/>
      <c r="F7" s="1120"/>
      <c r="G7" s="1120"/>
      <c r="H7" s="1120"/>
      <c r="I7" s="1120"/>
      <c r="J7" s="1120"/>
      <c r="K7" s="1120"/>
      <c r="L7" s="1120"/>
      <c r="M7" s="1120"/>
      <c r="N7" s="1120"/>
      <c r="O7" s="1120"/>
      <c r="P7" s="1121"/>
      <c r="Q7" s="1173">
        <v>27928</v>
      </c>
      <c r="R7" s="1174"/>
      <c r="S7" s="1174"/>
      <c r="T7" s="1174"/>
      <c r="U7" s="1174"/>
      <c r="V7" s="1174">
        <v>27150</v>
      </c>
      <c r="W7" s="1174"/>
      <c r="X7" s="1174"/>
      <c r="Y7" s="1174"/>
      <c r="Z7" s="1174"/>
      <c r="AA7" s="1174">
        <v>778</v>
      </c>
      <c r="AB7" s="1174"/>
      <c r="AC7" s="1174"/>
      <c r="AD7" s="1174"/>
      <c r="AE7" s="1175"/>
      <c r="AF7" s="1176">
        <v>775</v>
      </c>
      <c r="AG7" s="1177"/>
      <c r="AH7" s="1177"/>
      <c r="AI7" s="1177"/>
      <c r="AJ7" s="1178"/>
      <c r="AK7" s="1160">
        <v>688</v>
      </c>
      <c r="AL7" s="1161"/>
      <c r="AM7" s="1161"/>
      <c r="AN7" s="1161"/>
      <c r="AO7" s="1161"/>
      <c r="AP7" s="1161">
        <v>27892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599</v>
      </c>
      <c r="BS7" s="1164" t="s">
        <v>595</v>
      </c>
      <c r="BT7" s="1165"/>
      <c r="BU7" s="1165"/>
      <c r="BV7" s="1165"/>
      <c r="BW7" s="1165"/>
      <c r="BX7" s="1165"/>
      <c r="BY7" s="1165"/>
      <c r="BZ7" s="1165"/>
      <c r="CA7" s="1165"/>
      <c r="CB7" s="1165"/>
      <c r="CC7" s="1165"/>
      <c r="CD7" s="1165"/>
      <c r="CE7" s="1165"/>
      <c r="CF7" s="1165"/>
      <c r="CG7" s="1166"/>
      <c r="CH7" s="1157">
        <v>0</v>
      </c>
      <c r="CI7" s="1158"/>
      <c r="CJ7" s="1158"/>
      <c r="CK7" s="1158"/>
      <c r="CL7" s="1159"/>
      <c r="CM7" s="1157">
        <v>207</v>
      </c>
      <c r="CN7" s="1158"/>
      <c r="CO7" s="1158"/>
      <c r="CP7" s="1158"/>
      <c r="CQ7" s="1159"/>
      <c r="CR7" s="1157">
        <v>3</v>
      </c>
      <c r="CS7" s="1158"/>
      <c r="CT7" s="1158"/>
      <c r="CU7" s="1158"/>
      <c r="CV7" s="1159"/>
      <c r="CW7" s="1157" t="s">
        <v>526</v>
      </c>
      <c r="CX7" s="1158"/>
      <c r="CY7" s="1158"/>
      <c r="CZ7" s="1158"/>
      <c r="DA7" s="1159"/>
      <c r="DB7" s="1157">
        <v>350</v>
      </c>
      <c r="DC7" s="1158"/>
      <c r="DD7" s="1158"/>
      <c r="DE7" s="1158"/>
      <c r="DF7" s="1159"/>
      <c r="DG7" s="1157" t="s">
        <v>526</v>
      </c>
      <c r="DH7" s="1158"/>
      <c r="DI7" s="1158"/>
      <c r="DJ7" s="1158"/>
      <c r="DK7" s="1159"/>
      <c r="DL7" s="1157" t="s">
        <v>526</v>
      </c>
      <c r="DM7" s="1158"/>
      <c r="DN7" s="1158"/>
      <c r="DO7" s="1158"/>
      <c r="DP7" s="1159"/>
      <c r="DQ7" s="1157" t="s">
        <v>526</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596</v>
      </c>
      <c r="BT8" s="1084"/>
      <c r="BU8" s="1084"/>
      <c r="BV8" s="1084"/>
      <c r="BW8" s="1084"/>
      <c r="BX8" s="1084"/>
      <c r="BY8" s="1084"/>
      <c r="BZ8" s="1084"/>
      <c r="CA8" s="1084"/>
      <c r="CB8" s="1084"/>
      <c r="CC8" s="1084"/>
      <c r="CD8" s="1084"/>
      <c r="CE8" s="1084"/>
      <c r="CF8" s="1084"/>
      <c r="CG8" s="1085"/>
      <c r="CH8" s="1058">
        <v>5</v>
      </c>
      <c r="CI8" s="1059"/>
      <c r="CJ8" s="1059"/>
      <c r="CK8" s="1059"/>
      <c r="CL8" s="1060"/>
      <c r="CM8" s="1058">
        <v>38</v>
      </c>
      <c r="CN8" s="1059"/>
      <c r="CO8" s="1059"/>
      <c r="CP8" s="1059"/>
      <c r="CQ8" s="1060"/>
      <c r="CR8" s="1058">
        <v>5</v>
      </c>
      <c r="CS8" s="1059"/>
      <c r="CT8" s="1059"/>
      <c r="CU8" s="1059"/>
      <c r="CV8" s="1060"/>
      <c r="CW8" s="1058" t="s">
        <v>526</v>
      </c>
      <c r="CX8" s="1059"/>
      <c r="CY8" s="1059"/>
      <c r="CZ8" s="1059"/>
      <c r="DA8" s="1060"/>
      <c r="DB8" s="1058" t="s">
        <v>526</v>
      </c>
      <c r="DC8" s="1059"/>
      <c r="DD8" s="1059"/>
      <c r="DE8" s="1059"/>
      <c r="DF8" s="1060"/>
      <c r="DG8" s="1058" t="s">
        <v>526</v>
      </c>
      <c r="DH8" s="1059"/>
      <c r="DI8" s="1059"/>
      <c r="DJ8" s="1059"/>
      <c r="DK8" s="1060"/>
      <c r="DL8" s="1058" t="s">
        <v>526</v>
      </c>
      <c r="DM8" s="1059"/>
      <c r="DN8" s="1059"/>
      <c r="DO8" s="1059"/>
      <c r="DP8" s="1060"/>
      <c r="DQ8" s="1058" t="s">
        <v>526</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597</v>
      </c>
      <c r="BT9" s="1084"/>
      <c r="BU9" s="1084"/>
      <c r="BV9" s="1084"/>
      <c r="BW9" s="1084"/>
      <c r="BX9" s="1084"/>
      <c r="BY9" s="1084"/>
      <c r="BZ9" s="1084"/>
      <c r="CA9" s="1084"/>
      <c r="CB9" s="1084"/>
      <c r="CC9" s="1084"/>
      <c r="CD9" s="1084"/>
      <c r="CE9" s="1084"/>
      <c r="CF9" s="1084"/>
      <c r="CG9" s="1085"/>
      <c r="CH9" s="1058">
        <v>-2</v>
      </c>
      <c r="CI9" s="1059"/>
      <c r="CJ9" s="1059"/>
      <c r="CK9" s="1059"/>
      <c r="CL9" s="1060"/>
      <c r="CM9" s="1058">
        <v>88</v>
      </c>
      <c r="CN9" s="1059"/>
      <c r="CO9" s="1059"/>
      <c r="CP9" s="1059"/>
      <c r="CQ9" s="1060"/>
      <c r="CR9" s="1058">
        <v>86</v>
      </c>
      <c r="CS9" s="1059"/>
      <c r="CT9" s="1059"/>
      <c r="CU9" s="1059"/>
      <c r="CV9" s="1060"/>
      <c r="CW9" s="1058">
        <v>13</v>
      </c>
      <c r="CX9" s="1059"/>
      <c r="CY9" s="1059"/>
      <c r="CZ9" s="1059"/>
      <c r="DA9" s="1060"/>
      <c r="DB9" s="1058" t="s">
        <v>526</v>
      </c>
      <c r="DC9" s="1059"/>
      <c r="DD9" s="1059"/>
      <c r="DE9" s="1059"/>
      <c r="DF9" s="1060"/>
      <c r="DG9" s="1058" t="s">
        <v>526</v>
      </c>
      <c r="DH9" s="1059"/>
      <c r="DI9" s="1059"/>
      <c r="DJ9" s="1059"/>
      <c r="DK9" s="1060"/>
      <c r="DL9" s="1058" t="s">
        <v>526</v>
      </c>
      <c r="DM9" s="1059"/>
      <c r="DN9" s="1059"/>
      <c r="DO9" s="1059"/>
      <c r="DP9" s="1060"/>
      <c r="DQ9" s="1058" t="s">
        <v>526</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t="s">
        <v>599</v>
      </c>
      <c r="BS10" s="1083" t="s">
        <v>598</v>
      </c>
      <c r="BT10" s="1084"/>
      <c r="BU10" s="1084"/>
      <c r="BV10" s="1084"/>
      <c r="BW10" s="1084"/>
      <c r="BX10" s="1084"/>
      <c r="BY10" s="1084"/>
      <c r="BZ10" s="1084"/>
      <c r="CA10" s="1084"/>
      <c r="CB10" s="1084"/>
      <c r="CC10" s="1084"/>
      <c r="CD10" s="1084"/>
      <c r="CE10" s="1084"/>
      <c r="CF10" s="1084"/>
      <c r="CG10" s="1085"/>
      <c r="CH10" s="1058">
        <v>51</v>
      </c>
      <c r="CI10" s="1059"/>
      <c r="CJ10" s="1059"/>
      <c r="CK10" s="1059"/>
      <c r="CL10" s="1060"/>
      <c r="CM10" s="1058">
        <v>173</v>
      </c>
      <c r="CN10" s="1059"/>
      <c r="CO10" s="1059"/>
      <c r="CP10" s="1059"/>
      <c r="CQ10" s="1060"/>
      <c r="CR10" s="1058">
        <v>39</v>
      </c>
      <c r="CS10" s="1059"/>
      <c r="CT10" s="1059"/>
      <c r="CU10" s="1059"/>
      <c r="CV10" s="1060"/>
      <c r="CW10" s="1058" t="s">
        <v>526</v>
      </c>
      <c r="CX10" s="1059"/>
      <c r="CY10" s="1059"/>
      <c r="CZ10" s="1059"/>
      <c r="DA10" s="1060"/>
      <c r="DB10" s="1058" t="s">
        <v>526</v>
      </c>
      <c r="DC10" s="1059"/>
      <c r="DD10" s="1059"/>
      <c r="DE10" s="1059"/>
      <c r="DF10" s="1060"/>
      <c r="DG10" s="1058" t="s">
        <v>526</v>
      </c>
      <c r="DH10" s="1059"/>
      <c r="DI10" s="1059"/>
      <c r="DJ10" s="1059"/>
      <c r="DK10" s="1060"/>
      <c r="DL10" s="1058" t="s">
        <v>526</v>
      </c>
      <c r="DM10" s="1059"/>
      <c r="DN10" s="1059"/>
      <c r="DO10" s="1059"/>
      <c r="DP10" s="1060"/>
      <c r="DQ10" s="1058">
        <v>4</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382</v>
      </c>
      <c r="B23" s="1013" t="s">
        <v>383</v>
      </c>
      <c r="C23" s="1014"/>
      <c r="D23" s="1014"/>
      <c r="E23" s="1014"/>
      <c r="F23" s="1014"/>
      <c r="G23" s="1014"/>
      <c r="H23" s="1014"/>
      <c r="I23" s="1014"/>
      <c r="J23" s="1014"/>
      <c r="K23" s="1014"/>
      <c r="L23" s="1014"/>
      <c r="M23" s="1014"/>
      <c r="N23" s="1014"/>
      <c r="O23" s="1014"/>
      <c r="P23" s="1015"/>
      <c r="Q23" s="1137">
        <v>27928</v>
      </c>
      <c r="R23" s="1138"/>
      <c r="S23" s="1138"/>
      <c r="T23" s="1138"/>
      <c r="U23" s="1138"/>
      <c r="V23" s="1138">
        <v>27150</v>
      </c>
      <c r="W23" s="1138"/>
      <c r="X23" s="1138"/>
      <c r="Y23" s="1138"/>
      <c r="Z23" s="1138"/>
      <c r="AA23" s="1138">
        <v>778</v>
      </c>
      <c r="AB23" s="1138"/>
      <c r="AC23" s="1138"/>
      <c r="AD23" s="1138"/>
      <c r="AE23" s="1139"/>
      <c r="AF23" s="1140">
        <v>775</v>
      </c>
      <c r="AG23" s="1138"/>
      <c r="AH23" s="1138"/>
      <c r="AI23" s="1138"/>
      <c r="AJ23" s="1141"/>
      <c r="AK23" s="1142"/>
      <c r="AL23" s="1143"/>
      <c r="AM23" s="1143"/>
      <c r="AN23" s="1143"/>
      <c r="AO23" s="1143"/>
      <c r="AP23" s="1138">
        <v>27892</v>
      </c>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363</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394</v>
      </c>
      <c r="C28" s="1120"/>
      <c r="D28" s="1120"/>
      <c r="E28" s="1120"/>
      <c r="F28" s="1120"/>
      <c r="G28" s="1120"/>
      <c r="H28" s="1120"/>
      <c r="I28" s="1120"/>
      <c r="J28" s="1120"/>
      <c r="K28" s="1120"/>
      <c r="L28" s="1120"/>
      <c r="M28" s="1120"/>
      <c r="N28" s="1120"/>
      <c r="O28" s="1120"/>
      <c r="P28" s="1121"/>
      <c r="Q28" s="1122">
        <v>9156</v>
      </c>
      <c r="R28" s="1123"/>
      <c r="S28" s="1123"/>
      <c r="T28" s="1123"/>
      <c r="U28" s="1123"/>
      <c r="V28" s="1123">
        <v>8635</v>
      </c>
      <c r="W28" s="1123"/>
      <c r="X28" s="1123"/>
      <c r="Y28" s="1123"/>
      <c r="Z28" s="1123"/>
      <c r="AA28" s="1123">
        <v>521</v>
      </c>
      <c r="AB28" s="1123"/>
      <c r="AC28" s="1123"/>
      <c r="AD28" s="1123"/>
      <c r="AE28" s="1124"/>
      <c r="AF28" s="1125">
        <v>521</v>
      </c>
      <c r="AG28" s="1123"/>
      <c r="AH28" s="1123"/>
      <c r="AI28" s="1123"/>
      <c r="AJ28" s="1126"/>
      <c r="AK28" s="1127">
        <v>796</v>
      </c>
      <c r="AL28" s="1115"/>
      <c r="AM28" s="1115"/>
      <c r="AN28" s="1115"/>
      <c r="AO28" s="1115"/>
      <c r="AP28" s="1115" t="s">
        <v>600</v>
      </c>
      <c r="AQ28" s="1115"/>
      <c r="AR28" s="1115"/>
      <c r="AS28" s="1115"/>
      <c r="AT28" s="1115"/>
      <c r="AU28" s="1115" t="s">
        <v>600</v>
      </c>
      <c r="AV28" s="1115"/>
      <c r="AW28" s="1115"/>
      <c r="AX28" s="1115"/>
      <c r="AY28" s="1115"/>
      <c r="AZ28" s="1116" t="s">
        <v>600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395</v>
      </c>
      <c r="C29" s="1107"/>
      <c r="D29" s="1107"/>
      <c r="E29" s="1107"/>
      <c r="F29" s="1107"/>
      <c r="G29" s="1107"/>
      <c r="H29" s="1107"/>
      <c r="I29" s="1107"/>
      <c r="J29" s="1107"/>
      <c r="K29" s="1107"/>
      <c r="L29" s="1107"/>
      <c r="M29" s="1107"/>
      <c r="N29" s="1107"/>
      <c r="O29" s="1107"/>
      <c r="P29" s="1108"/>
      <c r="Q29" s="1112">
        <v>6537</v>
      </c>
      <c r="R29" s="1113"/>
      <c r="S29" s="1113"/>
      <c r="T29" s="1113"/>
      <c r="U29" s="1113"/>
      <c r="V29" s="1113">
        <v>6450</v>
      </c>
      <c r="W29" s="1113"/>
      <c r="X29" s="1113"/>
      <c r="Y29" s="1113"/>
      <c r="Z29" s="1113"/>
      <c r="AA29" s="1113">
        <v>88</v>
      </c>
      <c r="AB29" s="1113"/>
      <c r="AC29" s="1113"/>
      <c r="AD29" s="1113"/>
      <c r="AE29" s="1114"/>
      <c r="AF29" s="1088">
        <v>88</v>
      </c>
      <c r="AG29" s="1089"/>
      <c r="AH29" s="1089"/>
      <c r="AI29" s="1089"/>
      <c r="AJ29" s="1090"/>
      <c r="AK29" s="1049">
        <v>985</v>
      </c>
      <c r="AL29" s="1040"/>
      <c r="AM29" s="1040"/>
      <c r="AN29" s="1040"/>
      <c r="AO29" s="1040"/>
      <c r="AP29" s="1040" t="s">
        <v>600</v>
      </c>
      <c r="AQ29" s="1040"/>
      <c r="AR29" s="1040"/>
      <c r="AS29" s="1040"/>
      <c r="AT29" s="1040"/>
      <c r="AU29" s="1040" t="s">
        <v>600</v>
      </c>
      <c r="AV29" s="1040"/>
      <c r="AW29" s="1040"/>
      <c r="AX29" s="1040"/>
      <c r="AY29" s="1040"/>
      <c r="AZ29" s="1111" t="s">
        <v>600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396</v>
      </c>
      <c r="C30" s="1107"/>
      <c r="D30" s="1107"/>
      <c r="E30" s="1107"/>
      <c r="F30" s="1107"/>
      <c r="G30" s="1107"/>
      <c r="H30" s="1107"/>
      <c r="I30" s="1107"/>
      <c r="J30" s="1107"/>
      <c r="K30" s="1107"/>
      <c r="L30" s="1107"/>
      <c r="M30" s="1107"/>
      <c r="N30" s="1107"/>
      <c r="O30" s="1107"/>
      <c r="P30" s="1108"/>
      <c r="Q30" s="1112">
        <v>843</v>
      </c>
      <c r="R30" s="1113"/>
      <c r="S30" s="1113"/>
      <c r="T30" s="1113"/>
      <c r="U30" s="1113"/>
      <c r="V30" s="1113">
        <v>836</v>
      </c>
      <c r="W30" s="1113"/>
      <c r="X30" s="1113"/>
      <c r="Y30" s="1113"/>
      <c r="Z30" s="1113"/>
      <c r="AA30" s="1113">
        <v>8</v>
      </c>
      <c r="AB30" s="1113"/>
      <c r="AC30" s="1113"/>
      <c r="AD30" s="1113"/>
      <c r="AE30" s="1114"/>
      <c r="AF30" s="1088">
        <v>8</v>
      </c>
      <c r="AG30" s="1089"/>
      <c r="AH30" s="1089"/>
      <c r="AI30" s="1089"/>
      <c r="AJ30" s="1090"/>
      <c r="AK30" s="1049">
        <v>333</v>
      </c>
      <c r="AL30" s="1040"/>
      <c r="AM30" s="1040"/>
      <c r="AN30" s="1040"/>
      <c r="AO30" s="1040"/>
      <c r="AP30" s="1040" t="s">
        <v>600</v>
      </c>
      <c r="AQ30" s="1040"/>
      <c r="AR30" s="1040"/>
      <c r="AS30" s="1040"/>
      <c r="AT30" s="1040"/>
      <c r="AU30" s="1040" t="s">
        <v>600</v>
      </c>
      <c r="AV30" s="1040"/>
      <c r="AW30" s="1040"/>
      <c r="AX30" s="1040"/>
      <c r="AY30" s="1040"/>
      <c r="AZ30" s="1111" t="s">
        <v>600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397</v>
      </c>
      <c r="C31" s="1107"/>
      <c r="D31" s="1107"/>
      <c r="E31" s="1107"/>
      <c r="F31" s="1107"/>
      <c r="G31" s="1107"/>
      <c r="H31" s="1107"/>
      <c r="I31" s="1107"/>
      <c r="J31" s="1107"/>
      <c r="K31" s="1107"/>
      <c r="L31" s="1107"/>
      <c r="M31" s="1107"/>
      <c r="N31" s="1107"/>
      <c r="O31" s="1107"/>
      <c r="P31" s="1108"/>
      <c r="Q31" s="1112">
        <v>1112</v>
      </c>
      <c r="R31" s="1113"/>
      <c r="S31" s="1113"/>
      <c r="T31" s="1113"/>
      <c r="U31" s="1113"/>
      <c r="V31" s="1113">
        <v>1207</v>
      </c>
      <c r="W31" s="1113"/>
      <c r="X31" s="1113"/>
      <c r="Y31" s="1113"/>
      <c r="Z31" s="1113"/>
      <c r="AA31" s="1113">
        <v>95</v>
      </c>
      <c r="AB31" s="1113"/>
      <c r="AC31" s="1113"/>
      <c r="AD31" s="1113"/>
      <c r="AE31" s="1114"/>
      <c r="AF31" s="1088">
        <v>1270</v>
      </c>
      <c r="AG31" s="1089"/>
      <c r="AH31" s="1089"/>
      <c r="AI31" s="1089"/>
      <c r="AJ31" s="1090"/>
      <c r="AK31" s="1049">
        <v>43</v>
      </c>
      <c r="AL31" s="1040"/>
      <c r="AM31" s="1040"/>
      <c r="AN31" s="1040"/>
      <c r="AO31" s="1040"/>
      <c r="AP31" s="1040">
        <v>6648</v>
      </c>
      <c r="AQ31" s="1040"/>
      <c r="AR31" s="1040"/>
      <c r="AS31" s="1040"/>
      <c r="AT31" s="1040"/>
      <c r="AU31" s="1040">
        <v>424</v>
      </c>
      <c r="AV31" s="1040"/>
      <c r="AW31" s="1040"/>
      <c r="AX31" s="1040"/>
      <c r="AY31" s="1040"/>
      <c r="AZ31" s="1111" t="s">
        <v>600</v>
      </c>
      <c r="BA31" s="1111"/>
      <c r="BB31" s="1111"/>
      <c r="BC31" s="1111"/>
      <c r="BD31" s="1111"/>
      <c r="BE31" s="1101" t="s">
        <v>398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399</v>
      </c>
      <c r="C32" s="1107"/>
      <c r="D32" s="1107"/>
      <c r="E32" s="1107"/>
      <c r="F32" s="1107"/>
      <c r="G32" s="1107"/>
      <c r="H32" s="1107"/>
      <c r="I32" s="1107"/>
      <c r="J32" s="1107"/>
      <c r="K32" s="1107"/>
      <c r="L32" s="1107"/>
      <c r="M32" s="1107"/>
      <c r="N32" s="1107"/>
      <c r="O32" s="1107"/>
      <c r="P32" s="1108"/>
      <c r="Q32" s="1112">
        <v>1010</v>
      </c>
      <c r="R32" s="1113"/>
      <c r="S32" s="1113"/>
      <c r="T32" s="1113"/>
      <c r="U32" s="1113"/>
      <c r="V32" s="1113">
        <v>956</v>
      </c>
      <c r="W32" s="1113"/>
      <c r="X32" s="1113"/>
      <c r="Y32" s="1113"/>
      <c r="Z32" s="1113"/>
      <c r="AA32" s="1113">
        <v>54</v>
      </c>
      <c r="AB32" s="1113"/>
      <c r="AC32" s="1113"/>
      <c r="AD32" s="1113"/>
      <c r="AE32" s="1114"/>
      <c r="AF32" s="1088">
        <v>347</v>
      </c>
      <c r="AG32" s="1089"/>
      <c r="AH32" s="1089"/>
      <c r="AI32" s="1089"/>
      <c r="AJ32" s="1090"/>
      <c r="AK32" s="1049">
        <v>555</v>
      </c>
      <c r="AL32" s="1040"/>
      <c r="AM32" s="1040"/>
      <c r="AN32" s="1040"/>
      <c r="AO32" s="1040"/>
      <c r="AP32" s="1040">
        <v>7528</v>
      </c>
      <c r="AQ32" s="1040"/>
      <c r="AR32" s="1040"/>
      <c r="AS32" s="1040"/>
      <c r="AT32" s="1040"/>
      <c r="AU32" s="1040">
        <v>5352</v>
      </c>
      <c r="AV32" s="1040"/>
      <c r="AW32" s="1040"/>
      <c r="AX32" s="1040"/>
      <c r="AY32" s="1040"/>
      <c r="AZ32" s="1111" t="s">
        <v>600</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401</v>
      </c>
      <c r="C33" s="1107"/>
      <c r="D33" s="1107"/>
      <c r="E33" s="1107"/>
      <c r="F33" s="1107"/>
      <c r="G33" s="1107"/>
      <c r="H33" s="1107"/>
      <c r="I33" s="1107"/>
      <c r="J33" s="1107"/>
      <c r="K33" s="1107"/>
      <c r="L33" s="1107"/>
      <c r="M33" s="1107"/>
      <c r="N33" s="1107"/>
      <c r="O33" s="1107"/>
      <c r="P33" s="1108"/>
      <c r="Q33" s="1112">
        <v>150</v>
      </c>
      <c r="R33" s="1113"/>
      <c r="S33" s="1113"/>
      <c r="T33" s="1113"/>
      <c r="U33" s="1113"/>
      <c r="V33" s="1113">
        <v>147</v>
      </c>
      <c r="W33" s="1113"/>
      <c r="X33" s="1113"/>
      <c r="Y33" s="1113"/>
      <c r="Z33" s="1113"/>
      <c r="AA33" s="1113">
        <v>2</v>
      </c>
      <c r="AB33" s="1113"/>
      <c r="AC33" s="1113"/>
      <c r="AD33" s="1113"/>
      <c r="AE33" s="1114"/>
      <c r="AF33" s="1088">
        <v>55</v>
      </c>
      <c r="AG33" s="1089"/>
      <c r="AH33" s="1089"/>
      <c r="AI33" s="1089"/>
      <c r="AJ33" s="1090"/>
      <c r="AK33" s="1049">
        <v>104</v>
      </c>
      <c r="AL33" s="1040"/>
      <c r="AM33" s="1040"/>
      <c r="AN33" s="1040"/>
      <c r="AO33" s="1040"/>
      <c r="AP33" s="1040">
        <v>766</v>
      </c>
      <c r="AQ33" s="1040"/>
      <c r="AR33" s="1040"/>
      <c r="AS33" s="1040"/>
      <c r="AT33" s="1040"/>
      <c r="AU33" s="1040">
        <v>671</v>
      </c>
      <c r="AV33" s="1040"/>
      <c r="AW33" s="1040"/>
      <c r="AX33" s="1040"/>
      <c r="AY33" s="1040"/>
      <c r="AZ33" s="1111" t="s">
        <v>600</v>
      </c>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403</v>
      </c>
      <c r="C34" s="1107"/>
      <c r="D34" s="1107"/>
      <c r="E34" s="1107"/>
      <c r="F34" s="1107"/>
      <c r="G34" s="1107"/>
      <c r="H34" s="1107"/>
      <c r="I34" s="1107"/>
      <c r="J34" s="1107"/>
      <c r="K34" s="1107"/>
      <c r="L34" s="1107"/>
      <c r="M34" s="1107"/>
      <c r="N34" s="1107"/>
      <c r="O34" s="1107"/>
      <c r="P34" s="1108"/>
      <c r="Q34" s="1112">
        <v>1325</v>
      </c>
      <c r="R34" s="1113"/>
      <c r="S34" s="1113"/>
      <c r="T34" s="1113"/>
      <c r="U34" s="1113"/>
      <c r="V34" s="1113">
        <v>1336</v>
      </c>
      <c r="W34" s="1113"/>
      <c r="X34" s="1113"/>
      <c r="Y34" s="1113"/>
      <c r="Z34" s="1113"/>
      <c r="AA34" s="1113">
        <v>10</v>
      </c>
      <c r="AB34" s="1113"/>
      <c r="AC34" s="1113"/>
      <c r="AD34" s="1113"/>
      <c r="AE34" s="1114"/>
      <c r="AF34" s="1088">
        <v>237</v>
      </c>
      <c r="AG34" s="1089"/>
      <c r="AH34" s="1089"/>
      <c r="AI34" s="1089"/>
      <c r="AJ34" s="1090"/>
      <c r="AK34" s="1049">
        <v>284</v>
      </c>
      <c r="AL34" s="1040"/>
      <c r="AM34" s="1040"/>
      <c r="AN34" s="1040"/>
      <c r="AO34" s="1040"/>
      <c r="AP34" s="1040">
        <v>1390</v>
      </c>
      <c r="AQ34" s="1040"/>
      <c r="AR34" s="1040"/>
      <c r="AS34" s="1040"/>
      <c r="AT34" s="1040"/>
      <c r="AU34" s="1040">
        <v>970</v>
      </c>
      <c r="AV34" s="1040"/>
      <c r="AW34" s="1040"/>
      <c r="AX34" s="1040"/>
      <c r="AY34" s="1040"/>
      <c r="AZ34" s="1111" t="s">
        <v>600</v>
      </c>
      <c r="BA34" s="1111"/>
      <c r="BB34" s="1111"/>
      <c r="BC34" s="1111"/>
      <c r="BD34" s="1111"/>
      <c r="BE34" s="1101" t="s">
        <v>404</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405</v>
      </c>
      <c r="C35" s="1107"/>
      <c r="D35" s="1107"/>
      <c r="E35" s="1107"/>
      <c r="F35" s="1107"/>
      <c r="G35" s="1107"/>
      <c r="H35" s="1107"/>
      <c r="I35" s="1107"/>
      <c r="J35" s="1107"/>
      <c r="K35" s="1107"/>
      <c r="L35" s="1107"/>
      <c r="M35" s="1107"/>
      <c r="N35" s="1107"/>
      <c r="O35" s="1107"/>
      <c r="P35" s="1108"/>
      <c r="Q35" s="1112">
        <v>36</v>
      </c>
      <c r="R35" s="1113"/>
      <c r="S35" s="1113"/>
      <c r="T35" s="1113"/>
      <c r="U35" s="1113"/>
      <c r="V35" s="1113">
        <v>32</v>
      </c>
      <c r="W35" s="1113"/>
      <c r="X35" s="1113"/>
      <c r="Y35" s="1113"/>
      <c r="Z35" s="1113"/>
      <c r="AA35" s="1113">
        <v>5</v>
      </c>
      <c r="AB35" s="1113"/>
      <c r="AC35" s="1113"/>
      <c r="AD35" s="1113"/>
      <c r="AE35" s="1114"/>
      <c r="AF35" s="1088">
        <v>5</v>
      </c>
      <c r="AG35" s="1089"/>
      <c r="AH35" s="1089"/>
      <c r="AI35" s="1089"/>
      <c r="AJ35" s="1090"/>
      <c r="AK35" s="1049">
        <v>29</v>
      </c>
      <c r="AL35" s="1040"/>
      <c r="AM35" s="1040"/>
      <c r="AN35" s="1040"/>
      <c r="AO35" s="1040"/>
      <c r="AP35" s="1040">
        <v>4</v>
      </c>
      <c r="AQ35" s="1040"/>
      <c r="AR35" s="1040"/>
      <c r="AS35" s="1040"/>
      <c r="AT35" s="1040"/>
      <c r="AU35" s="1040">
        <v>2</v>
      </c>
      <c r="AV35" s="1040"/>
      <c r="AW35" s="1040"/>
      <c r="AX35" s="1040"/>
      <c r="AY35" s="1040"/>
      <c r="AZ35" s="1111" t="s">
        <v>600</v>
      </c>
      <c r="BA35" s="1111"/>
      <c r="BB35" s="1111"/>
      <c r="BC35" s="1111"/>
      <c r="BD35" s="1111"/>
      <c r="BE35" s="1101" t="s">
        <v>406</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407</v>
      </c>
      <c r="C36" s="1107"/>
      <c r="D36" s="1107"/>
      <c r="E36" s="1107"/>
      <c r="F36" s="1107"/>
      <c r="G36" s="1107"/>
      <c r="H36" s="1107"/>
      <c r="I36" s="1107"/>
      <c r="J36" s="1107"/>
      <c r="K36" s="1107"/>
      <c r="L36" s="1107"/>
      <c r="M36" s="1107"/>
      <c r="N36" s="1107"/>
      <c r="O36" s="1107"/>
      <c r="P36" s="1108"/>
      <c r="Q36" s="1112">
        <v>23</v>
      </c>
      <c r="R36" s="1113"/>
      <c r="S36" s="1113"/>
      <c r="T36" s="1113"/>
      <c r="U36" s="1113"/>
      <c r="V36" s="1113">
        <v>21</v>
      </c>
      <c r="W36" s="1113"/>
      <c r="X36" s="1113"/>
      <c r="Y36" s="1113"/>
      <c r="Z36" s="1113"/>
      <c r="AA36" s="1113">
        <v>3</v>
      </c>
      <c r="AB36" s="1113"/>
      <c r="AC36" s="1113"/>
      <c r="AD36" s="1113"/>
      <c r="AE36" s="1114"/>
      <c r="AF36" s="1088">
        <v>3</v>
      </c>
      <c r="AG36" s="1089"/>
      <c r="AH36" s="1089"/>
      <c r="AI36" s="1089"/>
      <c r="AJ36" s="1090"/>
      <c r="AK36" s="1049">
        <v>16</v>
      </c>
      <c r="AL36" s="1040"/>
      <c r="AM36" s="1040"/>
      <c r="AN36" s="1040"/>
      <c r="AO36" s="1040"/>
      <c r="AP36" s="1040">
        <v>98</v>
      </c>
      <c r="AQ36" s="1040"/>
      <c r="AR36" s="1040"/>
      <c r="AS36" s="1040"/>
      <c r="AT36" s="1040"/>
      <c r="AU36" s="1040">
        <v>98</v>
      </c>
      <c r="AV36" s="1040"/>
      <c r="AW36" s="1040"/>
      <c r="AX36" s="1040"/>
      <c r="AY36" s="1040"/>
      <c r="AZ36" s="1111" t="s">
        <v>600</v>
      </c>
      <c r="BA36" s="1111"/>
      <c r="BB36" s="1111"/>
      <c r="BC36" s="1111"/>
      <c r="BD36" s="1111"/>
      <c r="BE36" s="1101" t="s">
        <v>408</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t="s">
        <v>409</v>
      </c>
      <c r="C37" s="1107"/>
      <c r="D37" s="1107"/>
      <c r="E37" s="1107"/>
      <c r="F37" s="1107"/>
      <c r="G37" s="1107"/>
      <c r="H37" s="1107"/>
      <c r="I37" s="1107"/>
      <c r="J37" s="1107"/>
      <c r="K37" s="1107"/>
      <c r="L37" s="1107"/>
      <c r="M37" s="1107"/>
      <c r="N37" s="1107"/>
      <c r="O37" s="1107"/>
      <c r="P37" s="1108"/>
      <c r="Q37" s="1112">
        <v>25</v>
      </c>
      <c r="R37" s="1113"/>
      <c r="S37" s="1113"/>
      <c r="T37" s="1113"/>
      <c r="U37" s="1113"/>
      <c r="V37" s="1113">
        <v>22</v>
      </c>
      <c r="W37" s="1113"/>
      <c r="X37" s="1113"/>
      <c r="Y37" s="1113"/>
      <c r="Z37" s="1113"/>
      <c r="AA37" s="1113">
        <v>3</v>
      </c>
      <c r="AB37" s="1113"/>
      <c r="AC37" s="1113"/>
      <c r="AD37" s="1113"/>
      <c r="AE37" s="1114"/>
      <c r="AF37" s="1088">
        <v>3</v>
      </c>
      <c r="AG37" s="1089"/>
      <c r="AH37" s="1089"/>
      <c r="AI37" s="1089"/>
      <c r="AJ37" s="1090"/>
      <c r="AK37" s="1049">
        <v>19</v>
      </c>
      <c r="AL37" s="1040"/>
      <c r="AM37" s="1040"/>
      <c r="AN37" s="1040"/>
      <c r="AO37" s="1040"/>
      <c r="AP37" s="1040">
        <v>148</v>
      </c>
      <c r="AQ37" s="1040"/>
      <c r="AR37" s="1040"/>
      <c r="AS37" s="1040"/>
      <c r="AT37" s="1040"/>
      <c r="AU37" s="1040">
        <v>148</v>
      </c>
      <c r="AV37" s="1040"/>
      <c r="AW37" s="1040"/>
      <c r="AX37" s="1040"/>
      <c r="AY37" s="1040"/>
      <c r="AZ37" s="1111" t="s">
        <v>600</v>
      </c>
      <c r="BA37" s="1111"/>
      <c r="BB37" s="1111"/>
      <c r="BC37" s="1111"/>
      <c r="BD37" s="1111"/>
      <c r="BE37" s="1101" t="s">
        <v>410</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t="s">
        <v>411</v>
      </c>
      <c r="C38" s="1107"/>
      <c r="D38" s="1107"/>
      <c r="E38" s="1107"/>
      <c r="F38" s="1107"/>
      <c r="G38" s="1107"/>
      <c r="H38" s="1107"/>
      <c r="I38" s="1107"/>
      <c r="J38" s="1107"/>
      <c r="K38" s="1107"/>
      <c r="L38" s="1107"/>
      <c r="M38" s="1107"/>
      <c r="N38" s="1107"/>
      <c r="O38" s="1107"/>
      <c r="P38" s="1108"/>
      <c r="Q38" s="1112">
        <v>138</v>
      </c>
      <c r="R38" s="1113"/>
      <c r="S38" s="1113"/>
      <c r="T38" s="1113"/>
      <c r="U38" s="1113"/>
      <c r="V38" s="1113">
        <v>127</v>
      </c>
      <c r="W38" s="1113"/>
      <c r="X38" s="1113"/>
      <c r="Y38" s="1113"/>
      <c r="Z38" s="1113"/>
      <c r="AA38" s="1113">
        <v>11</v>
      </c>
      <c r="AB38" s="1113"/>
      <c r="AC38" s="1113"/>
      <c r="AD38" s="1113"/>
      <c r="AE38" s="1114"/>
      <c r="AF38" s="1088">
        <v>11</v>
      </c>
      <c r="AG38" s="1089"/>
      <c r="AH38" s="1089"/>
      <c r="AI38" s="1089"/>
      <c r="AJ38" s="1090"/>
      <c r="AK38" s="1049">
        <v>32</v>
      </c>
      <c r="AL38" s="1040"/>
      <c r="AM38" s="1040"/>
      <c r="AN38" s="1040"/>
      <c r="AO38" s="1040"/>
      <c r="AP38" s="1040">
        <v>209</v>
      </c>
      <c r="AQ38" s="1040"/>
      <c r="AR38" s="1040"/>
      <c r="AS38" s="1040"/>
      <c r="AT38" s="1040"/>
      <c r="AU38" s="1040">
        <v>209</v>
      </c>
      <c r="AV38" s="1040"/>
      <c r="AW38" s="1040"/>
      <c r="AX38" s="1040"/>
      <c r="AY38" s="1040"/>
      <c r="AZ38" s="1111" t="s">
        <v>600</v>
      </c>
      <c r="BA38" s="1111"/>
      <c r="BB38" s="1111"/>
      <c r="BC38" s="1111"/>
      <c r="BD38" s="1111"/>
      <c r="BE38" s="1101" t="s">
        <v>412</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382</v>
      </c>
      <c r="B63" s="1013" t="s">
        <v>414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2548</v>
      </c>
      <c r="AG63" s="1028"/>
      <c r="AH63" s="1028"/>
      <c r="AI63" s="1028"/>
      <c r="AJ63" s="1099"/>
      <c r="AK63" s="1100"/>
      <c r="AL63" s="1032"/>
      <c r="AM63" s="1032"/>
      <c r="AN63" s="1032"/>
      <c r="AO63" s="1032"/>
      <c r="AP63" s="1028">
        <v>16791</v>
      </c>
      <c r="AQ63" s="1028"/>
      <c r="AR63" s="1028"/>
      <c r="AS63" s="1028"/>
      <c r="AT63" s="1028"/>
      <c r="AU63" s="1028">
        <v>7874</v>
      </c>
      <c r="AV63" s="1028"/>
      <c r="AW63" s="1028"/>
      <c r="AX63" s="1028"/>
      <c r="AY63" s="1028"/>
      <c r="AZ63" s="1094"/>
      <c r="BA63" s="1094"/>
      <c r="BB63" s="1094"/>
      <c r="BC63" s="1094"/>
      <c r="BD63" s="1094"/>
      <c r="BE63" s="1029"/>
      <c r="BF63" s="1029"/>
      <c r="BG63" s="1029"/>
      <c r="BH63" s="1029"/>
      <c r="BI63" s="1030"/>
      <c r="BJ63" s="1095" t="s">
        <v>415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417</v>
      </c>
      <c r="B66" s="1065"/>
      <c r="C66" s="1065"/>
      <c r="D66" s="1065"/>
      <c r="E66" s="1065"/>
      <c r="F66" s="1065"/>
      <c r="G66" s="1065"/>
      <c r="H66" s="1065"/>
      <c r="I66" s="1065"/>
      <c r="J66" s="1065"/>
      <c r="K66" s="1065"/>
      <c r="L66" s="1065"/>
      <c r="M66" s="1065"/>
      <c r="N66" s="1065"/>
      <c r="O66" s="1065"/>
      <c r="P66" s="1066"/>
      <c r="Q66" s="1070" t="s">
        <v>418</v>
      </c>
      <c r="R66" s="1071"/>
      <c r="S66" s="1071"/>
      <c r="T66" s="1071"/>
      <c r="U66" s="1072"/>
      <c r="V66" s="1070" t="s">
        <v>419</v>
      </c>
      <c r="W66" s="1071"/>
      <c r="X66" s="1071"/>
      <c r="Y66" s="1071"/>
      <c r="Z66" s="1072"/>
      <c r="AA66" s="1070" t="s">
        <v>420</v>
      </c>
      <c r="AB66" s="1071"/>
      <c r="AC66" s="1071"/>
      <c r="AD66" s="1071"/>
      <c r="AE66" s="1072"/>
      <c r="AF66" s="1076" t="s">
        <v>421</v>
      </c>
      <c r="AG66" s="1077"/>
      <c r="AH66" s="1077"/>
      <c r="AI66" s="1077"/>
      <c r="AJ66" s="1078"/>
      <c r="AK66" s="1070" t="s">
        <v>422</v>
      </c>
      <c r="AL66" s="1065"/>
      <c r="AM66" s="1065"/>
      <c r="AN66" s="1065"/>
      <c r="AO66" s="1066"/>
      <c r="AP66" s="1070" t="s">
        <v>423</v>
      </c>
      <c r="AQ66" s="1071"/>
      <c r="AR66" s="1071"/>
      <c r="AS66" s="1071"/>
      <c r="AT66" s="1072"/>
      <c r="AU66" s="1070" t="s">
        <v>424</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589</v>
      </c>
      <c r="C68" s="1055"/>
      <c r="D68" s="1055"/>
      <c r="E68" s="1055"/>
      <c r="F68" s="1055"/>
      <c r="G68" s="1055"/>
      <c r="H68" s="1055"/>
      <c r="I68" s="1055"/>
      <c r="J68" s="1055"/>
      <c r="K68" s="1055"/>
      <c r="L68" s="1055"/>
      <c r="M68" s="1055"/>
      <c r="N68" s="1055"/>
      <c r="O68" s="1055"/>
      <c r="P68" s="1056"/>
      <c r="Q68" s="1057">
        <v>230</v>
      </c>
      <c r="R68" s="1051"/>
      <c r="S68" s="1051"/>
      <c r="T68" s="1051"/>
      <c r="U68" s="1051"/>
      <c r="V68" s="1051">
        <v>220</v>
      </c>
      <c r="W68" s="1051"/>
      <c r="X68" s="1051"/>
      <c r="Y68" s="1051"/>
      <c r="Z68" s="1051"/>
      <c r="AA68" s="1051">
        <v>10</v>
      </c>
      <c r="AB68" s="1051"/>
      <c r="AC68" s="1051"/>
      <c r="AD68" s="1051"/>
      <c r="AE68" s="1051"/>
      <c r="AF68" s="1051">
        <v>10</v>
      </c>
      <c r="AG68" s="1051"/>
      <c r="AH68" s="1051"/>
      <c r="AI68" s="1051"/>
      <c r="AJ68" s="1051"/>
      <c r="AK68" s="1051" t="s">
        <v>600</v>
      </c>
      <c r="AL68" s="1051"/>
      <c r="AM68" s="1051"/>
      <c r="AN68" s="1051"/>
      <c r="AO68" s="1051"/>
      <c r="AP68" s="1051" t="s">
        <v>600</v>
      </c>
      <c r="AQ68" s="1051"/>
      <c r="AR68" s="1051"/>
      <c r="AS68" s="1051"/>
      <c r="AT68" s="1051"/>
      <c r="AU68" s="1051" t="s">
        <v>600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590</v>
      </c>
      <c r="C69" s="1044"/>
      <c r="D69" s="1044"/>
      <c r="E69" s="1044"/>
      <c r="F69" s="1044"/>
      <c r="G69" s="1044"/>
      <c r="H69" s="1044"/>
      <c r="I69" s="1044"/>
      <c r="J69" s="1044"/>
      <c r="K69" s="1044"/>
      <c r="L69" s="1044"/>
      <c r="M69" s="1044"/>
      <c r="N69" s="1044"/>
      <c r="O69" s="1044"/>
      <c r="P69" s="1045"/>
      <c r="Q69" s="1046">
        <v>2139</v>
      </c>
      <c r="R69" s="1040"/>
      <c r="S69" s="1040"/>
      <c r="T69" s="1040"/>
      <c r="U69" s="1040"/>
      <c r="V69" s="1040">
        <v>1906</v>
      </c>
      <c r="W69" s="1040"/>
      <c r="X69" s="1040"/>
      <c r="Y69" s="1040"/>
      <c r="Z69" s="1040"/>
      <c r="AA69" s="1040">
        <v>233</v>
      </c>
      <c r="AB69" s="1040"/>
      <c r="AC69" s="1040"/>
      <c r="AD69" s="1040"/>
      <c r="AE69" s="1040"/>
      <c r="AF69" s="1040">
        <v>233</v>
      </c>
      <c r="AG69" s="1040"/>
      <c r="AH69" s="1040"/>
      <c r="AI69" s="1040"/>
      <c r="AJ69" s="1040"/>
      <c r="AK69" s="1040">
        <v>2</v>
      </c>
      <c r="AL69" s="1040"/>
      <c r="AM69" s="1040"/>
      <c r="AN69" s="1040"/>
      <c r="AO69" s="1040"/>
      <c r="AP69" s="1040" t="s">
        <v>526</v>
      </c>
      <c r="AQ69" s="1040"/>
      <c r="AR69" s="1040"/>
      <c r="AS69" s="1040"/>
      <c r="AT69" s="1040"/>
      <c r="AU69" s="1040" t="s">
        <v>526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591</v>
      </c>
      <c r="C70" s="1044"/>
      <c r="D70" s="1044"/>
      <c r="E70" s="1044"/>
      <c r="F70" s="1044"/>
      <c r="G70" s="1044"/>
      <c r="H70" s="1044"/>
      <c r="I70" s="1044"/>
      <c r="J70" s="1044"/>
      <c r="K70" s="1044"/>
      <c r="L70" s="1044"/>
      <c r="M70" s="1044"/>
      <c r="N70" s="1044"/>
      <c r="O70" s="1044"/>
      <c r="P70" s="1045"/>
      <c r="Q70" s="1046">
        <v>20</v>
      </c>
      <c r="R70" s="1040"/>
      <c r="S70" s="1040"/>
      <c r="T70" s="1040"/>
      <c r="U70" s="1040"/>
      <c r="V70" s="1040">
        <v>17</v>
      </c>
      <c r="W70" s="1040"/>
      <c r="X70" s="1040"/>
      <c r="Y70" s="1040"/>
      <c r="Z70" s="1040"/>
      <c r="AA70" s="1040">
        <v>3</v>
      </c>
      <c r="AB70" s="1040"/>
      <c r="AC70" s="1040"/>
      <c r="AD70" s="1040"/>
      <c r="AE70" s="1040"/>
      <c r="AF70" s="1040">
        <v>3</v>
      </c>
      <c r="AG70" s="1040"/>
      <c r="AH70" s="1040"/>
      <c r="AI70" s="1040"/>
      <c r="AJ70" s="1040"/>
      <c r="AK70" s="1040" t="s">
        <v>526</v>
      </c>
      <c r="AL70" s="1040"/>
      <c r="AM70" s="1040"/>
      <c r="AN70" s="1040"/>
      <c r="AO70" s="1040"/>
      <c r="AP70" s="1040" t="s">
        <v>526</v>
      </c>
      <c r="AQ70" s="1040"/>
      <c r="AR70" s="1040"/>
      <c r="AS70" s="1040"/>
      <c r="AT70" s="1040"/>
      <c r="AU70" s="1040" t="s">
        <v>526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592</v>
      </c>
      <c r="C71" s="1044"/>
      <c r="D71" s="1044"/>
      <c r="E71" s="1044"/>
      <c r="F71" s="1044"/>
      <c r="G71" s="1044"/>
      <c r="H71" s="1044"/>
      <c r="I71" s="1044"/>
      <c r="J71" s="1044"/>
      <c r="K71" s="1044"/>
      <c r="L71" s="1044"/>
      <c r="M71" s="1044"/>
      <c r="N71" s="1044"/>
      <c r="O71" s="1044"/>
      <c r="P71" s="1045"/>
      <c r="Q71" s="1046">
        <v>204</v>
      </c>
      <c r="R71" s="1040"/>
      <c r="S71" s="1040"/>
      <c r="T71" s="1040"/>
      <c r="U71" s="1040"/>
      <c r="V71" s="1040">
        <v>199</v>
      </c>
      <c r="W71" s="1040"/>
      <c r="X71" s="1040"/>
      <c r="Y71" s="1040"/>
      <c r="Z71" s="1040"/>
      <c r="AA71" s="1040">
        <v>5</v>
      </c>
      <c r="AB71" s="1040"/>
      <c r="AC71" s="1040"/>
      <c r="AD71" s="1040"/>
      <c r="AE71" s="1040"/>
      <c r="AF71" s="1040">
        <v>5</v>
      </c>
      <c r="AG71" s="1040"/>
      <c r="AH71" s="1040"/>
      <c r="AI71" s="1040"/>
      <c r="AJ71" s="1040"/>
      <c r="AK71" s="1040">
        <v>7</v>
      </c>
      <c r="AL71" s="1040"/>
      <c r="AM71" s="1040"/>
      <c r="AN71" s="1040"/>
      <c r="AO71" s="1040"/>
      <c r="AP71" s="1040" t="s">
        <v>526</v>
      </c>
      <c r="AQ71" s="1040"/>
      <c r="AR71" s="1040"/>
      <c r="AS71" s="1040"/>
      <c r="AT71" s="1040"/>
      <c r="AU71" s="1040" t="s">
        <v>526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593</v>
      </c>
      <c r="C72" s="1044"/>
      <c r="D72" s="1044"/>
      <c r="E72" s="1044"/>
      <c r="F72" s="1044"/>
      <c r="G72" s="1044"/>
      <c r="H72" s="1044"/>
      <c r="I72" s="1044"/>
      <c r="J72" s="1044"/>
      <c r="K72" s="1044"/>
      <c r="L72" s="1044"/>
      <c r="M72" s="1044"/>
      <c r="N72" s="1044"/>
      <c r="O72" s="1044"/>
      <c r="P72" s="1045"/>
      <c r="Q72" s="1046">
        <v>159888</v>
      </c>
      <c r="R72" s="1040"/>
      <c r="S72" s="1040"/>
      <c r="T72" s="1040"/>
      <c r="U72" s="1040"/>
      <c r="V72" s="1040">
        <v>154431</v>
      </c>
      <c r="W72" s="1040"/>
      <c r="X72" s="1040"/>
      <c r="Y72" s="1040"/>
      <c r="Z72" s="1040"/>
      <c r="AA72" s="1040">
        <v>5457</v>
      </c>
      <c r="AB72" s="1040"/>
      <c r="AC72" s="1040"/>
      <c r="AD72" s="1040"/>
      <c r="AE72" s="1040"/>
      <c r="AF72" s="1040">
        <v>5457</v>
      </c>
      <c r="AG72" s="1040"/>
      <c r="AH72" s="1040"/>
      <c r="AI72" s="1040"/>
      <c r="AJ72" s="1040"/>
      <c r="AK72" s="1040">
        <v>766</v>
      </c>
      <c r="AL72" s="1040"/>
      <c r="AM72" s="1040"/>
      <c r="AN72" s="1040"/>
      <c r="AO72" s="1040"/>
      <c r="AP72" s="1040" t="s">
        <v>526</v>
      </c>
      <c r="AQ72" s="1040"/>
      <c r="AR72" s="1040"/>
      <c r="AS72" s="1040"/>
      <c r="AT72" s="1040"/>
      <c r="AU72" s="1040" t="s">
        <v>526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594</v>
      </c>
      <c r="C73" s="1044"/>
      <c r="D73" s="1044"/>
      <c r="E73" s="1044"/>
      <c r="F73" s="1044"/>
      <c r="G73" s="1044"/>
      <c r="H73" s="1044"/>
      <c r="I73" s="1044"/>
      <c r="J73" s="1044"/>
      <c r="K73" s="1044"/>
      <c r="L73" s="1044"/>
      <c r="M73" s="1044"/>
      <c r="N73" s="1044"/>
      <c r="O73" s="1044"/>
      <c r="P73" s="1045"/>
      <c r="Q73" s="1046">
        <v>43</v>
      </c>
      <c r="R73" s="1040"/>
      <c r="S73" s="1040"/>
      <c r="T73" s="1040"/>
      <c r="U73" s="1040"/>
      <c r="V73" s="1040">
        <v>42</v>
      </c>
      <c r="W73" s="1040"/>
      <c r="X73" s="1040"/>
      <c r="Y73" s="1040"/>
      <c r="Z73" s="1040"/>
      <c r="AA73" s="1040">
        <v>2</v>
      </c>
      <c r="AB73" s="1040"/>
      <c r="AC73" s="1040"/>
      <c r="AD73" s="1040"/>
      <c r="AE73" s="1040"/>
      <c r="AF73" s="1040">
        <v>2</v>
      </c>
      <c r="AG73" s="1040"/>
      <c r="AH73" s="1040"/>
      <c r="AI73" s="1040"/>
      <c r="AJ73" s="1040"/>
      <c r="AK73" s="1040">
        <v>17</v>
      </c>
      <c r="AL73" s="1040"/>
      <c r="AM73" s="1040"/>
      <c r="AN73" s="1040"/>
      <c r="AO73" s="1040"/>
      <c r="AP73" s="1040" t="s">
        <v>526</v>
      </c>
      <c r="AQ73" s="1040"/>
      <c r="AR73" s="1040"/>
      <c r="AS73" s="1040"/>
      <c r="AT73" s="1040"/>
      <c r="AU73" s="1040" t="s">
        <v>526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382</v>
      </c>
      <c r="B88" s="1013" t="s">
        <v>425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5710</v>
      </c>
      <c r="AG88" s="1028"/>
      <c r="AH88" s="1028"/>
      <c r="AI88" s="1028"/>
      <c r="AJ88" s="1028"/>
      <c r="AK88" s="1032"/>
      <c r="AL88" s="1032"/>
      <c r="AM88" s="1032"/>
      <c r="AN88" s="1032"/>
      <c r="AO88" s="1032"/>
      <c r="AP88" s="1028" t="s">
        <v>601</v>
      </c>
      <c r="AQ88" s="1028"/>
      <c r="AR88" s="1028"/>
      <c r="AS88" s="1028"/>
      <c r="AT88" s="1028"/>
      <c r="AU88" s="1028" t="s">
        <v>601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426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133</v>
      </c>
      <c r="CS102" s="1020"/>
      <c r="CT102" s="1020"/>
      <c r="CU102" s="1020"/>
      <c r="CV102" s="1021"/>
      <c r="CW102" s="1019">
        <v>13</v>
      </c>
      <c r="CX102" s="1020"/>
      <c r="CY102" s="1020"/>
      <c r="CZ102" s="1020"/>
      <c r="DA102" s="1021"/>
      <c r="DB102" s="1019">
        <v>350</v>
      </c>
      <c r="DC102" s="1020"/>
      <c r="DD102" s="1020"/>
      <c r="DE102" s="1020"/>
      <c r="DF102" s="1021"/>
      <c r="DG102" s="1019" t="s">
        <v>602</v>
      </c>
      <c r="DH102" s="1020"/>
      <c r="DI102" s="1020"/>
      <c r="DJ102" s="1020"/>
      <c r="DK102" s="1021"/>
      <c r="DL102" s="1019" t="s">
        <v>601</v>
      </c>
      <c r="DM102" s="1020"/>
      <c r="DN102" s="1020"/>
      <c r="DO102" s="1020"/>
      <c r="DP102" s="1021"/>
      <c r="DQ102" s="1019">
        <v>4</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433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434</v>
      </c>
      <c r="AB109" s="963"/>
      <c r="AC109" s="963"/>
      <c r="AD109" s="963"/>
      <c r="AE109" s="964"/>
      <c r="AF109" s="965" t="s">
        <v>302</v>
      </c>
      <c r="AG109" s="963"/>
      <c r="AH109" s="963"/>
      <c r="AI109" s="963"/>
      <c r="AJ109" s="964"/>
      <c r="AK109" s="965" t="s">
        <v>301</v>
      </c>
      <c r="AL109" s="963"/>
      <c r="AM109" s="963"/>
      <c r="AN109" s="963"/>
      <c r="AO109" s="964"/>
      <c r="AP109" s="965" t="s">
        <v>435</v>
      </c>
      <c r="AQ109" s="963"/>
      <c r="AR109" s="963"/>
      <c r="AS109" s="963"/>
      <c r="AT109" s="994"/>
      <c r="AU109" s="962" t="s">
        <v>433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434</v>
      </c>
      <c r="BR109" s="963"/>
      <c r="BS109" s="963"/>
      <c r="BT109" s="963"/>
      <c r="BU109" s="964"/>
      <c r="BV109" s="965" t="s">
        <v>302</v>
      </c>
      <c r="BW109" s="963"/>
      <c r="BX109" s="963"/>
      <c r="BY109" s="963"/>
      <c r="BZ109" s="964"/>
      <c r="CA109" s="965" t="s">
        <v>301</v>
      </c>
      <c r="CB109" s="963"/>
      <c r="CC109" s="963"/>
      <c r="CD109" s="963"/>
      <c r="CE109" s="964"/>
      <c r="CF109" s="1001" t="s">
        <v>435</v>
      </c>
      <c r="CG109" s="1001"/>
      <c r="CH109" s="1001"/>
      <c r="CI109" s="1001"/>
      <c r="CJ109" s="1001"/>
      <c r="CK109" s="965" t="s">
        <v>436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434</v>
      </c>
      <c r="DH109" s="963"/>
      <c r="DI109" s="963"/>
      <c r="DJ109" s="963"/>
      <c r="DK109" s="964"/>
      <c r="DL109" s="965" t="s">
        <v>302</v>
      </c>
      <c r="DM109" s="963"/>
      <c r="DN109" s="963"/>
      <c r="DO109" s="963"/>
      <c r="DP109" s="964"/>
      <c r="DQ109" s="965" t="s">
        <v>301</v>
      </c>
      <c r="DR109" s="963"/>
      <c r="DS109" s="963"/>
      <c r="DT109" s="963"/>
      <c r="DU109" s="964"/>
      <c r="DV109" s="965" t="s">
        <v>435</v>
      </c>
      <c r="DW109" s="963"/>
      <c r="DX109" s="963"/>
      <c r="DY109" s="963"/>
      <c r="DZ109" s="994"/>
    </row>
    <row r="110" spans="1:131" s="226" customFormat="1" ht="26.25" customHeight="1">
      <c r="A110" s="865" t="s">
        <v>437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3364521</v>
      </c>
      <c r="AB110" s="956"/>
      <c r="AC110" s="956"/>
      <c r="AD110" s="956"/>
      <c r="AE110" s="957"/>
      <c r="AF110" s="958">
        <v>3222720</v>
      </c>
      <c r="AG110" s="956"/>
      <c r="AH110" s="956"/>
      <c r="AI110" s="956"/>
      <c r="AJ110" s="957"/>
      <c r="AK110" s="958">
        <v>3089982</v>
      </c>
      <c r="AL110" s="956"/>
      <c r="AM110" s="956"/>
      <c r="AN110" s="956"/>
      <c r="AO110" s="957"/>
      <c r="AP110" s="959">
        <v>23.6</v>
      </c>
      <c r="AQ110" s="960"/>
      <c r="AR110" s="960"/>
      <c r="AS110" s="960"/>
      <c r="AT110" s="961"/>
      <c r="AU110" s="995" t="s">
        <v>66</v>
      </c>
      <c r="AV110" s="996"/>
      <c r="AW110" s="996"/>
      <c r="AX110" s="996"/>
      <c r="AY110" s="996"/>
      <c r="AZ110" s="921" t="s">
        <v>438</v>
      </c>
      <c r="BA110" s="866"/>
      <c r="BB110" s="866"/>
      <c r="BC110" s="866"/>
      <c r="BD110" s="866"/>
      <c r="BE110" s="866"/>
      <c r="BF110" s="866"/>
      <c r="BG110" s="866"/>
      <c r="BH110" s="866"/>
      <c r="BI110" s="866"/>
      <c r="BJ110" s="866"/>
      <c r="BK110" s="866"/>
      <c r="BL110" s="866"/>
      <c r="BM110" s="866"/>
      <c r="BN110" s="866"/>
      <c r="BO110" s="866"/>
      <c r="BP110" s="867"/>
      <c r="BQ110" s="922">
        <v>29540386</v>
      </c>
      <c r="BR110" s="903"/>
      <c r="BS110" s="903"/>
      <c r="BT110" s="903"/>
      <c r="BU110" s="903"/>
      <c r="BV110" s="903">
        <v>28878264</v>
      </c>
      <c r="BW110" s="903"/>
      <c r="BX110" s="903"/>
      <c r="BY110" s="903"/>
      <c r="BZ110" s="903"/>
      <c r="CA110" s="903">
        <v>27891774</v>
      </c>
      <c r="CB110" s="903"/>
      <c r="CC110" s="903"/>
      <c r="CD110" s="903"/>
      <c r="CE110" s="903"/>
      <c r="CF110" s="927">
        <v>213.3</v>
      </c>
      <c r="CG110" s="928"/>
      <c r="CH110" s="928"/>
      <c r="CI110" s="928"/>
      <c r="CJ110" s="928"/>
      <c r="CK110" s="991" t="s">
        <v>439</v>
      </c>
      <c r="CL110" s="877"/>
      <c r="CM110" s="952" t="s">
        <v>440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441</v>
      </c>
      <c r="DH110" s="903"/>
      <c r="DI110" s="903"/>
      <c r="DJ110" s="903"/>
      <c r="DK110" s="903"/>
      <c r="DL110" s="903" t="s">
        <v>441</v>
      </c>
      <c r="DM110" s="903"/>
      <c r="DN110" s="903"/>
      <c r="DO110" s="903"/>
      <c r="DP110" s="903"/>
      <c r="DQ110" s="903" t="s">
        <v>441</v>
      </c>
      <c r="DR110" s="903"/>
      <c r="DS110" s="903"/>
      <c r="DT110" s="903"/>
      <c r="DU110" s="903"/>
      <c r="DV110" s="904" t="s">
        <v>441</v>
      </c>
      <c r="DW110" s="904"/>
      <c r="DX110" s="904"/>
      <c r="DY110" s="904"/>
      <c r="DZ110" s="905"/>
    </row>
    <row r="111" spans="1:131" s="226" customFormat="1" ht="26.25" customHeight="1">
      <c r="A111" s="832" t="s">
        <v>442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441</v>
      </c>
      <c r="AB111" s="984"/>
      <c r="AC111" s="984"/>
      <c r="AD111" s="984"/>
      <c r="AE111" s="985"/>
      <c r="AF111" s="986" t="s">
        <v>441</v>
      </c>
      <c r="AG111" s="984"/>
      <c r="AH111" s="984"/>
      <c r="AI111" s="984"/>
      <c r="AJ111" s="985"/>
      <c r="AK111" s="986" t="s">
        <v>415</v>
      </c>
      <c r="AL111" s="984"/>
      <c r="AM111" s="984"/>
      <c r="AN111" s="984"/>
      <c r="AO111" s="985"/>
      <c r="AP111" s="987" t="s">
        <v>443</v>
      </c>
      <c r="AQ111" s="988"/>
      <c r="AR111" s="988"/>
      <c r="AS111" s="988"/>
      <c r="AT111" s="989"/>
      <c r="AU111" s="997"/>
      <c r="AV111" s="998"/>
      <c r="AW111" s="998"/>
      <c r="AX111" s="998"/>
      <c r="AY111" s="998"/>
      <c r="AZ111" s="873" t="s">
        <v>444</v>
      </c>
      <c r="BA111" s="808"/>
      <c r="BB111" s="808"/>
      <c r="BC111" s="808"/>
      <c r="BD111" s="808"/>
      <c r="BE111" s="808"/>
      <c r="BF111" s="808"/>
      <c r="BG111" s="808"/>
      <c r="BH111" s="808"/>
      <c r="BI111" s="808"/>
      <c r="BJ111" s="808"/>
      <c r="BK111" s="808"/>
      <c r="BL111" s="808"/>
      <c r="BM111" s="808"/>
      <c r="BN111" s="808"/>
      <c r="BO111" s="808"/>
      <c r="BP111" s="809"/>
      <c r="BQ111" s="874">
        <v>63939</v>
      </c>
      <c r="BR111" s="875"/>
      <c r="BS111" s="875"/>
      <c r="BT111" s="875"/>
      <c r="BU111" s="875"/>
      <c r="BV111" s="875">
        <v>61137</v>
      </c>
      <c r="BW111" s="875"/>
      <c r="BX111" s="875"/>
      <c r="BY111" s="875"/>
      <c r="BZ111" s="875"/>
      <c r="CA111" s="875">
        <v>52367</v>
      </c>
      <c r="CB111" s="875"/>
      <c r="CC111" s="875"/>
      <c r="CD111" s="875"/>
      <c r="CE111" s="875"/>
      <c r="CF111" s="936">
        <v>0.4</v>
      </c>
      <c r="CG111" s="937"/>
      <c r="CH111" s="937"/>
      <c r="CI111" s="937"/>
      <c r="CJ111" s="937"/>
      <c r="CK111" s="992"/>
      <c r="CL111" s="879"/>
      <c r="CM111" s="882" t="s">
        <v>445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446</v>
      </c>
      <c r="DH111" s="875"/>
      <c r="DI111" s="875"/>
      <c r="DJ111" s="875"/>
      <c r="DK111" s="875"/>
      <c r="DL111" s="875" t="s">
        <v>443</v>
      </c>
      <c r="DM111" s="875"/>
      <c r="DN111" s="875"/>
      <c r="DO111" s="875"/>
      <c r="DP111" s="875"/>
      <c r="DQ111" s="875" t="s">
        <v>441</v>
      </c>
      <c r="DR111" s="875"/>
      <c r="DS111" s="875"/>
      <c r="DT111" s="875"/>
      <c r="DU111" s="875"/>
      <c r="DV111" s="852" t="s">
        <v>443</v>
      </c>
      <c r="DW111" s="852"/>
      <c r="DX111" s="852"/>
      <c r="DY111" s="852"/>
      <c r="DZ111" s="853"/>
    </row>
    <row r="112" spans="1:131" s="226" customFormat="1" ht="26.25" customHeight="1">
      <c r="A112" s="977" t="s">
        <v>447</v>
      </c>
      <c r="B112" s="978"/>
      <c r="C112" s="808" t="s">
        <v>448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441</v>
      </c>
      <c r="AB112" s="838"/>
      <c r="AC112" s="838"/>
      <c r="AD112" s="838"/>
      <c r="AE112" s="839"/>
      <c r="AF112" s="840" t="s">
        <v>449</v>
      </c>
      <c r="AG112" s="838"/>
      <c r="AH112" s="838"/>
      <c r="AI112" s="838"/>
      <c r="AJ112" s="839"/>
      <c r="AK112" s="840" t="s">
        <v>441</v>
      </c>
      <c r="AL112" s="838"/>
      <c r="AM112" s="838"/>
      <c r="AN112" s="838"/>
      <c r="AO112" s="839"/>
      <c r="AP112" s="885" t="s">
        <v>443</v>
      </c>
      <c r="AQ112" s="886"/>
      <c r="AR112" s="886"/>
      <c r="AS112" s="886"/>
      <c r="AT112" s="887"/>
      <c r="AU112" s="997"/>
      <c r="AV112" s="998"/>
      <c r="AW112" s="998"/>
      <c r="AX112" s="998"/>
      <c r="AY112" s="998"/>
      <c r="AZ112" s="873" t="s">
        <v>450</v>
      </c>
      <c r="BA112" s="808"/>
      <c r="BB112" s="808"/>
      <c r="BC112" s="808"/>
      <c r="BD112" s="808"/>
      <c r="BE112" s="808"/>
      <c r="BF112" s="808"/>
      <c r="BG112" s="808"/>
      <c r="BH112" s="808"/>
      <c r="BI112" s="808"/>
      <c r="BJ112" s="808"/>
      <c r="BK112" s="808"/>
      <c r="BL112" s="808"/>
      <c r="BM112" s="808"/>
      <c r="BN112" s="808"/>
      <c r="BO112" s="808"/>
      <c r="BP112" s="809"/>
      <c r="BQ112" s="874">
        <v>8119512</v>
      </c>
      <c r="BR112" s="875"/>
      <c r="BS112" s="875"/>
      <c r="BT112" s="875"/>
      <c r="BU112" s="875"/>
      <c r="BV112" s="875">
        <v>7865088</v>
      </c>
      <c r="BW112" s="875"/>
      <c r="BX112" s="875"/>
      <c r="BY112" s="875"/>
      <c r="BZ112" s="875"/>
      <c r="CA112" s="875">
        <v>7873352</v>
      </c>
      <c r="CB112" s="875"/>
      <c r="CC112" s="875"/>
      <c r="CD112" s="875"/>
      <c r="CE112" s="875"/>
      <c r="CF112" s="936">
        <v>60.2</v>
      </c>
      <c r="CG112" s="937"/>
      <c r="CH112" s="937"/>
      <c r="CI112" s="937"/>
      <c r="CJ112" s="937"/>
      <c r="CK112" s="992"/>
      <c r="CL112" s="879"/>
      <c r="CM112" s="882" t="s">
        <v>451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449</v>
      </c>
      <c r="DH112" s="875"/>
      <c r="DI112" s="875"/>
      <c r="DJ112" s="875"/>
      <c r="DK112" s="875"/>
      <c r="DL112" s="875" t="s">
        <v>441</v>
      </c>
      <c r="DM112" s="875"/>
      <c r="DN112" s="875"/>
      <c r="DO112" s="875"/>
      <c r="DP112" s="875"/>
      <c r="DQ112" s="875" t="s">
        <v>443</v>
      </c>
      <c r="DR112" s="875"/>
      <c r="DS112" s="875"/>
      <c r="DT112" s="875"/>
      <c r="DU112" s="875"/>
      <c r="DV112" s="852" t="s">
        <v>441</v>
      </c>
      <c r="DW112" s="852"/>
      <c r="DX112" s="852"/>
      <c r="DY112" s="852"/>
      <c r="DZ112" s="853"/>
    </row>
    <row r="113" spans="1:130" s="226" customFormat="1" ht="26.25" customHeight="1">
      <c r="A113" s="979"/>
      <c r="B113" s="980"/>
      <c r="C113" s="808" t="s">
        <v>452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599988</v>
      </c>
      <c r="AB113" s="984"/>
      <c r="AC113" s="984"/>
      <c r="AD113" s="984"/>
      <c r="AE113" s="985"/>
      <c r="AF113" s="986">
        <v>628032</v>
      </c>
      <c r="AG113" s="984"/>
      <c r="AH113" s="984"/>
      <c r="AI113" s="984"/>
      <c r="AJ113" s="985"/>
      <c r="AK113" s="986">
        <v>609587</v>
      </c>
      <c r="AL113" s="984"/>
      <c r="AM113" s="984"/>
      <c r="AN113" s="984"/>
      <c r="AO113" s="985"/>
      <c r="AP113" s="987">
        <v>4.7</v>
      </c>
      <c r="AQ113" s="988"/>
      <c r="AR113" s="988"/>
      <c r="AS113" s="988"/>
      <c r="AT113" s="989"/>
      <c r="AU113" s="997"/>
      <c r="AV113" s="998"/>
      <c r="AW113" s="998"/>
      <c r="AX113" s="998"/>
      <c r="AY113" s="998"/>
      <c r="AZ113" s="873" t="s">
        <v>453</v>
      </c>
      <c r="BA113" s="808"/>
      <c r="BB113" s="808"/>
      <c r="BC113" s="808"/>
      <c r="BD113" s="808"/>
      <c r="BE113" s="808"/>
      <c r="BF113" s="808"/>
      <c r="BG113" s="808"/>
      <c r="BH113" s="808"/>
      <c r="BI113" s="808"/>
      <c r="BJ113" s="808"/>
      <c r="BK113" s="808"/>
      <c r="BL113" s="808"/>
      <c r="BM113" s="808"/>
      <c r="BN113" s="808"/>
      <c r="BO113" s="808"/>
      <c r="BP113" s="809"/>
      <c r="BQ113" s="874">
        <v>88941</v>
      </c>
      <c r="BR113" s="875"/>
      <c r="BS113" s="875"/>
      <c r="BT113" s="875"/>
      <c r="BU113" s="875"/>
      <c r="BV113" s="875">
        <v>39108</v>
      </c>
      <c r="BW113" s="875"/>
      <c r="BX113" s="875"/>
      <c r="BY113" s="875"/>
      <c r="BZ113" s="875"/>
      <c r="CA113" s="875" t="s">
        <v>454</v>
      </c>
      <c r="CB113" s="875"/>
      <c r="CC113" s="875"/>
      <c r="CD113" s="875"/>
      <c r="CE113" s="875"/>
      <c r="CF113" s="936" t="s">
        <v>443</v>
      </c>
      <c r="CG113" s="937"/>
      <c r="CH113" s="937"/>
      <c r="CI113" s="937"/>
      <c r="CJ113" s="937"/>
      <c r="CK113" s="992"/>
      <c r="CL113" s="879"/>
      <c r="CM113" s="882" t="s">
        <v>455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449</v>
      </c>
      <c r="DH113" s="838"/>
      <c r="DI113" s="838"/>
      <c r="DJ113" s="838"/>
      <c r="DK113" s="839"/>
      <c r="DL113" s="840" t="s">
        <v>441</v>
      </c>
      <c r="DM113" s="838"/>
      <c r="DN113" s="838"/>
      <c r="DO113" s="838"/>
      <c r="DP113" s="839"/>
      <c r="DQ113" s="840" t="s">
        <v>441</v>
      </c>
      <c r="DR113" s="838"/>
      <c r="DS113" s="838"/>
      <c r="DT113" s="838"/>
      <c r="DU113" s="839"/>
      <c r="DV113" s="885" t="s">
        <v>443</v>
      </c>
      <c r="DW113" s="886"/>
      <c r="DX113" s="886"/>
      <c r="DY113" s="886"/>
      <c r="DZ113" s="887"/>
    </row>
    <row r="114" spans="1:130" s="226" customFormat="1" ht="26.25" customHeight="1">
      <c r="A114" s="979"/>
      <c r="B114" s="980"/>
      <c r="C114" s="808" t="s">
        <v>456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54864</v>
      </c>
      <c r="AB114" s="838"/>
      <c r="AC114" s="838"/>
      <c r="AD114" s="838"/>
      <c r="AE114" s="839"/>
      <c r="AF114" s="840">
        <v>50530</v>
      </c>
      <c r="AG114" s="838"/>
      <c r="AH114" s="838"/>
      <c r="AI114" s="838"/>
      <c r="AJ114" s="839"/>
      <c r="AK114" s="840">
        <v>39361</v>
      </c>
      <c r="AL114" s="838"/>
      <c r="AM114" s="838"/>
      <c r="AN114" s="838"/>
      <c r="AO114" s="839"/>
      <c r="AP114" s="885">
        <v>0.3</v>
      </c>
      <c r="AQ114" s="886"/>
      <c r="AR114" s="886"/>
      <c r="AS114" s="886"/>
      <c r="AT114" s="887"/>
      <c r="AU114" s="997"/>
      <c r="AV114" s="998"/>
      <c r="AW114" s="998"/>
      <c r="AX114" s="998"/>
      <c r="AY114" s="998"/>
      <c r="AZ114" s="873" t="s">
        <v>457</v>
      </c>
      <c r="BA114" s="808"/>
      <c r="BB114" s="808"/>
      <c r="BC114" s="808"/>
      <c r="BD114" s="808"/>
      <c r="BE114" s="808"/>
      <c r="BF114" s="808"/>
      <c r="BG114" s="808"/>
      <c r="BH114" s="808"/>
      <c r="BI114" s="808"/>
      <c r="BJ114" s="808"/>
      <c r="BK114" s="808"/>
      <c r="BL114" s="808"/>
      <c r="BM114" s="808"/>
      <c r="BN114" s="808"/>
      <c r="BO114" s="808"/>
      <c r="BP114" s="809"/>
      <c r="BQ114" s="874">
        <v>5382042</v>
      </c>
      <c r="BR114" s="875"/>
      <c r="BS114" s="875"/>
      <c r="BT114" s="875"/>
      <c r="BU114" s="875"/>
      <c r="BV114" s="875">
        <v>5665309</v>
      </c>
      <c r="BW114" s="875"/>
      <c r="BX114" s="875"/>
      <c r="BY114" s="875"/>
      <c r="BZ114" s="875"/>
      <c r="CA114" s="875">
        <v>5560773</v>
      </c>
      <c r="CB114" s="875"/>
      <c r="CC114" s="875"/>
      <c r="CD114" s="875"/>
      <c r="CE114" s="875"/>
      <c r="CF114" s="936">
        <v>42.5</v>
      </c>
      <c r="CG114" s="937"/>
      <c r="CH114" s="937"/>
      <c r="CI114" s="937"/>
      <c r="CJ114" s="937"/>
      <c r="CK114" s="992"/>
      <c r="CL114" s="879"/>
      <c r="CM114" s="882" t="s">
        <v>458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441</v>
      </c>
      <c r="DH114" s="838"/>
      <c r="DI114" s="838"/>
      <c r="DJ114" s="838"/>
      <c r="DK114" s="839"/>
      <c r="DL114" s="840" t="s">
        <v>441</v>
      </c>
      <c r="DM114" s="838"/>
      <c r="DN114" s="838"/>
      <c r="DO114" s="838"/>
      <c r="DP114" s="839"/>
      <c r="DQ114" s="840" t="s">
        <v>441</v>
      </c>
      <c r="DR114" s="838"/>
      <c r="DS114" s="838"/>
      <c r="DT114" s="838"/>
      <c r="DU114" s="839"/>
      <c r="DV114" s="885" t="s">
        <v>441</v>
      </c>
      <c r="DW114" s="886"/>
      <c r="DX114" s="886"/>
      <c r="DY114" s="886"/>
      <c r="DZ114" s="887"/>
    </row>
    <row r="115" spans="1:130" s="226" customFormat="1" ht="26.25" customHeight="1">
      <c r="A115" s="979"/>
      <c r="B115" s="980"/>
      <c r="C115" s="808" t="s">
        <v>459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11510</v>
      </c>
      <c r="AB115" s="984"/>
      <c r="AC115" s="984"/>
      <c r="AD115" s="984"/>
      <c r="AE115" s="985"/>
      <c r="AF115" s="986">
        <v>10918</v>
      </c>
      <c r="AG115" s="984"/>
      <c r="AH115" s="984"/>
      <c r="AI115" s="984"/>
      <c r="AJ115" s="985"/>
      <c r="AK115" s="986">
        <v>10405</v>
      </c>
      <c r="AL115" s="984"/>
      <c r="AM115" s="984"/>
      <c r="AN115" s="984"/>
      <c r="AO115" s="985"/>
      <c r="AP115" s="987">
        <v>0.1</v>
      </c>
      <c r="AQ115" s="988"/>
      <c r="AR115" s="988"/>
      <c r="AS115" s="988"/>
      <c r="AT115" s="989"/>
      <c r="AU115" s="997"/>
      <c r="AV115" s="998"/>
      <c r="AW115" s="998"/>
      <c r="AX115" s="998"/>
      <c r="AY115" s="998"/>
      <c r="AZ115" s="873" t="s">
        <v>460</v>
      </c>
      <c r="BA115" s="808"/>
      <c r="BB115" s="808"/>
      <c r="BC115" s="808"/>
      <c r="BD115" s="808"/>
      <c r="BE115" s="808"/>
      <c r="BF115" s="808"/>
      <c r="BG115" s="808"/>
      <c r="BH115" s="808"/>
      <c r="BI115" s="808"/>
      <c r="BJ115" s="808"/>
      <c r="BK115" s="808"/>
      <c r="BL115" s="808"/>
      <c r="BM115" s="808"/>
      <c r="BN115" s="808"/>
      <c r="BO115" s="808"/>
      <c r="BP115" s="809"/>
      <c r="BQ115" s="874" t="s">
        <v>454</v>
      </c>
      <c r="BR115" s="875"/>
      <c r="BS115" s="875"/>
      <c r="BT115" s="875"/>
      <c r="BU115" s="875"/>
      <c r="BV115" s="875">
        <v>4430</v>
      </c>
      <c r="BW115" s="875"/>
      <c r="BX115" s="875"/>
      <c r="BY115" s="875"/>
      <c r="BZ115" s="875"/>
      <c r="CA115" s="875">
        <v>4430</v>
      </c>
      <c r="CB115" s="875"/>
      <c r="CC115" s="875"/>
      <c r="CD115" s="875"/>
      <c r="CE115" s="875"/>
      <c r="CF115" s="936">
        <v>0</v>
      </c>
      <c r="CG115" s="937"/>
      <c r="CH115" s="937"/>
      <c r="CI115" s="937"/>
      <c r="CJ115" s="937"/>
      <c r="CK115" s="992"/>
      <c r="CL115" s="879"/>
      <c r="CM115" s="873" t="s">
        <v>461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441</v>
      </c>
      <c r="DH115" s="838"/>
      <c r="DI115" s="838"/>
      <c r="DJ115" s="838"/>
      <c r="DK115" s="839"/>
      <c r="DL115" s="840" t="s">
        <v>449</v>
      </c>
      <c r="DM115" s="838"/>
      <c r="DN115" s="838"/>
      <c r="DO115" s="838"/>
      <c r="DP115" s="839"/>
      <c r="DQ115" s="840" t="s">
        <v>441</v>
      </c>
      <c r="DR115" s="838"/>
      <c r="DS115" s="838"/>
      <c r="DT115" s="838"/>
      <c r="DU115" s="839"/>
      <c r="DV115" s="885" t="s">
        <v>443</v>
      </c>
      <c r="DW115" s="886"/>
      <c r="DX115" s="886"/>
      <c r="DY115" s="886"/>
      <c r="DZ115" s="887"/>
    </row>
    <row r="116" spans="1:130" s="226" customFormat="1" ht="26.25" customHeight="1">
      <c r="A116" s="981"/>
      <c r="B116" s="982"/>
      <c r="C116" s="941" t="s">
        <v>462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443</v>
      </c>
      <c r="AB116" s="838"/>
      <c r="AC116" s="838"/>
      <c r="AD116" s="838"/>
      <c r="AE116" s="839"/>
      <c r="AF116" s="840">
        <v>98</v>
      </c>
      <c r="AG116" s="838"/>
      <c r="AH116" s="838"/>
      <c r="AI116" s="838"/>
      <c r="AJ116" s="839"/>
      <c r="AK116" s="840" t="s">
        <v>441</v>
      </c>
      <c r="AL116" s="838"/>
      <c r="AM116" s="838"/>
      <c r="AN116" s="838"/>
      <c r="AO116" s="839"/>
      <c r="AP116" s="885" t="s">
        <v>443</v>
      </c>
      <c r="AQ116" s="886"/>
      <c r="AR116" s="886"/>
      <c r="AS116" s="886"/>
      <c r="AT116" s="887"/>
      <c r="AU116" s="997"/>
      <c r="AV116" s="998"/>
      <c r="AW116" s="998"/>
      <c r="AX116" s="998"/>
      <c r="AY116" s="998"/>
      <c r="AZ116" s="924" t="s">
        <v>463</v>
      </c>
      <c r="BA116" s="925"/>
      <c r="BB116" s="925"/>
      <c r="BC116" s="925"/>
      <c r="BD116" s="925"/>
      <c r="BE116" s="925"/>
      <c r="BF116" s="925"/>
      <c r="BG116" s="925"/>
      <c r="BH116" s="925"/>
      <c r="BI116" s="925"/>
      <c r="BJ116" s="925"/>
      <c r="BK116" s="925"/>
      <c r="BL116" s="925"/>
      <c r="BM116" s="925"/>
      <c r="BN116" s="925"/>
      <c r="BO116" s="925"/>
      <c r="BP116" s="926"/>
      <c r="BQ116" s="874" t="s">
        <v>449</v>
      </c>
      <c r="BR116" s="875"/>
      <c r="BS116" s="875"/>
      <c r="BT116" s="875"/>
      <c r="BU116" s="875"/>
      <c r="BV116" s="875" t="s">
        <v>441</v>
      </c>
      <c r="BW116" s="875"/>
      <c r="BX116" s="875"/>
      <c r="BY116" s="875"/>
      <c r="BZ116" s="875"/>
      <c r="CA116" s="875" t="s">
        <v>446</v>
      </c>
      <c r="CB116" s="875"/>
      <c r="CC116" s="875"/>
      <c r="CD116" s="875"/>
      <c r="CE116" s="875"/>
      <c r="CF116" s="936" t="s">
        <v>441</v>
      </c>
      <c r="CG116" s="937"/>
      <c r="CH116" s="937"/>
      <c r="CI116" s="937"/>
      <c r="CJ116" s="937"/>
      <c r="CK116" s="992"/>
      <c r="CL116" s="879"/>
      <c r="CM116" s="882" t="s">
        <v>464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441</v>
      </c>
      <c r="DH116" s="838"/>
      <c r="DI116" s="838"/>
      <c r="DJ116" s="838"/>
      <c r="DK116" s="839"/>
      <c r="DL116" s="840" t="s">
        <v>441</v>
      </c>
      <c r="DM116" s="838"/>
      <c r="DN116" s="838"/>
      <c r="DO116" s="838"/>
      <c r="DP116" s="839"/>
      <c r="DQ116" s="840" t="s">
        <v>443</v>
      </c>
      <c r="DR116" s="838"/>
      <c r="DS116" s="838"/>
      <c r="DT116" s="838"/>
      <c r="DU116" s="839"/>
      <c r="DV116" s="885" t="s">
        <v>441</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465</v>
      </c>
      <c r="Z117" s="964"/>
      <c r="AA117" s="969">
        <v>4030883</v>
      </c>
      <c r="AB117" s="970"/>
      <c r="AC117" s="970"/>
      <c r="AD117" s="970"/>
      <c r="AE117" s="971"/>
      <c r="AF117" s="972">
        <v>3912298</v>
      </c>
      <c r="AG117" s="970"/>
      <c r="AH117" s="970"/>
      <c r="AI117" s="970"/>
      <c r="AJ117" s="971"/>
      <c r="AK117" s="972">
        <v>3749335</v>
      </c>
      <c r="AL117" s="970"/>
      <c r="AM117" s="970"/>
      <c r="AN117" s="970"/>
      <c r="AO117" s="971"/>
      <c r="AP117" s="973"/>
      <c r="AQ117" s="974"/>
      <c r="AR117" s="974"/>
      <c r="AS117" s="974"/>
      <c r="AT117" s="975"/>
      <c r="AU117" s="997"/>
      <c r="AV117" s="998"/>
      <c r="AW117" s="998"/>
      <c r="AX117" s="998"/>
      <c r="AY117" s="998"/>
      <c r="AZ117" s="924" t="s">
        <v>466</v>
      </c>
      <c r="BA117" s="925"/>
      <c r="BB117" s="925"/>
      <c r="BC117" s="925"/>
      <c r="BD117" s="925"/>
      <c r="BE117" s="925"/>
      <c r="BF117" s="925"/>
      <c r="BG117" s="925"/>
      <c r="BH117" s="925"/>
      <c r="BI117" s="925"/>
      <c r="BJ117" s="925"/>
      <c r="BK117" s="925"/>
      <c r="BL117" s="925"/>
      <c r="BM117" s="925"/>
      <c r="BN117" s="925"/>
      <c r="BO117" s="925"/>
      <c r="BP117" s="926"/>
      <c r="BQ117" s="874" t="s">
        <v>415</v>
      </c>
      <c r="BR117" s="875"/>
      <c r="BS117" s="875"/>
      <c r="BT117" s="875"/>
      <c r="BU117" s="875"/>
      <c r="BV117" s="875" t="s">
        <v>415</v>
      </c>
      <c r="BW117" s="875"/>
      <c r="BX117" s="875"/>
      <c r="BY117" s="875"/>
      <c r="BZ117" s="875"/>
      <c r="CA117" s="875" t="s">
        <v>415</v>
      </c>
      <c r="CB117" s="875"/>
      <c r="CC117" s="875"/>
      <c r="CD117" s="875"/>
      <c r="CE117" s="875"/>
      <c r="CF117" s="936" t="s">
        <v>415</v>
      </c>
      <c r="CG117" s="937"/>
      <c r="CH117" s="937"/>
      <c r="CI117" s="937"/>
      <c r="CJ117" s="937"/>
      <c r="CK117" s="992"/>
      <c r="CL117" s="879"/>
      <c r="CM117" s="882" t="s">
        <v>467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415</v>
      </c>
      <c r="DH117" s="838"/>
      <c r="DI117" s="838"/>
      <c r="DJ117" s="838"/>
      <c r="DK117" s="839"/>
      <c r="DL117" s="840" t="s">
        <v>415</v>
      </c>
      <c r="DM117" s="838"/>
      <c r="DN117" s="838"/>
      <c r="DO117" s="838"/>
      <c r="DP117" s="839"/>
      <c r="DQ117" s="840" t="s">
        <v>415</v>
      </c>
      <c r="DR117" s="838"/>
      <c r="DS117" s="838"/>
      <c r="DT117" s="838"/>
      <c r="DU117" s="839"/>
      <c r="DV117" s="885" t="s">
        <v>415</v>
      </c>
      <c r="DW117" s="886"/>
      <c r="DX117" s="886"/>
      <c r="DY117" s="886"/>
      <c r="DZ117" s="887"/>
    </row>
    <row r="118" spans="1:130" s="226" customFormat="1" ht="26.25" customHeight="1">
      <c r="A118" s="962" t="s">
        <v>436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434</v>
      </c>
      <c r="AB118" s="963"/>
      <c r="AC118" s="963"/>
      <c r="AD118" s="963"/>
      <c r="AE118" s="964"/>
      <c r="AF118" s="965" t="s">
        <v>302</v>
      </c>
      <c r="AG118" s="963"/>
      <c r="AH118" s="963"/>
      <c r="AI118" s="963"/>
      <c r="AJ118" s="964"/>
      <c r="AK118" s="965" t="s">
        <v>301</v>
      </c>
      <c r="AL118" s="963"/>
      <c r="AM118" s="963"/>
      <c r="AN118" s="963"/>
      <c r="AO118" s="964"/>
      <c r="AP118" s="966" t="s">
        <v>435</v>
      </c>
      <c r="AQ118" s="967"/>
      <c r="AR118" s="967"/>
      <c r="AS118" s="967"/>
      <c r="AT118" s="968"/>
      <c r="AU118" s="997"/>
      <c r="AV118" s="998"/>
      <c r="AW118" s="998"/>
      <c r="AX118" s="998"/>
      <c r="AY118" s="998"/>
      <c r="AZ118" s="940" t="s">
        <v>468</v>
      </c>
      <c r="BA118" s="941"/>
      <c r="BB118" s="941"/>
      <c r="BC118" s="941"/>
      <c r="BD118" s="941"/>
      <c r="BE118" s="941"/>
      <c r="BF118" s="941"/>
      <c r="BG118" s="941"/>
      <c r="BH118" s="941"/>
      <c r="BI118" s="941"/>
      <c r="BJ118" s="941"/>
      <c r="BK118" s="941"/>
      <c r="BL118" s="941"/>
      <c r="BM118" s="941"/>
      <c r="BN118" s="941"/>
      <c r="BO118" s="941"/>
      <c r="BP118" s="942"/>
      <c r="BQ118" s="943" t="s">
        <v>469</v>
      </c>
      <c r="BR118" s="906"/>
      <c r="BS118" s="906"/>
      <c r="BT118" s="906"/>
      <c r="BU118" s="906"/>
      <c r="BV118" s="906" t="s">
        <v>446</v>
      </c>
      <c r="BW118" s="906"/>
      <c r="BX118" s="906"/>
      <c r="BY118" s="906"/>
      <c r="BZ118" s="906"/>
      <c r="CA118" s="906" t="s">
        <v>470</v>
      </c>
      <c r="CB118" s="906"/>
      <c r="CC118" s="906"/>
      <c r="CD118" s="906"/>
      <c r="CE118" s="906"/>
      <c r="CF118" s="936" t="s">
        <v>123</v>
      </c>
      <c r="CG118" s="937"/>
      <c r="CH118" s="937"/>
      <c r="CI118" s="937"/>
      <c r="CJ118" s="937"/>
      <c r="CK118" s="992"/>
      <c r="CL118" s="879"/>
      <c r="CM118" s="882" t="s">
        <v>471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443</v>
      </c>
      <c r="DH118" s="838"/>
      <c r="DI118" s="838"/>
      <c r="DJ118" s="838"/>
      <c r="DK118" s="839"/>
      <c r="DL118" s="840" t="s">
        <v>446</v>
      </c>
      <c r="DM118" s="838"/>
      <c r="DN118" s="838"/>
      <c r="DO118" s="838"/>
      <c r="DP118" s="839"/>
      <c r="DQ118" s="840" t="s">
        <v>123</v>
      </c>
      <c r="DR118" s="838"/>
      <c r="DS118" s="838"/>
      <c r="DT118" s="838"/>
      <c r="DU118" s="839"/>
      <c r="DV118" s="885" t="s">
        <v>472</v>
      </c>
      <c r="DW118" s="886"/>
      <c r="DX118" s="886"/>
      <c r="DY118" s="886"/>
      <c r="DZ118" s="887"/>
    </row>
    <row r="119" spans="1:130" s="226" customFormat="1" ht="26.25" customHeight="1">
      <c r="A119" s="876" t="s">
        <v>439</v>
      </c>
      <c r="B119" s="877"/>
      <c r="C119" s="952" t="s">
        <v>440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469</v>
      </c>
      <c r="AB119" s="956"/>
      <c r="AC119" s="956"/>
      <c r="AD119" s="956"/>
      <c r="AE119" s="957"/>
      <c r="AF119" s="958" t="s">
        <v>443</v>
      </c>
      <c r="AG119" s="956"/>
      <c r="AH119" s="956"/>
      <c r="AI119" s="956"/>
      <c r="AJ119" s="957"/>
      <c r="AK119" s="958" t="s">
        <v>473</v>
      </c>
      <c r="AL119" s="956"/>
      <c r="AM119" s="956"/>
      <c r="AN119" s="956"/>
      <c r="AO119" s="957"/>
      <c r="AP119" s="959" t="s">
        <v>123</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474</v>
      </c>
      <c r="BP119" s="939"/>
      <c r="BQ119" s="943">
        <v>43194820</v>
      </c>
      <c r="BR119" s="906"/>
      <c r="BS119" s="906"/>
      <c r="BT119" s="906"/>
      <c r="BU119" s="906"/>
      <c r="BV119" s="906">
        <v>42513336</v>
      </c>
      <c r="BW119" s="906"/>
      <c r="BX119" s="906"/>
      <c r="BY119" s="906"/>
      <c r="BZ119" s="906"/>
      <c r="CA119" s="906">
        <v>41382696</v>
      </c>
      <c r="CB119" s="906"/>
      <c r="CC119" s="906"/>
      <c r="CD119" s="906"/>
      <c r="CE119" s="906"/>
      <c r="CF119" s="804"/>
      <c r="CG119" s="805"/>
      <c r="CH119" s="805"/>
      <c r="CI119" s="805"/>
      <c r="CJ119" s="895"/>
      <c r="CK119" s="993"/>
      <c r="CL119" s="881"/>
      <c r="CM119" s="899" t="s">
        <v>475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63939</v>
      </c>
      <c r="DH119" s="821"/>
      <c r="DI119" s="821"/>
      <c r="DJ119" s="821"/>
      <c r="DK119" s="822"/>
      <c r="DL119" s="823">
        <v>61137</v>
      </c>
      <c r="DM119" s="821"/>
      <c r="DN119" s="821"/>
      <c r="DO119" s="821"/>
      <c r="DP119" s="822"/>
      <c r="DQ119" s="823">
        <v>52367</v>
      </c>
      <c r="DR119" s="821"/>
      <c r="DS119" s="821"/>
      <c r="DT119" s="821"/>
      <c r="DU119" s="822"/>
      <c r="DV119" s="909">
        <v>0.4</v>
      </c>
      <c r="DW119" s="910"/>
      <c r="DX119" s="910"/>
      <c r="DY119" s="910"/>
      <c r="DZ119" s="911"/>
    </row>
    <row r="120" spans="1:130" s="226" customFormat="1" ht="26.25" customHeight="1">
      <c r="A120" s="878"/>
      <c r="B120" s="879"/>
      <c r="C120" s="882" t="s">
        <v>445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454</v>
      </c>
      <c r="AB120" s="838"/>
      <c r="AC120" s="838"/>
      <c r="AD120" s="838"/>
      <c r="AE120" s="839"/>
      <c r="AF120" s="840" t="s">
        <v>454</v>
      </c>
      <c r="AG120" s="838"/>
      <c r="AH120" s="838"/>
      <c r="AI120" s="838"/>
      <c r="AJ120" s="839"/>
      <c r="AK120" s="840" t="s">
        <v>476</v>
      </c>
      <c r="AL120" s="838"/>
      <c r="AM120" s="838"/>
      <c r="AN120" s="838"/>
      <c r="AO120" s="839"/>
      <c r="AP120" s="885" t="s">
        <v>472</v>
      </c>
      <c r="AQ120" s="886"/>
      <c r="AR120" s="886"/>
      <c r="AS120" s="886"/>
      <c r="AT120" s="887"/>
      <c r="AU120" s="944" t="s">
        <v>477</v>
      </c>
      <c r="AV120" s="945"/>
      <c r="AW120" s="945"/>
      <c r="AX120" s="945"/>
      <c r="AY120" s="946"/>
      <c r="AZ120" s="921" t="s">
        <v>478</v>
      </c>
      <c r="BA120" s="866"/>
      <c r="BB120" s="866"/>
      <c r="BC120" s="866"/>
      <c r="BD120" s="866"/>
      <c r="BE120" s="866"/>
      <c r="BF120" s="866"/>
      <c r="BG120" s="866"/>
      <c r="BH120" s="866"/>
      <c r="BI120" s="866"/>
      <c r="BJ120" s="866"/>
      <c r="BK120" s="866"/>
      <c r="BL120" s="866"/>
      <c r="BM120" s="866"/>
      <c r="BN120" s="866"/>
      <c r="BO120" s="866"/>
      <c r="BP120" s="867"/>
      <c r="BQ120" s="922">
        <v>5942202</v>
      </c>
      <c r="BR120" s="903"/>
      <c r="BS120" s="903"/>
      <c r="BT120" s="903"/>
      <c r="BU120" s="903"/>
      <c r="BV120" s="903">
        <v>5903480</v>
      </c>
      <c r="BW120" s="903"/>
      <c r="BX120" s="903"/>
      <c r="BY120" s="903"/>
      <c r="BZ120" s="903"/>
      <c r="CA120" s="903">
        <v>6181119</v>
      </c>
      <c r="CB120" s="903"/>
      <c r="CC120" s="903"/>
      <c r="CD120" s="903"/>
      <c r="CE120" s="903"/>
      <c r="CF120" s="927">
        <v>47.3</v>
      </c>
      <c r="CG120" s="928"/>
      <c r="CH120" s="928"/>
      <c r="CI120" s="928"/>
      <c r="CJ120" s="928"/>
      <c r="CK120" s="929" t="s">
        <v>479</v>
      </c>
      <c r="CL120" s="913"/>
      <c r="CM120" s="913"/>
      <c r="CN120" s="913"/>
      <c r="CO120" s="914"/>
      <c r="CP120" s="933" t="s">
        <v>480</v>
      </c>
      <c r="CQ120" s="934"/>
      <c r="CR120" s="934"/>
      <c r="CS120" s="934"/>
      <c r="CT120" s="934"/>
      <c r="CU120" s="934"/>
      <c r="CV120" s="934"/>
      <c r="CW120" s="934"/>
      <c r="CX120" s="934"/>
      <c r="CY120" s="934"/>
      <c r="CZ120" s="934"/>
      <c r="DA120" s="934"/>
      <c r="DB120" s="934"/>
      <c r="DC120" s="934"/>
      <c r="DD120" s="934"/>
      <c r="DE120" s="934"/>
      <c r="DF120" s="935"/>
      <c r="DG120" s="922">
        <v>5360632</v>
      </c>
      <c r="DH120" s="903"/>
      <c r="DI120" s="903"/>
      <c r="DJ120" s="903"/>
      <c r="DK120" s="903"/>
      <c r="DL120" s="903">
        <v>5211087</v>
      </c>
      <c r="DM120" s="903"/>
      <c r="DN120" s="903"/>
      <c r="DO120" s="903"/>
      <c r="DP120" s="903"/>
      <c r="DQ120" s="903">
        <v>5352243</v>
      </c>
      <c r="DR120" s="903"/>
      <c r="DS120" s="903"/>
      <c r="DT120" s="903"/>
      <c r="DU120" s="903"/>
      <c r="DV120" s="904">
        <v>40.9</v>
      </c>
      <c r="DW120" s="904"/>
      <c r="DX120" s="904"/>
      <c r="DY120" s="904"/>
      <c r="DZ120" s="905"/>
    </row>
    <row r="121" spans="1:130" s="226" customFormat="1" ht="26.25" customHeight="1">
      <c r="A121" s="878"/>
      <c r="B121" s="879"/>
      <c r="C121" s="924" t="s">
        <v>481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473</v>
      </c>
      <c r="AB121" s="838"/>
      <c r="AC121" s="838"/>
      <c r="AD121" s="838"/>
      <c r="AE121" s="839"/>
      <c r="AF121" s="840" t="s">
        <v>469</v>
      </c>
      <c r="AG121" s="838"/>
      <c r="AH121" s="838"/>
      <c r="AI121" s="838"/>
      <c r="AJ121" s="839"/>
      <c r="AK121" s="840" t="s">
        <v>123</v>
      </c>
      <c r="AL121" s="838"/>
      <c r="AM121" s="838"/>
      <c r="AN121" s="838"/>
      <c r="AO121" s="839"/>
      <c r="AP121" s="885" t="s">
        <v>482</v>
      </c>
      <c r="AQ121" s="886"/>
      <c r="AR121" s="886"/>
      <c r="AS121" s="886"/>
      <c r="AT121" s="887"/>
      <c r="AU121" s="947"/>
      <c r="AV121" s="948"/>
      <c r="AW121" s="948"/>
      <c r="AX121" s="948"/>
      <c r="AY121" s="949"/>
      <c r="AZ121" s="873" t="s">
        <v>483</v>
      </c>
      <c r="BA121" s="808"/>
      <c r="BB121" s="808"/>
      <c r="BC121" s="808"/>
      <c r="BD121" s="808"/>
      <c r="BE121" s="808"/>
      <c r="BF121" s="808"/>
      <c r="BG121" s="808"/>
      <c r="BH121" s="808"/>
      <c r="BI121" s="808"/>
      <c r="BJ121" s="808"/>
      <c r="BK121" s="808"/>
      <c r="BL121" s="808"/>
      <c r="BM121" s="808"/>
      <c r="BN121" s="808"/>
      <c r="BO121" s="808"/>
      <c r="BP121" s="809"/>
      <c r="BQ121" s="874">
        <v>1070547</v>
      </c>
      <c r="BR121" s="875"/>
      <c r="BS121" s="875"/>
      <c r="BT121" s="875"/>
      <c r="BU121" s="875"/>
      <c r="BV121" s="875">
        <v>965436</v>
      </c>
      <c r="BW121" s="875"/>
      <c r="BX121" s="875"/>
      <c r="BY121" s="875"/>
      <c r="BZ121" s="875"/>
      <c r="CA121" s="875">
        <v>804659</v>
      </c>
      <c r="CB121" s="875"/>
      <c r="CC121" s="875"/>
      <c r="CD121" s="875"/>
      <c r="CE121" s="875"/>
      <c r="CF121" s="936">
        <v>6.2</v>
      </c>
      <c r="CG121" s="937"/>
      <c r="CH121" s="937"/>
      <c r="CI121" s="937"/>
      <c r="CJ121" s="937"/>
      <c r="CK121" s="930"/>
      <c r="CL121" s="916"/>
      <c r="CM121" s="916"/>
      <c r="CN121" s="916"/>
      <c r="CO121" s="917"/>
      <c r="CP121" s="896" t="s">
        <v>484</v>
      </c>
      <c r="CQ121" s="897"/>
      <c r="CR121" s="897"/>
      <c r="CS121" s="897"/>
      <c r="CT121" s="897"/>
      <c r="CU121" s="897"/>
      <c r="CV121" s="897"/>
      <c r="CW121" s="897"/>
      <c r="CX121" s="897"/>
      <c r="CY121" s="897"/>
      <c r="CZ121" s="897"/>
      <c r="DA121" s="897"/>
      <c r="DB121" s="897"/>
      <c r="DC121" s="897"/>
      <c r="DD121" s="897"/>
      <c r="DE121" s="897"/>
      <c r="DF121" s="898"/>
      <c r="DG121" s="874">
        <v>1080496</v>
      </c>
      <c r="DH121" s="875"/>
      <c r="DI121" s="875"/>
      <c r="DJ121" s="875"/>
      <c r="DK121" s="875"/>
      <c r="DL121" s="875">
        <v>1051390</v>
      </c>
      <c r="DM121" s="875"/>
      <c r="DN121" s="875"/>
      <c r="DO121" s="875"/>
      <c r="DP121" s="875"/>
      <c r="DQ121" s="875">
        <v>970389</v>
      </c>
      <c r="DR121" s="875"/>
      <c r="DS121" s="875"/>
      <c r="DT121" s="875"/>
      <c r="DU121" s="875"/>
      <c r="DV121" s="852">
        <v>7.4</v>
      </c>
      <c r="DW121" s="852"/>
      <c r="DX121" s="852"/>
      <c r="DY121" s="852"/>
      <c r="DZ121" s="853"/>
    </row>
    <row r="122" spans="1:130" s="226" customFormat="1" ht="26.25" customHeight="1">
      <c r="A122" s="878"/>
      <c r="B122" s="879"/>
      <c r="C122" s="882" t="s">
        <v>458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469</v>
      </c>
      <c r="AB122" s="838"/>
      <c r="AC122" s="838"/>
      <c r="AD122" s="838"/>
      <c r="AE122" s="839"/>
      <c r="AF122" s="840" t="s">
        <v>469</v>
      </c>
      <c r="AG122" s="838"/>
      <c r="AH122" s="838"/>
      <c r="AI122" s="838"/>
      <c r="AJ122" s="839"/>
      <c r="AK122" s="840" t="s">
        <v>454</v>
      </c>
      <c r="AL122" s="838"/>
      <c r="AM122" s="838"/>
      <c r="AN122" s="838"/>
      <c r="AO122" s="839"/>
      <c r="AP122" s="885" t="s">
        <v>482</v>
      </c>
      <c r="AQ122" s="886"/>
      <c r="AR122" s="886"/>
      <c r="AS122" s="886"/>
      <c r="AT122" s="887"/>
      <c r="AU122" s="947"/>
      <c r="AV122" s="948"/>
      <c r="AW122" s="948"/>
      <c r="AX122" s="948"/>
      <c r="AY122" s="949"/>
      <c r="AZ122" s="940" t="s">
        <v>485</v>
      </c>
      <c r="BA122" s="941"/>
      <c r="BB122" s="941"/>
      <c r="BC122" s="941"/>
      <c r="BD122" s="941"/>
      <c r="BE122" s="941"/>
      <c r="BF122" s="941"/>
      <c r="BG122" s="941"/>
      <c r="BH122" s="941"/>
      <c r="BI122" s="941"/>
      <c r="BJ122" s="941"/>
      <c r="BK122" s="941"/>
      <c r="BL122" s="941"/>
      <c r="BM122" s="941"/>
      <c r="BN122" s="941"/>
      <c r="BO122" s="941"/>
      <c r="BP122" s="942"/>
      <c r="BQ122" s="943">
        <v>23704457</v>
      </c>
      <c r="BR122" s="906"/>
      <c r="BS122" s="906"/>
      <c r="BT122" s="906"/>
      <c r="BU122" s="906"/>
      <c r="BV122" s="906">
        <v>23620843</v>
      </c>
      <c r="BW122" s="906"/>
      <c r="BX122" s="906"/>
      <c r="BY122" s="906"/>
      <c r="BZ122" s="906"/>
      <c r="CA122" s="906">
        <v>22915569</v>
      </c>
      <c r="CB122" s="906"/>
      <c r="CC122" s="906"/>
      <c r="CD122" s="906"/>
      <c r="CE122" s="906"/>
      <c r="CF122" s="907">
        <v>175.2</v>
      </c>
      <c r="CG122" s="908"/>
      <c r="CH122" s="908"/>
      <c r="CI122" s="908"/>
      <c r="CJ122" s="908"/>
      <c r="CK122" s="930"/>
      <c r="CL122" s="916"/>
      <c r="CM122" s="916"/>
      <c r="CN122" s="916"/>
      <c r="CO122" s="917"/>
      <c r="CP122" s="896" t="s">
        <v>401</v>
      </c>
      <c r="CQ122" s="897"/>
      <c r="CR122" s="897"/>
      <c r="CS122" s="897"/>
      <c r="CT122" s="897"/>
      <c r="CU122" s="897"/>
      <c r="CV122" s="897"/>
      <c r="CW122" s="897"/>
      <c r="CX122" s="897"/>
      <c r="CY122" s="897"/>
      <c r="CZ122" s="897"/>
      <c r="DA122" s="897"/>
      <c r="DB122" s="897"/>
      <c r="DC122" s="897"/>
      <c r="DD122" s="897"/>
      <c r="DE122" s="897"/>
      <c r="DF122" s="898"/>
      <c r="DG122" s="874">
        <v>796089</v>
      </c>
      <c r="DH122" s="875"/>
      <c r="DI122" s="875"/>
      <c r="DJ122" s="875"/>
      <c r="DK122" s="875"/>
      <c r="DL122" s="875">
        <v>732611</v>
      </c>
      <c r="DM122" s="875"/>
      <c r="DN122" s="875"/>
      <c r="DO122" s="875"/>
      <c r="DP122" s="875"/>
      <c r="DQ122" s="875">
        <v>670824</v>
      </c>
      <c r="DR122" s="875"/>
      <c r="DS122" s="875"/>
      <c r="DT122" s="875"/>
      <c r="DU122" s="875"/>
      <c r="DV122" s="852">
        <v>5.0999999999999996</v>
      </c>
      <c r="DW122" s="852"/>
      <c r="DX122" s="852"/>
      <c r="DY122" s="852"/>
      <c r="DZ122" s="853"/>
    </row>
    <row r="123" spans="1:130" s="226" customFormat="1" ht="26.25" customHeight="1">
      <c r="A123" s="878"/>
      <c r="B123" s="879"/>
      <c r="C123" s="882" t="s">
        <v>464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469</v>
      </c>
      <c r="AB123" s="838"/>
      <c r="AC123" s="838"/>
      <c r="AD123" s="838"/>
      <c r="AE123" s="839"/>
      <c r="AF123" s="840" t="s">
        <v>123</v>
      </c>
      <c r="AG123" s="838"/>
      <c r="AH123" s="838"/>
      <c r="AI123" s="838"/>
      <c r="AJ123" s="839"/>
      <c r="AK123" s="840" t="s">
        <v>454</v>
      </c>
      <c r="AL123" s="838"/>
      <c r="AM123" s="838"/>
      <c r="AN123" s="838"/>
      <c r="AO123" s="839"/>
      <c r="AP123" s="885" t="s">
        <v>472</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486</v>
      </c>
      <c r="BP123" s="939"/>
      <c r="BQ123" s="893">
        <v>30717206</v>
      </c>
      <c r="BR123" s="894"/>
      <c r="BS123" s="894"/>
      <c r="BT123" s="894"/>
      <c r="BU123" s="894"/>
      <c r="BV123" s="894">
        <v>30489759</v>
      </c>
      <c r="BW123" s="894"/>
      <c r="BX123" s="894"/>
      <c r="BY123" s="894"/>
      <c r="BZ123" s="894"/>
      <c r="CA123" s="894">
        <v>29901347</v>
      </c>
      <c r="CB123" s="894"/>
      <c r="CC123" s="894"/>
      <c r="CD123" s="894"/>
      <c r="CE123" s="894"/>
      <c r="CF123" s="804"/>
      <c r="CG123" s="805"/>
      <c r="CH123" s="805"/>
      <c r="CI123" s="805"/>
      <c r="CJ123" s="895"/>
      <c r="CK123" s="930"/>
      <c r="CL123" s="916"/>
      <c r="CM123" s="916"/>
      <c r="CN123" s="916"/>
      <c r="CO123" s="917"/>
      <c r="CP123" s="896" t="s">
        <v>487</v>
      </c>
      <c r="CQ123" s="897"/>
      <c r="CR123" s="897"/>
      <c r="CS123" s="897"/>
      <c r="CT123" s="897"/>
      <c r="CU123" s="897"/>
      <c r="CV123" s="897"/>
      <c r="CW123" s="897"/>
      <c r="CX123" s="897"/>
      <c r="CY123" s="897"/>
      <c r="CZ123" s="897"/>
      <c r="DA123" s="897"/>
      <c r="DB123" s="897"/>
      <c r="DC123" s="897"/>
      <c r="DD123" s="897"/>
      <c r="DE123" s="897"/>
      <c r="DF123" s="898"/>
      <c r="DG123" s="837">
        <v>55669</v>
      </c>
      <c r="DH123" s="838"/>
      <c r="DI123" s="838"/>
      <c r="DJ123" s="838"/>
      <c r="DK123" s="839"/>
      <c r="DL123" s="840">
        <v>67291</v>
      </c>
      <c r="DM123" s="838"/>
      <c r="DN123" s="838"/>
      <c r="DO123" s="838"/>
      <c r="DP123" s="839"/>
      <c r="DQ123" s="840">
        <v>423757</v>
      </c>
      <c r="DR123" s="838"/>
      <c r="DS123" s="838"/>
      <c r="DT123" s="838"/>
      <c r="DU123" s="839"/>
      <c r="DV123" s="885">
        <v>3.2</v>
      </c>
      <c r="DW123" s="886"/>
      <c r="DX123" s="886"/>
      <c r="DY123" s="886"/>
      <c r="DZ123" s="887"/>
    </row>
    <row r="124" spans="1:130" s="226" customFormat="1" ht="26.25" customHeight="1" thickBot="1">
      <c r="A124" s="878"/>
      <c r="B124" s="879"/>
      <c r="C124" s="882" t="s">
        <v>467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472</v>
      </c>
      <c r="AB124" s="838"/>
      <c r="AC124" s="838"/>
      <c r="AD124" s="838"/>
      <c r="AE124" s="839"/>
      <c r="AF124" s="840" t="s">
        <v>123</v>
      </c>
      <c r="AG124" s="838"/>
      <c r="AH124" s="838"/>
      <c r="AI124" s="838"/>
      <c r="AJ124" s="839"/>
      <c r="AK124" s="840" t="s">
        <v>123</v>
      </c>
      <c r="AL124" s="838"/>
      <c r="AM124" s="838"/>
      <c r="AN124" s="838"/>
      <c r="AO124" s="839"/>
      <c r="AP124" s="885" t="s">
        <v>472</v>
      </c>
      <c r="AQ124" s="886"/>
      <c r="AR124" s="886"/>
      <c r="AS124" s="886"/>
      <c r="AT124" s="887"/>
      <c r="AU124" s="888" t="s">
        <v>488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92.1</v>
      </c>
      <c r="BR124" s="892"/>
      <c r="BS124" s="892"/>
      <c r="BT124" s="892"/>
      <c r="BU124" s="892"/>
      <c r="BV124" s="892">
        <v>89.5</v>
      </c>
      <c r="BW124" s="892"/>
      <c r="BX124" s="892"/>
      <c r="BY124" s="892"/>
      <c r="BZ124" s="892"/>
      <c r="CA124" s="892">
        <v>87.7</v>
      </c>
      <c r="CB124" s="892"/>
      <c r="CC124" s="892"/>
      <c r="CD124" s="892"/>
      <c r="CE124" s="892"/>
      <c r="CF124" s="782"/>
      <c r="CG124" s="783"/>
      <c r="CH124" s="783"/>
      <c r="CI124" s="783"/>
      <c r="CJ124" s="923"/>
      <c r="CK124" s="931"/>
      <c r="CL124" s="931"/>
      <c r="CM124" s="931"/>
      <c r="CN124" s="931"/>
      <c r="CO124" s="932"/>
      <c r="CP124" s="896" t="s">
        <v>489</v>
      </c>
      <c r="CQ124" s="897"/>
      <c r="CR124" s="897"/>
      <c r="CS124" s="897"/>
      <c r="CT124" s="897"/>
      <c r="CU124" s="897"/>
      <c r="CV124" s="897"/>
      <c r="CW124" s="897"/>
      <c r="CX124" s="897"/>
      <c r="CY124" s="897"/>
      <c r="CZ124" s="897"/>
      <c r="DA124" s="897"/>
      <c r="DB124" s="897"/>
      <c r="DC124" s="897"/>
      <c r="DD124" s="897"/>
      <c r="DE124" s="897"/>
      <c r="DF124" s="898"/>
      <c r="DG124" s="820">
        <v>826626</v>
      </c>
      <c r="DH124" s="821"/>
      <c r="DI124" s="821"/>
      <c r="DJ124" s="821"/>
      <c r="DK124" s="822"/>
      <c r="DL124" s="823">
        <v>802709</v>
      </c>
      <c r="DM124" s="821"/>
      <c r="DN124" s="821"/>
      <c r="DO124" s="821"/>
      <c r="DP124" s="822"/>
      <c r="DQ124" s="823">
        <v>456139</v>
      </c>
      <c r="DR124" s="821"/>
      <c r="DS124" s="821"/>
      <c r="DT124" s="821"/>
      <c r="DU124" s="822"/>
      <c r="DV124" s="909">
        <v>3.5</v>
      </c>
      <c r="DW124" s="910"/>
      <c r="DX124" s="910"/>
      <c r="DY124" s="910"/>
      <c r="DZ124" s="911"/>
    </row>
    <row r="125" spans="1:130" s="226" customFormat="1" ht="26.25" customHeight="1">
      <c r="A125" s="878"/>
      <c r="B125" s="879"/>
      <c r="C125" s="882" t="s">
        <v>471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472</v>
      </c>
      <c r="AB125" s="838"/>
      <c r="AC125" s="838"/>
      <c r="AD125" s="838"/>
      <c r="AE125" s="839"/>
      <c r="AF125" s="840" t="s">
        <v>123</v>
      </c>
      <c r="AG125" s="838"/>
      <c r="AH125" s="838"/>
      <c r="AI125" s="838"/>
      <c r="AJ125" s="839"/>
      <c r="AK125" s="840" t="s">
        <v>123</v>
      </c>
      <c r="AL125" s="838"/>
      <c r="AM125" s="838"/>
      <c r="AN125" s="838"/>
      <c r="AO125" s="839"/>
      <c r="AP125" s="885" t="s">
        <v>469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490</v>
      </c>
      <c r="CL125" s="913"/>
      <c r="CM125" s="913"/>
      <c r="CN125" s="913"/>
      <c r="CO125" s="914"/>
      <c r="CP125" s="921" t="s">
        <v>491</v>
      </c>
      <c r="CQ125" s="866"/>
      <c r="CR125" s="866"/>
      <c r="CS125" s="866"/>
      <c r="CT125" s="866"/>
      <c r="CU125" s="866"/>
      <c r="CV125" s="866"/>
      <c r="CW125" s="866"/>
      <c r="CX125" s="866"/>
      <c r="CY125" s="866"/>
      <c r="CZ125" s="866"/>
      <c r="DA125" s="866"/>
      <c r="DB125" s="866"/>
      <c r="DC125" s="866"/>
      <c r="DD125" s="866"/>
      <c r="DE125" s="866"/>
      <c r="DF125" s="867"/>
      <c r="DG125" s="922" t="s">
        <v>443</v>
      </c>
      <c r="DH125" s="903"/>
      <c r="DI125" s="903"/>
      <c r="DJ125" s="903"/>
      <c r="DK125" s="903"/>
      <c r="DL125" s="903" t="s">
        <v>123</v>
      </c>
      <c r="DM125" s="903"/>
      <c r="DN125" s="903"/>
      <c r="DO125" s="903"/>
      <c r="DP125" s="903"/>
      <c r="DQ125" s="903" t="s">
        <v>472</v>
      </c>
      <c r="DR125" s="903"/>
      <c r="DS125" s="903"/>
      <c r="DT125" s="903"/>
      <c r="DU125" s="903"/>
      <c r="DV125" s="904" t="s">
        <v>446</v>
      </c>
      <c r="DW125" s="904"/>
      <c r="DX125" s="904"/>
      <c r="DY125" s="904"/>
      <c r="DZ125" s="905"/>
    </row>
    <row r="126" spans="1:130" s="226" customFormat="1" ht="26.25" customHeight="1" thickBot="1">
      <c r="A126" s="878"/>
      <c r="B126" s="879"/>
      <c r="C126" s="882" t="s">
        <v>475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454</v>
      </c>
      <c r="AB126" s="838"/>
      <c r="AC126" s="838"/>
      <c r="AD126" s="838"/>
      <c r="AE126" s="839"/>
      <c r="AF126" s="840" t="s">
        <v>123</v>
      </c>
      <c r="AG126" s="838"/>
      <c r="AH126" s="838"/>
      <c r="AI126" s="838"/>
      <c r="AJ126" s="839"/>
      <c r="AK126" s="840" t="s">
        <v>123</v>
      </c>
      <c r="AL126" s="838"/>
      <c r="AM126" s="838"/>
      <c r="AN126" s="838"/>
      <c r="AO126" s="839"/>
      <c r="AP126" s="885" t="s">
        <v>472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492</v>
      </c>
      <c r="CQ126" s="808"/>
      <c r="CR126" s="808"/>
      <c r="CS126" s="808"/>
      <c r="CT126" s="808"/>
      <c r="CU126" s="808"/>
      <c r="CV126" s="808"/>
      <c r="CW126" s="808"/>
      <c r="CX126" s="808"/>
      <c r="CY126" s="808"/>
      <c r="CZ126" s="808"/>
      <c r="DA126" s="808"/>
      <c r="DB126" s="808"/>
      <c r="DC126" s="808"/>
      <c r="DD126" s="808"/>
      <c r="DE126" s="808"/>
      <c r="DF126" s="809"/>
      <c r="DG126" s="874" t="s">
        <v>446</v>
      </c>
      <c r="DH126" s="875"/>
      <c r="DI126" s="875"/>
      <c r="DJ126" s="875"/>
      <c r="DK126" s="875"/>
      <c r="DL126" s="875" t="s">
        <v>123</v>
      </c>
      <c r="DM126" s="875"/>
      <c r="DN126" s="875"/>
      <c r="DO126" s="875"/>
      <c r="DP126" s="875"/>
      <c r="DQ126" s="875" t="s">
        <v>123</v>
      </c>
      <c r="DR126" s="875"/>
      <c r="DS126" s="875"/>
      <c r="DT126" s="875"/>
      <c r="DU126" s="875"/>
      <c r="DV126" s="852" t="s">
        <v>473</v>
      </c>
      <c r="DW126" s="852"/>
      <c r="DX126" s="852"/>
      <c r="DY126" s="852"/>
      <c r="DZ126" s="853"/>
    </row>
    <row r="127" spans="1:130" s="226" customFormat="1" ht="26.25" customHeight="1">
      <c r="A127" s="880"/>
      <c r="B127" s="881"/>
      <c r="C127" s="899" t="s">
        <v>493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11510</v>
      </c>
      <c r="AB127" s="838"/>
      <c r="AC127" s="838"/>
      <c r="AD127" s="838"/>
      <c r="AE127" s="839"/>
      <c r="AF127" s="840">
        <v>10918</v>
      </c>
      <c r="AG127" s="838"/>
      <c r="AH127" s="838"/>
      <c r="AI127" s="838"/>
      <c r="AJ127" s="839"/>
      <c r="AK127" s="840">
        <v>10405</v>
      </c>
      <c r="AL127" s="838"/>
      <c r="AM127" s="838"/>
      <c r="AN127" s="838"/>
      <c r="AO127" s="839"/>
      <c r="AP127" s="885">
        <v>0.1</v>
      </c>
      <c r="AQ127" s="886"/>
      <c r="AR127" s="886"/>
      <c r="AS127" s="886"/>
      <c r="AT127" s="887"/>
      <c r="AU127" s="262"/>
      <c r="AV127" s="262"/>
      <c r="AW127" s="262"/>
      <c r="AX127" s="902" t="s">
        <v>494</v>
      </c>
      <c r="AY127" s="870"/>
      <c r="AZ127" s="870"/>
      <c r="BA127" s="870"/>
      <c r="BB127" s="870"/>
      <c r="BC127" s="870"/>
      <c r="BD127" s="870"/>
      <c r="BE127" s="871"/>
      <c r="BF127" s="869" t="s">
        <v>495</v>
      </c>
      <c r="BG127" s="870"/>
      <c r="BH127" s="870"/>
      <c r="BI127" s="870"/>
      <c r="BJ127" s="870"/>
      <c r="BK127" s="870"/>
      <c r="BL127" s="871"/>
      <c r="BM127" s="869" t="s">
        <v>496</v>
      </c>
      <c r="BN127" s="870"/>
      <c r="BO127" s="870"/>
      <c r="BP127" s="870"/>
      <c r="BQ127" s="870"/>
      <c r="BR127" s="870"/>
      <c r="BS127" s="871"/>
      <c r="BT127" s="869" t="s">
        <v>497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498</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482</v>
      </c>
      <c r="DM127" s="875"/>
      <c r="DN127" s="875"/>
      <c r="DO127" s="875"/>
      <c r="DP127" s="875"/>
      <c r="DQ127" s="875" t="s">
        <v>446</v>
      </c>
      <c r="DR127" s="875"/>
      <c r="DS127" s="875"/>
      <c r="DT127" s="875"/>
      <c r="DU127" s="875"/>
      <c r="DV127" s="852" t="s">
        <v>454</v>
      </c>
      <c r="DW127" s="852"/>
      <c r="DX127" s="852"/>
      <c r="DY127" s="852"/>
      <c r="DZ127" s="853"/>
    </row>
    <row r="128" spans="1:130" s="226" customFormat="1" ht="26.25" customHeight="1" thickBot="1">
      <c r="A128" s="854" t="s">
        <v>499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500</v>
      </c>
      <c r="X128" s="856"/>
      <c r="Y128" s="856"/>
      <c r="Z128" s="857"/>
      <c r="AA128" s="858">
        <v>130238</v>
      </c>
      <c r="AB128" s="859"/>
      <c r="AC128" s="859"/>
      <c r="AD128" s="859"/>
      <c r="AE128" s="860"/>
      <c r="AF128" s="861">
        <v>126258</v>
      </c>
      <c r="AG128" s="859"/>
      <c r="AH128" s="859"/>
      <c r="AI128" s="859"/>
      <c r="AJ128" s="860"/>
      <c r="AK128" s="861">
        <v>117236</v>
      </c>
      <c r="AL128" s="859"/>
      <c r="AM128" s="859"/>
      <c r="AN128" s="859"/>
      <c r="AO128" s="860"/>
      <c r="AP128" s="862"/>
      <c r="AQ128" s="863"/>
      <c r="AR128" s="863"/>
      <c r="AS128" s="863"/>
      <c r="AT128" s="864"/>
      <c r="AU128" s="262"/>
      <c r="AV128" s="262"/>
      <c r="AW128" s="262"/>
      <c r="AX128" s="865" t="s">
        <v>501</v>
      </c>
      <c r="AY128" s="866"/>
      <c r="AZ128" s="866"/>
      <c r="BA128" s="866"/>
      <c r="BB128" s="866"/>
      <c r="BC128" s="866"/>
      <c r="BD128" s="866"/>
      <c r="BE128" s="867"/>
      <c r="BF128" s="844" t="s">
        <v>123</v>
      </c>
      <c r="BG128" s="845"/>
      <c r="BH128" s="845"/>
      <c r="BI128" s="845"/>
      <c r="BJ128" s="845"/>
      <c r="BK128" s="845"/>
      <c r="BL128" s="868"/>
      <c r="BM128" s="844">
        <v>12.75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502</v>
      </c>
      <c r="CQ128" s="786"/>
      <c r="CR128" s="786"/>
      <c r="CS128" s="786"/>
      <c r="CT128" s="786"/>
      <c r="CU128" s="786"/>
      <c r="CV128" s="786"/>
      <c r="CW128" s="786"/>
      <c r="CX128" s="786"/>
      <c r="CY128" s="786"/>
      <c r="CZ128" s="786"/>
      <c r="DA128" s="786"/>
      <c r="DB128" s="786"/>
      <c r="DC128" s="786"/>
      <c r="DD128" s="786"/>
      <c r="DE128" s="786"/>
      <c r="DF128" s="787"/>
      <c r="DG128" s="848" t="s">
        <v>446</v>
      </c>
      <c r="DH128" s="849"/>
      <c r="DI128" s="849"/>
      <c r="DJ128" s="849"/>
      <c r="DK128" s="849"/>
      <c r="DL128" s="849">
        <v>4430</v>
      </c>
      <c r="DM128" s="849"/>
      <c r="DN128" s="849"/>
      <c r="DO128" s="849"/>
      <c r="DP128" s="849"/>
      <c r="DQ128" s="849">
        <v>4430</v>
      </c>
      <c r="DR128" s="849"/>
      <c r="DS128" s="849"/>
      <c r="DT128" s="849"/>
      <c r="DU128" s="849"/>
      <c r="DV128" s="850">
        <v>0</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503</v>
      </c>
      <c r="X129" s="835"/>
      <c r="Y129" s="835"/>
      <c r="Z129" s="836"/>
      <c r="AA129" s="837">
        <v>15999349</v>
      </c>
      <c r="AB129" s="838"/>
      <c r="AC129" s="838"/>
      <c r="AD129" s="838"/>
      <c r="AE129" s="839"/>
      <c r="AF129" s="840">
        <v>15821787</v>
      </c>
      <c r="AG129" s="838"/>
      <c r="AH129" s="838"/>
      <c r="AI129" s="838"/>
      <c r="AJ129" s="839"/>
      <c r="AK129" s="840">
        <v>15380680</v>
      </c>
      <c r="AL129" s="838"/>
      <c r="AM129" s="838"/>
      <c r="AN129" s="838"/>
      <c r="AO129" s="839"/>
      <c r="AP129" s="841"/>
      <c r="AQ129" s="842"/>
      <c r="AR129" s="842"/>
      <c r="AS129" s="842"/>
      <c r="AT129" s="843"/>
      <c r="AU129" s="264"/>
      <c r="AV129" s="264"/>
      <c r="AW129" s="264"/>
      <c r="AX129" s="807" t="s">
        <v>504</v>
      </c>
      <c r="AY129" s="808"/>
      <c r="AZ129" s="808"/>
      <c r="BA129" s="808"/>
      <c r="BB129" s="808"/>
      <c r="BC129" s="808"/>
      <c r="BD129" s="808"/>
      <c r="BE129" s="809"/>
      <c r="BF129" s="827" t="s">
        <v>454</v>
      </c>
      <c r="BG129" s="828"/>
      <c r="BH129" s="828"/>
      <c r="BI129" s="828"/>
      <c r="BJ129" s="828"/>
      <c r="BK129" s="828"/>
      <c r="BL129" s="829"/>
      <c r="BM129" s="827">
        <v>17.75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505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506</v>
      </c>
      <c r="X130" s="835"/>
      <c r="Y130" s="835"/>
      <c r="Z130" s="836"/>
      <c r="AA130" s="837">
        <v>2451484</v>
      </c>
      <c r="AB130" s="838"/>
      <c r="AC130" s="838"/>
      <c r="AD130" s="838"/>
      <c r="AE130" s="839"/>
      <c r="AF130" s="840">
        <v>2398548</v>
      </c>
      <c r="AG130" s="838"/>
      <c r="AH130" s="838"/>
      <c r="AI130" s="838"/>
      <c r="AJ130" s="839"/>
      <c r="AK130" s="840">
        <v>2302714</v>
      </c>
      <c r="AL130" s="838"/>
      <c r="AM130" s="838"/>
      <c r="AN130" s="838"/>
      <c r="AO130" s="839"/>
      <c r="AP130" s="841"/>
      <c r="AQ130" s="842"/>
      <c r="AR130" s="842"/>
      <c r="AS130" s="842"/>
      <c r="AT130" s="843"/>
      <c r="AU130" s="264"/>
      <c r="AV130" s="264"/>
      <c r="AW130" s="264"/>
      <c r="AX130" s="807" t="s">
        <v>507</v>
      </c>
      <c r="AY130" s="808"/>
      <c r="AZ130" s="808"/>
      <c r="BA130" s="808"/>
      <c r="BB130" s="808"/>
      <c r="BC130" s="808"/>
      <c r="BD130" s="808"/>
      <c r="BE130" s="809"/>
      <c r="BF130" s="810">
        <v>10.3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508</v>
      </c>
      <c r="X131" s="818"/>
      <c r="Y131" s="818"/>
      <c r="Z131" s="819"/>
      <c r="AA131" s="820">
        <v>13547865</v>
      </c>
      <c r="AB131" s="821"/>
      <c r="AC131" s="821"/>
      <c r="AD131" s="821"/>
      <c r="AE131" s="822"/>
      <c r="AF131" s="823">
        <v>13423239</v>
      </c>
      <c r="AG131" s="821"/>
      <c r="AH131" s="821"/>
      <c r="AI131" s="821"/>
      <c r="AJ131" s="822"/>
      <c r="AK131" s="823">
        <v>13077966</v>
      </c>
      <c r="AL131" s="821"/>
      <c r="AM131" s="821"/>
      <c r="AN131" s="821"/>
      <c r="AO131" s="822"/>
      <c r="AP131" s="824"/>
      <c r="AQ131" s="825"/>
      <c r="AR131" s="825"/>
      <c r="AS131" s="825"/>
      <c r="AT131" s="826"/>
      <c r="AU131" s="264"/>
      <c r="AV131" s="264"/>
      <c r="AW131" s="264"/>
      <c r="AX131" s="785" t="s">
        <v>509</v>
      </c>
      <c r="AY131" s="786"/>
      <c r="AZ131" s="786"/>
      <c r="BA131" s="786"/>
      <c r="BB131" s="786"/>
      <c r="BC131" s="786"/>
      <c r="BD131" s="786"/>
      <c r="BE131" s="787"/>
      <c r="BF131" s="788">
        <v>87.7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510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511</v>
      </c>
      <c r="W132" s="798"/>
      <c r="X132" s="798"/>
      <c r="Y132" s="798"/>
      <c r="Z132" s="799"/>
      <c r="AA132" s="800">
        <v>10.69660053</v>
      </c>
      <c r="AB132" s="801"/>
      <c r="AC132" s="801"/>
      <c r="AD132" s="801"/>
      <c r="AE132" s="802"/>
      <c r="AF132" s="803">
        <v>10.33649181</v>
      </c>
      <c r="AG132" s="801"/>
      <c r="AH132" s="801"/>
      <c r="AI132" s="801"/>
      <c r="AJ132" s="802"/>
      <c r="AK132" s="803">
        <v>10.165074600000001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512</v>
      </c>
      <c r="W133" s="777"/>
      <c r="X133" s="777"/>
      <c r="Y133" s="777"/>
      <c r="Z133" s="778"/>
      <c r="AA133" s="779">
        <v>11.2</v>
      </c>
      <c r="AB133" s="780"/>
      <c r="AC133" s="780"/>
      <c r="AD133" s="780"/>
      <c r="AE133" s="781"/>
      <c r="AF133" s="779">
        <v>10.7</v>
      </c>
      <c r="AG133" s="780"/>
      <c r="AH133" s="780"/>
      <c r="AI133" s="780"/>
      <c r="AJ133" s="781"/>
      <c r="AK133" s="779">
        <v>10.3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XWV5tM+FBVRheYz5/n5kjfaBYhq+qw7xgcZ6BG6KtTXkfPbIsxHphTLm7nw4o32y0aWbuEjLszRw3gnrrhTkxg==" saltValue="pcD9Dy2TYG5hIFV2oUOlE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8l7VRLfsIKxMLmAY1Qm5+m5kXaGg8vRullwph3zoDjIEfWWkTenm7uI28oKrke+b0ov4hFEeCBq8FFc+YTHO+g==" saltValue="Y+SNgdOI96zAWba9sr7s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G6WVSfFZfMqppHrRc5UZCbTSTmku+GRlghZ7+mOWAiGL2ovZa5hkJ6Hs3dkjwYRiTrkqDqW409Jt0TIeSJojw==" saltValue="pALKLEcFX3hrW+PXN2zr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516</v>
      </c>
      <c r="AP7" s="283"/>
      <c r="AQ7" s="284" t="s">
        <v>517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518</v>
      </c>
      <c r="AQ8" s="290" t="s">
        <v>519</v>
      </c>
      <c r="AR8" s="291" t="s">
        <v>520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521</v>
      </c>
      <c r="AL9" s="1207"/>
      <c r="AM9" s="1207"/>
      <c r="AN9" s="1208"/>
      <c r="AO9" s="292">
        <v>4722072</v>
      </c>
      <c r="AP9" s="292">
        <v>87009</v>
      </c>
      <c r="AQ9" s="293">
        <v>72828</v>
      </c>
      <c r="AR9" s="294">
        <v>19.5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522</v>
      </c>
      <c r="AL10" s="1207"/>
      <c r="AM10" s="1207"/>
      <c r="AN10" s="1208"/>
      <c r="AO10" s="295">
        <v>376269</v>
      </c>
      <c r="AP10" s="295">
        <v>6933</v>
      </c>
      <c r="AQ10" s="296">
        <v>5865</v>
      </c>
      <c r="AR10" s="297">
        <v>18.2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523</v>
      </c>
      <c r="AL11" s="1207"/>
      <c r="AM11" s="1207"/>
      <c r="AN11" s="1208"/>
      <c r="AO11" s="295">
        <v>31747</v>
      </c>
      <c r="AP11" s="295">
        <v>585</v>
      </c>
      <c r="AQ11" s="296">
        <v>5145</v>
      </c>
      <c r="AR11" s="297">
        <v>-88.6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524</v>
      </c>
      <c r="AL12" s="1207"/>
      <c r="AM12" s="1207"/>
      <c r="AN12" s="1208"/>
      <c r="AO12" s="295">
        <v>54778</v>
      </c>
      <c r="AP12" s="295">
        <v>1009</v>
      </c>
      <c r="AQ12" s="296">
        <v>1255</v>
      </c>
      <c r="AR12" s="297">
        <v>-19.600000000000001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525</v>
      </c>
      <c r="AL13" s="1207"/>
      <c r="AM13" s="1207"/>
      <c r="AN13" s="1208"/>
      <c r="AO13" s="295" t="s">
        <v>526</v>
      </c>
      <c r="AP13" s="295" t="s">
        <v>526</v>
      </c>
      <c r="AQ13" s="296">
        <v>1</v>
      </c>
      <c r="AR13" s="297" t="s">
        <v>526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527</v>
      </c>
      <c r="AL14" s="1207"/>
      <c r="AM14" s="1207"/>
      <c r="AN14" s="1208"/>
      <c r="AO14" s="295">
        <v>272342</v>
      </c>
      <c r="AP14" s="295">
        <v>5018</v>
      </c>
      <c r="AQ14" s="296">
        <v>3026</v>
      </c>
      <c r="AR14" s="297">
        <v>65.8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528</v>
      </c>
      <c r="AL15" s="1207"/>
      <c r="AM15" s="1207"/>
      <c r="AN15" s="1208"/>
      <c r="AO15" s="295">
        <v>74673</v>
      </c>
      <c r="AP15" s="295">
        <v>1376</v>
      </c>
      <c r="AQ15" s="296">
        <v>1617</v>
      </c>
      <c r="AR15" s="297">
        <v>-14.9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529</v>
      </c>
      <c r="AL16" s="1210"/>
      <c r="AM16" s="1210"/>
      <c r="AN16" s="1211"/>
      <c r="AO16" s="295">
        <v>-497826</v>
      </c>
      <c r="AP16" s="295">
        <v>-9173</v>
      </c>
      <c r="AQ16" s="296">
        <v>-6841</v>
      </c>
      <c r="AR16" s="297">
        <v>34.1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5034055</v>
      </c>
      <c r="AP17" s="295">
        <v>92758</v>
      </c>
      <c r="AQ17" s="296">
        <v>82896</v>
      </c>
      <c r="AR17" s="297">
        <v>11.9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531</v>
      </c>
      <c r="AP20" s="303" t="s">
        <v>532</v>
      </c>
      <c r="AQ20" s="304" t="s">
        <v>533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534</v>
      </c>
      <c r="AL21" s="1204"/>
      <c r="AM21" s="1204"/>
      <c r="AN21" s="1205"/>
      <c r="AO21" s="307">
        <v>9.69</v>
      </c>
      <c r="AP21" s="308">
        <v>8.3000000000000007</v>
      </c>
      <c r="AQ21" s="309">
        <v>1.39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535</v>
      </c>
      <c r="AL22" s="1204"/>
      <c r="AM22" s="1204"/>
      <c r="AN22" s="1205"/>
      <c r="AO22" s="312">
        <v>98.8</v>
      </c>
      <c r="AP22" s="313">
        <v>98</v>
      </c>
      <c r="AQ22" s="314">
        <v>0.8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537</v>
      </c>
      <c r="AO27" s="273"/>
      <c r="AP27" s="273"/>
      <c r="AQ27" s="273"/>
      <c r="AR27" s="273"/>
      <c r="AS27" s="273"/>
      <c r="AT27" s="273"/>
    </row>
    <row r="28" spans="1:46" ht="17.25">
      <c r="A28" s="274" t="s">
        <v>538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516</v>
      </c>
      <c r="AP30" s="283"/>
      <c r="AQ30" s="284" t="s">
        <v>517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518</v>
      </c>
      <c r="AQ31" s="290" t="s">
        <v>519</v>
      </c>
      <c r="AR31" s="291" t="s">
        <v>520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540</v>
      </c>
      <c r="AL32" s="1195"/>
      <c r="AM32" s="1195"/>
      <c r="AN32" s="1196"/>
      <c r="AO32" s="322">
        <v>3089982</v>
      </c>
      <c r="AP32" s="322">
        <v>56936</v>
      </c>
      <c r="AQ32" s="323">
        <v>54128</v>
      </c>
      <c r="AR32" s="324">
        <v>5.2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541</v>
      </c>
      <c r="AL33" s="1195"/>
      <c r="AM33" s="1195"/>
      <c r="AN33" s="1196"/>
      <c r="AO33" s="322" t="s">
        <v>526</v>
      </c>
      <c r="AP33" s="322" t="s">
        <v>526</v>
      </c>
      <c r="AQ33" s="323" t="s">
        <v>526</v>
      </c>
      <c r="AR33" s="324" t="s">
        <v>526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542</v>
      </c>
      <c r="AL34" s="1195"/>
      <c r="AM34" s="1195"/>
      <c r="AN34" s="1196"/>
      <c r="AO34" s="322" t="s">
        <v>526</v>
      </c>
      <c r="AP34" s="322" t="s">
        <v>526</v>
      </c>
      <c r="AQ34" s="323">
        <v>36</v>
      </c>
      <c r="AR34" s="324" t="s">
        <v>526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543</v>
      </c>
      <c r="AL35" s="1195"/>
      <c r="AM35" s="1195"/>
      <c r="AN35" s="1196"/>
      <c r="AO35" s="322">
        <v>609587</v>
      </c>
      <c r="AP35" s="322">
        <v>11232</v>
      </c>
      <c r="AQ35" s="323">
        <v>14780</v>
      </c>
      <c r="AR35" s="324">
        <v>-24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544</v>
      </c>
      <c r="AL36" s="1195"/>
      <c r="AM36" s="1195"/>
      <c r="AN36" s="1196"/>
      <c r="AO36" s="322">
        <v>39361</v>
      </c>
      <c r="AP36" s="322">
        <v>725</v>
      </c>
      <c r="AQ36" s="323">
        <v>1208</v>
      </c>
      <c r="AR36" s="324">
        <v>-40</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545</v>
      </c>
      <c r="AL37" s="1195"/>
      <c r="AM37" s="1195"/>
      <c r="AN37" s="1196"/>
      <c r="AO37" s="322">
        <v>10405</v>
      </c>
      <c r="AP37" s="322">
        <v>192</v>
      </c>
      <c r="AQ37" s="323">
        <v>884</v>
      </c>
      <c r="AR37" s="324">
        <v>-78.3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546</v>
      </c>
      <c r="AL38" s="1198"/>
      <c r="AM38" s="1198"/>
      <c r="AN38" s="1199"/>
      <c r="AO38" s="325" t="s">
        <v>526</v>
      </c>
      <c r="AP38" s="325" t="s">
        <v>526</v>
      </c>
      <c r="AQ38" s="326">
        <v>2</v>
      </c>
      <c r="AR38" s="314" t="s">
        <v>526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547</v>
      </c>
      <c r="AL39" s="1198"/>
      <c r="AM39" s="1198"/>
      <c r="AN39" s="1199"/>
      <c r="AO39" s="322">
        <v>-117236</v>
      </c>
      <c r="AP39" s="322">
        <v>-2160</v>
      </c>
      <c r="AQ39" s="323">
        <v>-4266</v>
      </c>
      <c r="AR39" s="324">
        <v>-49.4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548</v>
      </c>
      <c r="AL40" s="1195"/>
      <c r="AM40" s="1195"/>
      <c r="AN40" s="1196"/>
      <c r="AO40" s="322">
        <v>-2302714</v>
      </c>
      <c r="AP40" s="322">
        <v>-42430</v>
      </c>
      <c r="AQ40" s="323">
        <v>-48487</v>
      </c>
      <c r="AR40" s="324">
        <v>-12.5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1329385</v>
      </c>
      <c r="AP41" s="322">
        <v>24495</v>
      </c>
      <c r="AQ41" s="323">
        <v>18285</v>
      </c>
      <c r="AR41" s="324">
        <v>34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550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516</v>
      </c>
      <c r="AN49" s="1189" t="s">
        <v>552</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553</v>
      </c>
      <c r="AO50" s="339" t="s">
        <v>554</v>
      </c>
      <c r="AP50" s="340" t="s">
        <v>555</v>
      </c>
      <c r="AQ50" s="341" t="s">
        <v>556</v>
      </c>
      <c r="AR50" s="342" t="s">
        <v>557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558</v>
      </c>
      <c r="AL51" s="335"/>
      <c r="AM51" s="343">
        <v>3954342</v>
      </c>
      <c r="AN51" s="344">
        <v>68982</v>
      </c>
      <c r="AO51" s="345">
        <v>20.9</v>
      </c>
      <c r="AP51" s="346">
        <v>63956</v>
      </c>
      <c r="AQ51" s="347">
        <v>25.7</v>
      </c>
      <c r="AR51" s="348">
        <v>-4.8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559</v>
      </c>
      <c r="AM52" s="351">
        <v>2662580</v>
      </c>
      <c r="AN52" s="352">
        <v>46448</v>
      </c>
      <c r="AO52" s="353">
        <v>50.9</v>
      </c>
      <c r="AP52" s="354">
        <v>29239</v>
      </c>
      <c r="AQ52" s="355">
        <v>8.8000000000000007</v>
      </c>
      <c r="AR52" s="356">
        <v>42.1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560</v>
      </c>
      <c r="AL53" s="335"/>
      <c r="AM53" s="343">
        <v>3589959</v>
      </c>
      <c r="AN53" s="344">
        <v>63390</v>
      </c>
      <c r="AO53" s="345">
        <v>-8.1</v>
      </c>
      <c r="AP53" s="346">
        <v>66255</v>
      </c>
      <c r="AQ53" s="347">
        <v>3.6</v>
      </c>
      <c r="AR53" s="348">
        <v>-11.7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559</v>
      </c>
      <c r="AM54" s="351">
        <v>1288200</v>
      </c>
      <c r="AN54" s="352">
        <v>22746</v>
      </c>
      <c r="AO54" s="353">
        <v>-51</v>
      </c>
      <c r="AP54" s="354">
        <v>31822</v>
      </c>
      <c r="AQ54" s="355">
        <v>8.8000000000000007</v>
      </c>
      <c r="AR54" s="356">
        <v>-59.8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561</v>
      </c>
      <c r="AL55" s="335"/>
      <c r="AM55" s="343">
        <v>2934170</v>
      </c>
      <c r="AN55" s="344">
        <v>52538</v>
      </c>
      <c r="AO55" s="345">
        <v>-17.100000000000001</v>
      </c>
      <c r="AP55" s="346">
        <v>92247</v>
      </c>
      <c r="AQ55" s="347">
        <v>39.200000000000003</v>
      </c>
      <c r="AR55" s="348">
        <v>-56.3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559</v>
      </c>
      <c r="AM56" s="351">
        <v>772364</v>
      </c>
      <c r="AN56" s="352">
        <v>13830</v>
      </c>
      <c r="AO56" s="353">
        <v>-39.200000000000003</v>
      </c>
      <c r="AP56" s="354">
        <v>37204</v>
      </c>
      <c r="AQ56" s="355">
        <v>16.899999999999999</v>
      </c>
      <c r="AR56" s="356">
        <v>-56.1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562</v>
      </c>
      <c r="AL57" s="335"/>
      <c r="AM57" s="343">
        <v>3664434</v>
      </c>
      <c r="AN57" s="344">
        <v>66627</v>
      </c>
      <c r="AO57" s="345">
        <v>26.8</v>
      </c>
      <c r="AP57" s="346">
        <v>67319</v>
      </c>
      <c r="AQ57" s="347">
        <v>-27</v>
      </c>
      <c r="AR57" s="348">
        <v>53.8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559</v>
      </c>
      <c r="AM58" s="351">
        <v>991612</v>
      </c>
      <c r="AN58" s="352">
        <v>18030</v>
      </c>
      <c r="AO58" s="353">
        <v>30.4</v>
      </c>
      <c r="AP58" s="354">
        <v>38101</v>
      </c>
      <c r="AQ58" s="355">
        <v>2.4</v>
      </c>
      <c r="AR58" s="356">
        <v>28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563</v>
      </c>
      <c r="AL59" s="335"/>
      <c r="AM59" s="343">
        <v>2094581</v>
      </c>
      <c r="AN59" s="344">
        <v>38595</v>
      </c>
      <c r="AO59" s="345">
        <v>-42.1</v>
      </c>
      <c r="AP59" s="346">
        <v>70615</v>
      </c>
      <c r="AQ59" s="347">
        <v>4.9000000000000004</v>
      </c>
      <c r="AR59" s="348">
        <v>-47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559</v>
      </c>
      <c r="AM60" s="351">
        <v>798498</v>
      </c>
      <c r="AN60" s="352">
        <v>14713</v>
      </c>
      <c r="AO60" s="353">
        <v>-18.399999999999999</v>
      </c>
      <c r="AP60" s="354">
        <v>37382</v>
      </c>
      <c r="AQ60" s="355">
        <v>-1.9</v>
      </c>
      <c r="AR60" s="356">
        <v>-16.5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564</v>
      </c>
      <c r="AL61" s="357"/>
      <c r="AM61" s="358">
        <v>3247497</v>
      </c>
      <c r="AN61" s="359">
        <v>58026</v>
      </c>
      <c r="AO61" s="360">
        <v>-3.9</v>
      </c>
      <c r="AP61" s="361">
        <v>72078</v>
      </c>
      <c r="AQ61" s="362">
        <v>9.3000000000000007</v>
      </c>
      <c r="AR61" s="348">
        <v>-13.2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559</v>
      </c>
      <c r="AM62" s="351">
        <v>1302651</v>
      </c>
      <c r="AN62" s="352">
        <v>23153</v>
      </c>
      <c r="AO62" s="353">
        <v>-5.5</v>
      </c>
      <c r="AP62" s="354">
        <v>34750</v>
      </c>
      <c r="AQ62" s="355">
        <v>7</v>
      </c>
      <c r="AR62" s="356">
        <v>-12.5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u/YMbjxUrGC1bavqI+3d+mFBEwUnlLVvli5YtQuWiLG0lRWXJHXS5hw1uXVXrwL1drtD/7VRwNE8BZdJO8wioA==" saltValue="A9tdZqTa7sYEyujdQfnn8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fbF9K2GKU4BvXeTiDp2QLcyGRNfVoShs38OqAy0KfQsMQMK9CUUwrzdrg24ypIbGI0fMOPO+mGO3pKJxLlCPA==" saltValue="9v5Y0QFcI1nvQl4Tc53E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dNmTcPWGvJKzC4BkctoL/lM6nyuE/7K0IRnYZ0wvBjH9OHPZ0oaFpKnpb2PLal7hqYI5xNXxDKIGFc7ci3KwA==" saltValue="cSvDiRfv6E9a5FrWl/LE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212" t="s">
        <v>3</v>
      </c>
      <c r="D47" s="1212"/>
      <c r="E47" s="1213"/>
      <c r="F47" s="11">
        <v>13.34</v>
      </c>
      <c r="G47" s="12">
        <v>13.67</v>
      </c>
      <c r="H47" s="12">
        <v>14.52</v>
      </c>
      <c r="I47" s="12">
        <v>15.55</v>
      </c>
      <c r="J47" s="13">
        <v>16.98</v>
      </c>
    </row>
    <row r="48" spans="2:10" ht="57.75" customHeight="1">
      <c r="B48" s="14"/>
      <c r="C48" s="1214" t="s">
        <v>4</v>
      </c>
      <c r="D48" s="1214"/>
      <c r="E48" s="1215"/>
      <c r="F48" s="15">
        <v>4.62</v>
      </c>
      <c r="G48" s="16">
        <v>4.6500000000000004</v>
      </c>
      <c r="H48" s="16">
        <v>4.82</v>
      </c>
      <c r="I48" s="16">
        <v>4.92</v>
      </c>
      <c r="J48" s="17">
        <v>5.04</v>
      </c>
    </row>
    <row r="49" spans="2:10" ht="57.75" customHeight="1" thickBot="1">
      <c r="B49" s="18"/>
      <c r="C49" s="1216" t="s">
        <v>5</v>
      </c>
      <c r="D49" s="1216"/>
      <c r="E49" s="1217"/>
      <c r="F49" s="19">
        <v>1.82</v>
      </c>
      <c r="G49" s="20" t="s">
        <v>573</v>
      </c>
      <c r="H49" s="20">
        <v>1.3</v>
      </c>
      <c r="I49" s="20">
        <v>0.92</v>
      </c>
      <c r="J49" s="21">
        <v>0.96</v>
      </c>
    </row>
    <row r="50" spans="2:10" ht="13.5" customHeight="1"/>
    <row r="51" spans="2:10" ht="13.5" hidden="1" customHeight="1"/>
    <row r="52" spans="2:10" ht="13.5" hidden="1" customHeight="1"/>
    <row r="53" spans="2:10" ht="13.5" hidden="1" customHeight="1"/>
  </sheetData>
  <sheetProtection algorithmName="SHA-512" hashValue="evRy+KPIbs/APIknmpGykvoE3Ynf6/e7kem0LkVGzdknTwoW+N3h1bcrahVVApU5lSY4SIL24Yry5i4z7IXNzQ==" saltValue="uqWYzIirlqPzuVLUgZCq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日南市役所</cp:lastModifiedBy>
  <cp:lastPrinted>2019-03-19T07:52:56Z</cp:lastPrinted>
  <dcterms:created xsi:type="dcterms:W3CDTF">2019-02-14T05:18:23Z</dcterms:created>
  <dcterms:modified xsi:type="dcterms:W3CDTF">2019-12-20T02:50:07Z</dcterms:modified>
  <cp:category/>
</cp:coreProperties>
</file>