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738B6B7A-C277-4C43-8282-76357CDC5267}" xr6:coauthVersionLast="40" xr6:coauthVersionMax="40" xr10:uidLastSave="{00000000-0000-0000-0000-000000000000}"/>
  <workbookProtection workbookAlgorithmName="SHA-512" workbookHashValue="1bz1BA4EEMtGZehSDLAj6qpV6LXTMzRgz3n/Ix5Dg+npj3AF347GSp7MY23llK8IOC6kSluJ/S7ulrVL6iVeGQ==" workbookSaltValue="oy2+yY9SRptVzo5cx5fAKA=="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<sst xmlns="http://schemas.openxmlformats.org/spreadsheetml/2006/main" count="237" uniqueCount="123">
  <si>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</si>
  <si>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</si>
  <si>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</si>
  <si>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</si>
  <si>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</si>
  <si>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</si>
  <si>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</si>
  <si>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</si>
  <si>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</si>
  <si>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</si>
  <si>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</si>
  <si>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</si>
  <si>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</si>
  <si>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</si>
  <si>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</si>
  <si>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</si>
  <si>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</si>
  <si>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</si>
  <si>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</si>
  <si>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</si>
  <si>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</si>
  <si>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</si>
  <si>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</si>
  <si>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</si>
  <si>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</si>
  <si>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</si>
  <si>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</si>
  <si>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</si>
  <si>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</si>
  <si>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</si>
  <si>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</si>
  <si>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</si>
  <si>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</si>
  <si>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</si>
  <si>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</si>
  <si>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</si>
  <si>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</si>
  <si>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</si>
  <si>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</si>
  <si>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</si>
  <si>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</si>
  <si>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</si>
  <si>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</si>
  <si>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</si>
  <si>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</si>
  <si>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</si>
  <si>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</si>
  <si>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</si>
  <si>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</si>
  <si>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</si>
  <si>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</si>
  <si>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</si>
  <si>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</si>
  <si>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</si>
  <si>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</si>
  <si>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</si>
  <si>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</si>
  <si>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</si>
  <si>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</si>
  <si>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</si>
  <si>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</si>
  <si>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</si>
  <si>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</si>
  <si>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</si>
  <si>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</si>
  <si>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</si>
  <si>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</si>
  <si>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</si>
  <si>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</si>
  <si>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</si>
  <si>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</si>
  <si>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</si>
  <si>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</si>
  <si>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</si>
  <si>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</si>
  <si>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</si>
  <si>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</si>
  <si>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</si>
  <si>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</si>
  <si>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</si>
  <si>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</si>
  <si>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</si>
  <si>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</si>
  <si>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</si>
  <si>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</si>
  <si>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</si>
  <si>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</si>
  <si>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</si>
  <si>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</si>
  <si>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</si>
  <si>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</si>
  <si>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</si>
  <si>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</si>
  <si>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</si>
  <si>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</si>
  <si>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</si>
  <si>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</si>
  <si>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</si>
  <si>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</si>
  <si>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</si>
  <si>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</si>
  <si>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</si>
  <si>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</si>
  <si>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</si>
  <si>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</si>
  <si>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</si>
  <si>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</si>
  <si>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</si>
  <si>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</si>
  <si>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</si>
  <si>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</si>
  <si>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</si>
  <si>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</si>
  <si>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</si>
  <si>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</si>
  <si>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</si>
  <si>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</si>
  <si>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</si>
  <si>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</si>
  <si>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</si>
  <si>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「③管路更新率」は平均値より低い数値を示していますが、現在、耐用年数を経過した管路はありません。　　　　　　　　　　　　　　　　　　　　　　　　　しかし、将来的には耐用年数を経過する管が見込めることから、更新計画に基づき、計画的に更新を行います。また、現在、町中心部の県道改良に伴う重要管路の布設替工事等も進められています。</t>
    <rPh sb="127" eb="129">
      <t>ゲンザイ</t>
    </rPh>
    <rPh sb="140" eb="141">
      <t>トモナ</t>
    </rPh>
    <rPh sb="154" eb="155">
      <t>スス</t>
    </rPh>
    <phoneticPr fontId="4"/>
  </si>
  <si>
    <t>①「①収益的収支比率」は、１００％を上回っており、経営の健全性は保たれているといえます。
しかし、今後の更新費用の財源確保の検討も必要となってきます。
②「④企業債残高対給水収益比率」、「⑥給水原価」については、類似団体平均及び全国平均を大幅に下回っており、起債抑制による効果が出ています。　　　　　　　　　　　　　　　　　　　　　　　　　　　　　　　しかし、今後の設備更新等により新たな起債も必要となってきます。
③「⑤料金回収率」は、ほぼ１００％を維持していますが、今後の更新投資等への費用や財源確保など、長期的な視野で適正な料金体制の見直しを検討する必要があります。
そこで、平成３０年度に今後１０年間の収支計画を盛込んだ経営戦略を策定し、料金等審議会において適正な料金等について審議中であります。
④「⑦施設利用率」は、６０％台と類似団体平均値より高い数値を示しております。　　　　　　　　　　
しかし、山間部など地域によっては、給水人口の減少など施設利用率も低くなっており、規模の縮小など経営の効率性について検討する必要があります。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の漏水対策を定期的に実施します。なお、消防消火訓練などの消防用水や残塩調整のための排水などにより、これ以上の高い効率性は難しいと考えております。</t>
    <rPh sb="49" eb="51">
      <t>コンゴ</t>
    </rPh>
    <rPh sb="291" eb="293">
      <t>ヘイセイ</t>
    </rPh>
    <rPh sb="295" eb="296">
      <t>ネン</t>
    </rPh>
    <rPh sb="296" eb="297">
      <t>ド</t>
    </rPh>
    <rPh sb="298" eb="300">
      <t>コンゴ</t>
    </rPh>
    <rPh sb="302" eb="304">
      <t>ネンカン</t>
    </rPh>
    <rPh sb="305" eb="307">
      <t>シュウシ</t>
    </rPh>
    <rPh sb="307" eb="309">
      <t>ケイカク</t>
    </rPh>
    <rPh sb="310" eb="312">
      <t>モリコ</t>
    </rPh>
    <rPh sb="314" eb="316">
      <t>ケイエイ</t>
    </rPh>
    <rPh sb="316" eb="318">
      <t>センリャク</t>
    </rPh>
    <rPh sb="319" eb="321">
      <t>サクテイ</t>
    </rPh>
    <rPh sb="323" eb="326">
      <t>リョウキントウ</t>
    </rPh>
    <rPh sb="326" eb="328">
      <t>シンギ</t>
    </rPh>
    <rPh sb="328" eb="329">
      <t>カイ</t>
    </rPh>
    <rPh sb="333" eb="335">
      <t>テキセイ</t>
    </rPh>
    <rPh sb="336" eb="339">
      <t>リョウキントウ</t>
    </rPh>
    <rPh sb="343" eb="346">
      <t>シンギチュウ</t>
    </rPh>
    <phoneticPr fontId="4"/>
  </si>
  <si>
    <t>　上記より、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そこで、平成３０年度に経営戦略を策定して料金等審議会において審議中であります。
なお、本町の水道料金は県内でも高い位置にあり、大幅な値上げは見込めないものと見ております。</t>
    <rPh sb="33" eb="35">
      <t>コンゴ</t>
    </rPh>
    <rPh sb="82" eb="83">
      <t>モト</t>
    </rPh>
    <rPh sb="84" eb="87">
      <t>ケイカクテキ</t>
    </rPh>
    <rPh sb="88" eb="90">
      <t>コウシン</t>
    </rPh>
    <rPh sb="91" eb="93">
      <t>ヒツヨウ</t>
    </rPh>
    <rPh sb="170" eb="172">
      <t>ヒツヨウ</t>
    </rPh>
    <rPh sb="183" eb="185">
      <t>ヘイセイ</t>
    </rPh>
    <rPh sb="187" eb="188">
      <t>ネン</t>
    </rPh>
    <rPh sb="188" eb="189">
      <t>ド</t>
    </rPh>
    <rPh sb="195" eb="197">
      <t>サクテイ</t>
    </rPh>
    <rPh sb="199" eb="202">
      <t>リョウキントウ</t>
    </rPh>
    <rPh sb="202" eb="204">
      <t>シンギ</t>
    </rPh>
    <rPh sb="204" eb="205">
      <t>カイ</t>
    </rPh>
    <rPh sb="209" eb="212">
      <t>シンギチュウ</t>
    </rPh>
    <rPh sb="222" eb="224">
      <t>ホンチョウ</t>
    </rPh>
    <rPh sb="225" eb="227">
      <t>スイドウ</t>
    </rPh>
    <rPh sb="227" eb="229">
      <t>リョウキン</t>
    </rPh>
    <rPh sb="230" eb="232">
      <t>ケンナイ</t>
    </rPh>
    <rPh sb="234" eb="235">
      <t>タカ</t>
    </rPh>
    <rPh sb="236" eb="238">
      <t>イチ</t>
    </rPh>
    <rPh sb="242" eb="244">
      <t>オオハバ</t>
    </rPh>
    <rPh sb="245" eb="247">
      <t>ネア</t>
    </rPh>
    <rPh sb="249" eb="251">
      <t>ミコ</t>
    </rPh>
    <rPh sb="257" eb="258">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</si>
</sst>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1.77</c:v>
                </c:pt>
                <c:pt idx="1">
                  <c:v>0.33</c:v>
                </c:pt>
                <c:pt idx="2">
                  <c:v>0.2</c:v>
                </c:pt>
                <c:pt idx="3">
                  <c:v>0.09</c:v>
                </c:pt>
                <c:pt idx="4">
                  <c:v>0.41</c:v>
                </c:pt>
              </c:numCache>
            </c:numRef>
          </c:val>
          <c:extLst>
            <c:ext xmlns:c16="http://schemas.microsoft.com/office/drawing/2014/chart" uri="{C3380CC4-5D6E-409C-BE32-E72D297353CC}">
              <c16:uniqueId val="{00000000-3DEB-4F59-BD09-749CCFDF6185}"/>
            </c:ext>
          </c:extLst>
        </c:ser>
        <c:dLbls>
          <c:showLegendKey val="0"/>
          <c:showVal val="0"/>
          <c:showCatName val="0"/>
          <c:showSerName val="0"/>
          <c:showPercent val="0"/>
          <c:showBubbleSize val="0"/>
        </c:dLbls>
        <c:gapWidth val="150"/>
        <c:axId val="161528832"/>
        <c:axId val="1632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3DEB-4F59-BD09-749CCFDF6185}"/>
            </c:ext>
          </c:extLst>
        </c:ser>
        <c:dLbls>
          <c:showLegendKey val="0"/>
          <c:showVal val="0"/>
          <c:showCatName val="0"/>
          <c:showSerName val="0"/>
          <c:showPercent val="0"/>
          <c:showBubbleSize val="0"/>
        </c:dLbls>
        <c:marker val="1"/>
        <c:smooth val="0"/>
        <c:axId val="161528832"/>
        <c:axId val="163214464"/>
      </c:lineChart>
      <c:dateAx>
        <c:axId val="161528832"/>
        <c:scaling>
          <c:orientation val="minMax"/>
        </c:scaling>
        <c:delete val="1"/>
        <c:axPos val="b"/>
        <c:numFmt formatCode="ge" sourceLinked="1"/>
        <c:majorTickMark val="none"/>
        <c:minorTickMark val="none"/>
        <c:tickLblPos val="none"/>
        <c:crossAx val="163214464"/>
        <c:crosses val="autoZero"/>
        <c:auto val="1"/>
        <c:lblOffset val="100"/>
        <c:baseTimeUnit val="years"/>
      </c:dateAx>
      <c:valAx>
        <c:axId val="163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c:v>
                </c:pt>
                <c:pt idx="1">
                  <c:v>67.87</c:v>
                </c:pt>
                <c:pt idx="2">
                  <c:v>63.96</c:v>
                </c:pt>
                <c:pt idx="3">
                  <c:v>63.31</c:v>
                </c:pt>
                <c:pt idx="4">
                  <c:v>64.319999999999993</c:v>
                </c:pt>
              </c:numCache>
            </c:numRef>
          </c:val>
          <c:extLst>
            <c:ext xmlns:c16="http://schemas.microsoft.com/office/drawing/2014/chart" uri="{C3380CC4-5D6E-409C-BE32-E72D297353CC}">
              <c16:uniqueId val="{00000000-A8DC-45B9-9675-9B4789594C6F}"/>
            </c:ext>
          </c:extLst>
        </c:ser>
        <c:dLbls>
          <c:showLegendKey val="0"/>
          <c:showVal val="0"/>
          <c:showCatName val="0"/>
          <c:showSerName val="0"/>
          <c:showPercent val="0"/>
          <c:showBubbleSize val="0"/>
        </c:dLbls>
        <c:gapWidth val="150"/>
        <c:axId val="165857536"/>
        <c:axId val="1658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A8DC-45B9-9675-9B4789594C6F}"/>
            </c:ext>
          </c:extLst>
        </c:ser>
        <c:dLbls>
          <c:showLegendKey val="0"/>
          <c:showVal val="0"/>
          <c:showCatName val="0"/>
          <c:showSerName val="0"/>
          <c:showPercent val="0"/>
          <c:showBubbleSize val="0"/>
        </c:dLbls>
        <c:marker val="1"/>
        <c:smooth val="0"/>
        <c:axId val="165857536"/>
        <c:axId val="165892480"/>
      </c:lineChart>
      <c:dateAx>
        <c:axId val="165857536"/>
        <c:scaling>
          <c:orientation val="minMax"/>
        </c:scaling>
        <c:delete val="1"/>
        <c:axPos val="b"/>
        <c:numFmt formatCode="ge" sourceLinked="1"/>
        <c:majorTickMark val="none"/>
        <c:minorTickMark val="none"/>
        <c:tickLblPos val="none"/>
        <c:crossAx val="165892480"/>
        <c:crosses val="autoZero"/>
        <c:auto val="1"/>
        <c:lblOffset val="100"/>
        <c:baseTimeUnit val="years"/>
      </c:dateAx>
      <c:valAx>
        <c:axId val="165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86.98</c:v>
                </c:pt>
                <c:pt idx="1">
                  <c:v>85.61</c:v>
                </c:pt>
                <c:pt idx="2">
                  <c:v>91.84</c:v>
                </c:pt>
                <c:pt idx="3">
                  <c:v>93.72</c:v>
                </c:pt>
                <c:pt idx="4">
                  <c:v>92.33</c:v>
                </c:pt>
              </c:numCache>
            </c:numRef>
          </c:val>
          <c:extLst>
            <c:ext xmlns:c16="http://schemas.microsoft.com/office/drawing/2014/chart" uri="{C3380CC4-5D6E-409C-BE32-E72D297353CC}">
              <c16:uniqueId val="{00000000-8492-41F8-AF46-704B6F9A32E4}"/>
            </c:ext>
          </c:extLst>
        </c:ser>
        <c:dLbls>
          <c:showLegendKey val="0"/>
          <c:showVal val="0"/>
          <c:showCatName val="0"/>
          <c:showSerName val="0"/>
          <c:showPercent val="0"/>
          <c:showBubbleSize val="0"/>
        </c:dLbls>
        <c:gapWidth val="150"/>
        <c:axId val="165907072"/>
        <c:axId val="1659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8492-41F8-AF46-704B6F9A32E4}"/>
            </c:ext>
          </c:extLst>
        </c:ser>
        <c:dLbls>
          <c:showLegendKey val="0"/>
          <c:showVal val="0"/>
          <c:showCatName val="0"/>
          <c:showSerName val="0"/>
          <c:showPercent val="0"/>
          <c:showBubbleSize val="0"/>
        </c:dLbls>
        <c:marker val="1"/>
        <c:smooth val="0"/>
        <c:axId val="165907072"/>
        <c:axId val="165925632"/>
      </c:lineChart>
      <c:dateAx>
        <c:axId val="165907072"/>
        <c:scaling>
          <c:orientation val="minMax"/>
        </c:scaling>
        <c:delete val="1"/>
        <c:axPos val="b"/>
        <c:numFmt formatCode="ge" sourceLinked="1"/>
        <c:majorTickMark val="none"/>
        <c:minorTickMark val="none"/>
        <c:tickLblPos val="none"/>
        <c:crossAx val="165925632"/>
        <c:crosses val="autoZero"/>
        <c:auto val="1"/>
        <c:lblOffset val="100"/>
        <c:baseTimeUnit val="years"/>
      </c:dateAx>
      <c:valAx>
        <c:axId val="1659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131.84</c:v>
                </c:pt>
                <c:pt idx="1">
                  <c:v>112.39</c:v>
                </c:pt>
                <c:pt idx="2">
                  <c:v>115.53</c:v>
                </c:pt>
                <c:pt idx="3">
                  <c:v>120.8</c:v>
                </c:pt>
                <c:pt idx="4">
                  <c:v>117.69</c:v>
                </c:pt>
              </c:numCache>
            </c:numRef>
          </c:val>
          <c:extLst>
            <c:ext xmlns:c16="http://schemas.microsoft.com/office/drawing/2014/chart" uri="{C3380CC4-5D6E-409C-BE32-E72D297353CC}">
              <c16:uniqueId val="{00000000-9890-4786-A433-A2998665D485}"/>
            </c:ext>
          </c:extLst>
        </c:ser>
        <c:dLbls>
          <c:showLegendKey val="0"/>
          <c:showVal val="0"/>
          <c:showCatName val="0"/>
          <c:showSerName val="0"/>
          <c:showPercent val="0"/>
          <c:showBubbleSize val="0"/>
        </c:dLbls>
        <c:gapWidth val="150"/>
        <c:axId val="163245440"/>
        <c:axId val="1634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9890-4786-A433-A2998665D485}"/>
            </c:ext>
          </c:extLst>
        </c:ser>
        <c:dLbls>
          <c:showLegendKey val="0"/>
          <c:showVal val="0"/>
          <c:showCatName val="0"/>
          <c:showSerName val="0"/>
          <c:showPercent val="0"/>
          <c:showBubbleSize val="0"/>
        </c:dLbls>
        <c:marker val="1"/>
        <c:smooth val="0"/>
        <c:axId val="163245440"/>
        <c:axId val="163448320"/>
      </c:lineChart>
      <c:dateAx>
        <c:axId val="163245440"/>
        <c:scaling>
          <c:orientation val="minMax"/>
        </c:scaling>
        <c:delete val="1"/>
        <c:axPos val="b"/>
        <c:numFmt formatCode="ge" sourceLinked="1"/>
        <c:majorTickMark val="none"/>
        <c:minorTickMark val="none"/>
        <c:tickLblPos val="none"/>
        <c:crossAx val="163448320"/>
        <c:crosses val="autoZero"/>
        <c:auto val="1"/>
        <c:lblOffset val="100"/>
        <c:baseTimeUnit val="years"/>
      </c:dateAx>
      <c:valAx>
        <c:axId val="163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D6-4BF5-942B-308B24A2FECE}"/>
            </c:ext>
          </c:extLst>
        </c:ser>
        <c:dLbls>
          <c:showLegendKey val="0"/>
          <c:showVal val="0"/>
          <c:showCatName val="0"/>
          <c:showSerName val="0"/>
          <c:showPercent val="0"/>
          <c:showBubbleSize val="0"/>
        </c:dLbls>
        <c:gapWidth val="150"/>
        <c:axId val="163495936"/>
        <c:axId val="163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6-4BF5-942B-308B24A2FECE}"/>
            </c:ext>
          </c:extLst>
        </c:ser>
        <c:dLbls>
          <c:showLegendKey val="0"/>
          <c:showVal val="0"/>
          <c:showCatName val="0"/>
          <c:showSerName val="0"/>
          <c:showPercent val="0"/>
          <c:showBubbleSize val="0"/>
        </c:dLbls>
        <c:marker val="1"/>
        <c:smooth val="0"/>
        <c:axId val="163495936"/>
        <c:axId val="163497856"/>
      </c:lineChart>
      <c:dateAx>
        <c:axId val="163495936"/>
        <c:scaling>
          <c:orientation val="minMax"/>
        </c:scaling>
        <c:delete val="1"/>
        <c:axPos val="b"/>
        <c:numFmt formatCode="ge" sourceLinked="1"/>
        <c:majorTickMark val="none"/>
        <c:minorTickMark val="none"/>
        <c:tickLblPos val="none"/>
        <c:crossAx val="163497856"/>
        <c:crosses val="autoZero"/>
        <c:auto val="1"/>
        <c:lblOffset val="100"/>
        <c:baseTimeUnit val="years"/>
      </c:dateAx>
      <c:valAx>
        <c:axId val="163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1B-4E8B-A90A-260F9B7004BC}"/>
            </c:ext>
          </c:extLst>
        </c:ser>
        <c:dLbls>
          <c:showLegendKey val="0"/>
          <c:showVal val="0"/>
          <c:showCatName val="0"/>
          <c:showSerName val="0"/>
          <c:showPercent val="0"/>
          <c:showBubbleSize val="0"/>
        </c:dLbls>
        <c:gapWidth val="150"/>
        <c:axId val="163538816"/>
        <c:axId val="163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1B-4E8B-A90A-260F9B7004BC}"/>
            </c:ext>
          </c:extLst>
        </c:ser>
        <c:dLbls>
          <c:showLegendKey val="0"/>
          <c:showVal val="0"/>
          <c:showCatName val="0"/>
          <c:showSerName val="0"/>
          <c:showPercent val="0"/>
          <c:showBubbleSize val="0"/>
        </c:dLbls>
        <c:marker val="1"/>
        <c:smooth val="0"/>
        <c:axId val="163538816"/>
        <c:axId val="163540992"/>
      </c:lineChart>
      <c:dateAx>
        <c:axId val="163538816"/>
        <c:scaling>
          <c:orientation val="minMax"/>
        </c:scaling>
        <c:delete val="1"/>
        <c:axPos val="b"/>
        <c:numFmt formatCode="ge" sourceLinked="1"/>
        <c:majorTickMark val="none"/>
        <c:minorTickMark val="none"/>
        <c:tickLblPos val="none"/>
        <c:crossAx val="163540992"/>
        <c:crosses val="autoZero"/>
        <c:auto val="1"/>
        <c:lblOffset val="100"/>
        <c:baseTimeUnit val="years"/>
      </c:dateAx>
      <c:valAx>
        <c:axId val="163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93-4AA2-8776-4537C40FB7D5}"/>
            </c:ext>
          </c:extLst>
        </c:ser>
        <c:dLbls>
          <c:showLegendKey val="0"/>
          <c:showVal val="0"/>
          <c:showCatName val="0"/>
          <c:showSerName val="0"/>
          <c:showPercent val="0"/>
          <c:showBubbleSize val="0"/>
        </c:dLbls>
        <c:gapWidth val="150"/>
        <c:axId val="163576832"/>
        <c:axId val="163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3-4AA2-8776-4537C40FB7D5}"/>
            </c:ext>
          </c:extLst>
        </c:ser>
        <c:dLbls>
          <c:showLegendKey val="0"/>
          <c:showVal val="0"/>
          <c:showCatName val="0"/>
          <c:showSerName val="0"/>
          <c:showPercent val="0"/>
          <c:showBubbleSize val="0"/>
        </c:dLbls>
        <c:marker val="1"/>
        <c:smooth val="0"/>
        <c:axId val="163576832"/>
        <c:axId val="163587200"/>
      </c:lineChart>
      <c:dateAx>
        <c:axId val="163576832"/>
        <c:scaling>
          <c:orientation val="minMax"/>
        </c:scaling>
        <c:delete val="1"/>
        <c:axPos val="b"/>
        <c:numFmt formatCode="ge" sourceLinked="1"/>
        <c:majorTickMark val="none"/>
        <c:minorTickMark val="none"/>
        <c:tickLblPos val="none"/>
        <c:crossAx val="163587200"/>
        <c:crosses val="autoZero"/>
        <c:auto val="1"/>
        <c:lblOffset val="100"/>
        <c:baseTimeUnit val="years"/>
      </c:dateAx>
      <c:valAx>
        <c:axId val="163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46-4DBC-82F2-7EAF07394793}"/>
            </c:ext>
          </c:extLst>
        </c:ser>
        <c:dLbls>
          <c:showLegendKey val="0"/>
          <c:showVal val="0"/>
          <c:showCatName val="0"/>
          <c:showSerName val="0"/>
          <c:showPercent val="0"/>
          <c:showBubbleSize val="0"/>
        </c:dLbls>
        <c:gapWidth val="150"/>
        <c:axId val="163601792"/>
        <c:axId val="1636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46-4DBC-82F2-7EAF07394793}"/>
            </c:ext>
          </c:extLst>
        </c:ser>
        <c:dLbls>
          <c:showLegendKey val="0"/>
          <c:showVal val="0"/>
          <c:showCatName val="0"/>
          <c:showSerName val="0"/>
          <c:showPercent val="0"/>
          <c:showBubbleSize val="0"/>
        </c:dLbls>
        <c:marker val="1"/>
        <c:smooth val="0"/>
        <c:axId val="163601792"/>
        <c:axId val="163624448"/>
      </c:lineChart>
      <c:dateAx>
        <c:axId val="163601792"/>
        <c:scaling>
          <c:orientation val="minMax"/>
        </c:scaling>
        <c:delete val="1"/>
        <c:axPos val="b"/>
        <c:numFmt formatCode="ge" sourceLinked="1"/>
        <c:majorTickMark val="none"/>
        <c:minorTickMark val="none"/>
        <c:tickLblPos val="none"/>
        <c:crossAx val="163624448"/>
        <c:crosses val="autoZero"/>
        <c:auto val="1"/>
        <c:lblOffset val="100"/>
        <c:baseTimeUnit val="years"/>
      </c:dateAx>
      <c:valAx>
        <c:axId val="1636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439.23</c:v>
                </c:pt>
                <c:pt idx="1">
                  <c:v>390.63</c:v>
                </c:pt>
                <c:pt idx="2">
                  <c:v>343.66</c:v>
                </c:pt>
                <c:pt idx="3">
                  <c:v>300.83999999999997</c:v>
                </c:pt>
                <c:pt idx="4">
                  <c:v>284</c:v>
                </c:pt>
              </c:numCache>
            </c:numRef>
          </c:val>
          <c:extLst>
            <c:ext xmlns:c16="http://schemas.microsoft.com/office/drawing/2014/chart" uri="{C3380CC4-5D6E-409C-BE32-E72D297353CC}">
              <c16:uniqueId val="{00000000-6EAC-46B7-873E-4F9EAF08B210}"/>
            </c:ext>
          </c:extLst>
        </c:ser>
        <c:dLbls>
          <c:showLegendKey val="0"/>
          <c:showVal val="0"/>
          <c:showCatName val="0"/>
          <c:showSerName val="0"/>
          <c:showPercent val="0"/>
          <c:showBubbleSize val="0"/>
        </c:dLbls>
        <c:gapWidth val="150"/>
        <c:axId val="166076416"/>
        <c:axId val="1660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6EAC-46B7-873E-4F9EAF08B210}"/>
            </c:ext>
          </c:extLst>
        </c:ser>
        <c:dLbls>
          <c:showLegendKey val="0"/>
          <c:showVal val="0"/>
          <c:showCatName val="0"/>
          <c:showSerName val="0"/>
          <c:showPercent val="0"/>
          <c:showBubbleSize val="0"/>
        </c:dLbls>
        <c:marker val="1"/>
        <c:smooth val="0"/>
        <c:axId val="166076416"/>
        <c:axId val="166078336"/>
      </c:lineChart>
      <c:dateAx>
        <c:axId val="166076416"/>
        <c:scaling>
          <c:orientation val="minMax"/>
        </c:scaling>
        <c:delete val="1"/>
        <c:axPos val="b"/>
        <c:numFmt formatCode="ge" sourceLinked="1"/>
        <c:majorTickMark val="none"/>
        <c:minorTickMark val="none"/>
        <c:tickLblPos val="none"/>
        <c:crossAx val="166078336"/>
        <c:crosses val="autoZero"/>
        <c:auto val="1"/>
        <c:lblOffset val="100"/>
        <c:baseTimeUnit val="years"/>
      </c:dateAx>
      <c:valAx>
        <c:axId val="166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108.99</c:v>
                </c:pt>
                <c:pt idx="1">
                  <c:v>102.38</c:v>
                </c:pt>
                <c:pt idx="2">
                  <c:v>104.34</c:v>
                </c:pt>
                <c:pt idx="3">
                  <c:v>111.58</c:v>
                </c:pt>
                <c:pt idx="4">
                  <c:v>108.98</c:v>
                </c:pt>
              </c:numCache>
            </c:numRef>
          </c:val>
          <c:extLst>
            <c:ext xmlns:c16="http://schemas.microsoft.com/office/drawing/2014/chart" uri="{C3380CC4-5D6E-409C-BE32-E72D297353CC}">
              <c16:uniqueId val="{00000000-FA72-4E7B-A8AF-44E0C27F1286}"/>
            </c:ext>
          </c:extLst>
        </c:ser>
        <c:dLbls>
          <c:showLegendKey val="0"/>
          <c:showVal val="0"/>
          <c:showCatName val="0"/>
          <c:showSerName val="0"/>
          <c:showPercent val="0"/>
          <c:showBubbleSize val="0"/>
        </c:dLbls>
        <c:gapWidth val="150"/>
        <c:axId val="166121856"/>
        <c:axId val="1661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FA72-4E7B-A8AF-44E0C27F1286}"/>
            </c:ext>
          </c:extLst>
        </c:ser>
        <c:dLbls>
          <c:showLegendKey val="0"/>
          <c:showVal val="0"/>
          <c:showCatName val="0"/>
          <c:showSerName val="0"/>
          <c:showPercent val="0"/>
          <c:showBubbleSize val="0"/>
        </c:dLbls>
        <c:marker val="1"/>
        <c:smooth val="0"/>
        <c:axId val="166121856"/>
        <c:axId val="166123776"/>
      </c:lineChart>
      <c:dateAx>
        <c:axId val="166121856"/>
        <c:scaling>
          <c:orientation val="minMax"/>
        </c:scaling>
        <c:delete val="1"/>
        <c:axPos val="b"/>
        <c:numFmt formatCode="ge" sourceLinked="1"/>
        <c:majorTickMark val="none"/>
        <c:minorTickMark val="none"/>
        <c:tickLblPos val="none"/>
        <c:crossAx val="166123776"/>
        <c:crosses val="autoZero"/>
        <c:auto val="1"/>
        <c:lblOffset val="100"/>
        <c:baseTimeUnit val="years"/>
      </c:dateAx>
      <c:valAx>
        <c:axId val="166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159.80000000000001</c:v>
                </c:pt>
                <c:pt idx="1">
                  <c:v>175.49</c:v>
                </c:pt>
                <c:pt idx="2">
                  <c:v>171.95</c:v>
                </c:pt>
                <c:pt idx="3">
                  <c:v>160.75</c:v>
                </c:pt>
                <c:pt idx="4">
                  <c:v>165.08</c:v>
                </c:pt>
              </c:numCache>
            </c:numRef>
          </c:val>
          <c:extLst>
            <c:ext xmlns:c16="http://schemas.microsoft.com/office/drawing/2014/chart" uri="{C3380CC4-5D6E-409C-BE32-E72D297353CC}">
              <c16:uniqueId val="{00000000-D53F-43EE-BA73-395F923DB8C2}"/>
            </c:ext>
          </c:extLst>
        </c:ser>
        <c:dLbls>
          <c:showLegendKey val="0"/>
          <c:showVal val="0"/>
          <c:showCatName val="0"/>
          <c:showSerName val="0"/>
          <c:showPercent val="0"/>
          <c:showBubbleSize val="0"/>
        </c:dLbls>
        <c:gapWidth val="150"/>
        <c:axId val="165838848"/>
        <c:axId val="1658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D53F-43EE-BA73-395F923DB8C2}"/>
            </c:ext>
          </c:extLst>
        </c:ser>
        <c:dLbls>
          <c:showLegendKey val="0"/>
          <c:showVal val="0"/>
          <c:showCatName val="0"/>
          <c:showSerName val="0"/>
          <c:showPercent val="0"/>
          <c:showBubbleSize val="0"/>
        </c:dLbls>
        <c:marker val="1"/>
        <c:smooth val="0"/>
        <c:axId val="165838848"/>
        <c:axId val="165840768"/>
      </c:lineChart>
      <c:dateAx>
        <c:axId val="165838848"/>
        <c:scaling>
          <c:orientation val="minMax"/>
        </c:scaling>
        <c:delete val="1"/>
        <c:axPos val="b"/>
        <c:numFmt formatCode="ge" sourceLinked="1"/>
        <c:majorTickMark val="none"/>
        <c:minorTickMark val="none"/>
        <c:tickLblPos val="none"/>
        <c:crossAx val="165840768"/>
        <c:crosses val="autoZero"/>
        <c:auto val="1"/>
        <c:lblOffset val="100"/>
        <c:baseTimeUnit val="years"/>
      </c:dateAx>
      <c:valAx>
        <c:axId val="1658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木城町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5361</v>
      </c>
      <c r="AM8" s="49"/>
      <c r="AN8" s="49"/>
      <c r="AO8" s="49"/>
      <c r="AP8" s="49"/>
      <c r="AQ8" s="49"/>
      <c r="AR8" s="49"/>
      <c r="AS8" s="49"/>
      <c r="AT8" s="45">
        <f>データ!$S$6</f>
        <v>145.96</v>
      </c>
      <c r="AU8" s="45"/>
      <c r="AV8" s="45"/>
      <c r="AW8" s="45"/>
      <c r="AX8" s="45"/>
      <c r="AY8" s="45"/>
      <c r="AZ8" s="45"/>
      <c r="BA8" s="45"/>
      <c r="BB8" s="45">
        <f>データ!$T$6</f>
        <v>36.729999999999997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88.34</v>
      </c>
      <c r="Q10" s="45"/>
      <c r="R10" s="45"/>
      <c r="S10" s="45"/>
      <c r="T10" s="45"/>
      <c r="U10" s="45"/>
      <c r="V10" s="45"/>
      <c r="W10" s="49">
        <f>データ!$Q$6</f>
        <v>3326</v>
      </c>
      <c r="X10" s="49"/>
      <c r="Y10" s="49"/>
      <c r="Z10" s="49"/>
      <c r="AA10" s="49"/>
      <c r="AB10" s="49"/>
      <c r="AC10" s="49"/>
      <c r="AD10" s="2"/>
      <c r="AE10" s="2"/>
      <c r="AF10" s="2"/>
      <c r="AG10" s="2"/>
      <c r="AH10" s="2"/>
      <c r="AI10" s="2"/>
      <c r="AJ10" s="2"/>
      <c r="AK10" s="2"/>
      <c r="AL10" s="49">
        <f>データ!$U$6</f>
        <v>4698</v>
      </c>
      <c r="AM10" s="49"/>
      <c r="AN10" s="49"/>
      <c r="AO10" s="49"/>
      <c r="AP10" s="49"/>
      <c r="AQ10" s="49"/>
      <c r="AR10" s="49"/>
      <c r="AS10" s="49"/>
      <c r="AT10" s="45">
        <f>データ!$V$6</f>
        <v>25.7</v>
      </c>
      <c r="AU10" s="45"/>
      <c r="AV10" s="45"/>
      <c r="AW10" s="45"/>
      <c r="AX10" s="45"/>
      <c r="AY10" s="45"/>
      <c r="AZ10" s="45"/>
      <c r="BA10" s="45"/>
      <c r="BB10" s="45">
        <f>データ!$W$6</f>
        <v>182.8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fUJ/tQIJdG5sYTdSprxp4R3OG58dSlDLsk5329F0YLbqGIMM2W7nmjGXVwvZDsGrbhVL52AIzEbDXGmTtB13ig==" saltValue="mtAIbxcuK9TBoHnxmrlLd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454044</v>
      </c>
      <c r="D6" s="33">
        <f t="shared" si="3"/>
        <v>47</v>
      </c>
      <c r="E6" s="33">
        <f t="shared" si="3"/>
        <v>1</v>
      </c>
      <c r="F6" s="33">
        <f t="shared" si="3"/>
        <v>0</v>
      </c>
      <c r="G6" s="33">
        <f t="shared" si="3"/>
        <v>0</v>
      </c>
      <c r="H6" s="33" t="str">
        <f t="shared" si="3"/>
        <v>宮崎県　木城町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88.34</v>
      </c>
      <c r="Q6" s="34">
        <f t="shared" si="3"/>
        <v>3326</v>
      </c>
      <c r="R6" s="34">
        <f t="shared" si="3"/>
        <v>5361</v>
      </c>
      <c r="S6" s="34">
        <f t="shared" si="3"/>
        <v>145.96</v>
      </c>
      <c r="T6" s="34">
        <f t="shared" si="3"/>
        <v>36.729999999999997</v>
      </c>
      <c r="U6" s="34">
        <f t="shared" si="3"/>
        <v>4698</v>
      </c>
      <c r="V6" s="34">
        <f t="shared" si="3"/>
        <v>25.7</v>
      </c>
      <c r="W6" s="34">
        <f t="shared" si="3"/>
        <v>182.8</v>
      </c>
      <c r="X6" s="35">
        <f>IF(X7="",NA(),X7)</f>
        <v>131.84</v>
      </c>
      <c r="Y6" s="35">
        <f t="shared" ref="Y6:AG6" si="4">IF(Y7="",NA(),Y7)</f>
        <v>112.39</v>
      </c>
      <c r="Z6" s="35">
        <f t="shared" si="4"/>
        <v>115.53</v>
      </c>
      <c r="AA6" s="35">
        <f t="shared" si="4"/>
        <v>120.8</v>
      </c>
      <c r="AB6" s="35">
        <f t="shared" si="4"/>
        <v>117.69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439.23</v>
      </c>
      <c r="BF6" s="35">
        <f t="shared" ref="BF6:BN6" si="7">IF(BF7="",NA(),BF7)</f>
        <v>390.63</v>
      </c>
      <c r="BG6" s="35">
        <f t="shared" si="7"/>
        <v>343.66</v>
      </c>
      <c r="BH6" s="35">
        <f t="shared" si="7"/>
        <v>300.83999999999997</v>
      </c>
      <c r="BI6" s="35">
        <f t="shared" si="7"/>
        <v>284</v>
      </c>
      <c r="BJ6" s="35">
        <f t="shared" si="7"/>
        <v>1113.76</v>
      </c>
      <c r="BK6" s="35">
        <f t="shared" si="7"/>
        <v>1125.69</v>
      </c>
      <c r="BL6" s="35">
        <f t="shared" si="7"/>
        <v>1134.67</v>
      </c>
      <c r="BM6" s="35">
        <f t="shared" si="7"/>
        <v>1144.79</v>
      </c>
      <c r="BN6" s="35">
        <f t="shared" si="7"/>
        <v>1061.58</v>
      </c>
      <c r="BO6" s="34" t="str">
        <f>IF(BO7="","",IF(BO7="-","【-】","【"&amp;SUBSTITUTE(TEXT(BO7,"#,##0.00"),"-","△")&amp;"】"))</f>
        <v>【1,141.75】</v>
      </c>
      <c r="BP6" s="35">
        <f>IF(BP7="",NA(),BP7)</f>
        <v>108.99</v>
      </c>
      <c r="BQ6" s="35">
        <f t="shared" ref="BQ6:BY6" si="8">IF(BQ7="",NA(),BQ7)</f>
        <v>102.38</v>
      </c>
      <c r="BR6" s="35">
        <f t="shared" si="8"/>
        <v>104.34</v>
      </c>
      <c r="BS6" s="35">
        <f t="shared" si="8"/>
        <v>111.58</v>
      </c>
      <c r="BT6" s="35">
        <f t="shared" si="8"/>
        <v>108.98</v>
      </c>
      <c r="BU6" s="35">
        <f t="shared" si="8"/>
        <v>34.25</v>
      </c>
      <c r="BV6" s="35">
        <f t="shared" si="8"/>
        <v>46.48</v>
      </c>
      <c r="BW6" s="35">
        <f t="shared" si="8"/>
        <v>40.6</v>
      </c>
      <c r="BX6" s="35">
        <f t="shared" si="8"/>
        <v>56.04</v>
      </c>
      <c r="BY6" s="35">
        <f t="shared" si="8"/>
        <v>58.52</v>
      </c>
      <c r="BZ6" s="34" t="str">
        <f>IF(BZ7="","",IF(BZ7="-","【-】","【"&amp;SUBSTITUTE(TEXT(BZ7,"#,##0.00"),"-","△")&amp;"】"))</f>
        <v>【54.93】</v>
      </c>
      <c r="CA6" s="35">
        <f>IF(CA7="",NA(),CA7)</f>
        <v>159.80000000000001</v>
      </c>
      <c r="CB6" s="35">
        <f t="shared" ref="CB6:CJ6" si="9">IF(CB7="",NA(),CB7)</f>
        <v>175.49</v>
      </c>
      <c r="CC6" s="35">
        <f t="shared" si="9"/>
        <v>171.95</v>
      </c>
      <c r="CD6" s="35">
        <f t="shared" si="9"/>
        <v>160.75</v>
      </c>
      <c r="CE6" s="35">
        <f t="shared" si="9"/>
        <v>165.08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78</v>
      </c>
      <c r="CM6" s="35">
        <f t="shared" ref="CM6:CU6" si="10">IF(CM7="",NA(),CM7)</f>
        <v>67.87</v>
      </c>
      <c r="CN6" s="35">
        <f t="shared" si="10"/>
        <v>63.96</v>
      </c>
      <c r="CO6" s="35">
        <f t="shared" si="10"/>
        <v>63.31</v>
      </c>
      <c r="CP6" s="35">
        <f t="shared" si="10"/>
        <v>64.319999999999993</v>
      </c>
      <c r="CQ6" s="35">
        <f t="shared" si="10"/>
        <v>57.55</v>
      </c>
      <c r="CR6" s="35">
        <f t="shared" si="10"/>
        <v>57.43</v>
      </c>
      <c r="CS6" s="35">
        <f t="shared" si="10"/>
        <v>57.29</v>
      </c>
      <c r="CT6" s="35">
        <f t="shared" si="10"/>
        <v>55.9</v>
      </c>
      <c r="CU6" s="35">
        <f t="shared" si="10"/>
        <v>57.3</v>
      </c>
      <c r="CV6" s="34" t="str">
        <f>IF(CV7="","",IF(CV7="-","【-】","【"&amp;SUBSTITUTE(TEXT(CV7,"#,##0.00"),"-","△")&amp;"】"))</f>
        <v>【56.91】</v>
      </c>
      <c r="CW6" s="35">
        <f>IF(CW7="",NA(),CW7)</f>
        <v>86.98</v>
      </c>
      <c r="CX6" s="35">
        <f t="shared" ref="CX6:DF6" si="11">IF(CX7="",NA(),CX7)</f>
        <v>85.61</v>
      </c>
      <c r="CY6" s="35">
        <f t="shared" si="11"/>
        <v>91.84</v>
      </c>
      <c r="CZ6" s="35">
        <f t="shared" si="11"/>
        <v>93.72</v>
      </c>
      <c r="DA6" s="35">
        <f t="shared" si="11"/>
        <v>92.33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1.77</v>
      </c>
      <c r="EE6" s="35">
        <f t="shared" ref="EE6:EM6" si="14">IF(EE7="",NA(),EE7)</f>
        <v>0.33</v>
      </c>
      <c r="EF6" s="35">
        <f t="shared" si="14"/>
        <v>0.2</v>
      </c>
      <c r="EG6" s="35">
        <f t="shared" si="14"/>
        <v>0.09</v>
      </c>
      <c r="EH6" s="35">
        <f t="shared" si="14"/>
        <v>0.41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454044</v>
      </c>
      <c r="D7" s="37">
        <v>47</v>
      </c>
      <c r="E7" s="37">
        <v>1</v>
      </c>
      <c r="F7" s="37">
        <v>0</v>
      </c>
      <c r="G7" s="37">
        <v>0</v>
      </c>
      <c r="H7" s="37" t="s">
        <v>107</v>
      </c>
      <c r="I7" s="37" t="s">
        <v>108</v>
      </c>
      <c r="J7" s="37" t="s">
        <v>109</v>
      </c>
      <c r="K7" s="37" t="s">
        <v>110</v>
      </c>
      <c r="L7" s="37" t="s">
        <v>111</v>
      </c>
      <c r="M7" s="37" t="s">
        <v>112</v>
      </c>
      <c r="N7" s="38" t="s">
        <v>113</v>
      </c>
      <c r="O7" s="38" t="s">
        <v>114</v>
      </c>
      <c r="P7" s="38">
        <v>88.34</v>
      </c>
      <c r="Q7" s="38">
        <v>3326</v>
      </c>
      <c r="R7" s="38">
        <v>5361</v>
      </c>
      <c r="S7" s="38">
        <v>145.96</v>
      </c>
      <c r="T7" s="38">
        <v>36.729999999999997</v>
      </c>
      <c r="U7" s="38">
        <v>4698</v>
      </c>
      <c r="V7" s="38">
        <v>25.7</v>
      </c>
      <c r="W7" s="38">
        <v>182.8</v>
      </c>
      <c r="X7" s="38">
        <v>131.84</v>
      </c>
      <c r="Y7" s="38">
        <v>112.39</v>
      </c>
      <c r="Z7" s="38">
        <v>115.53</v>
      </c>
      <c r="AA7" s="38">
        <v>120.8</v>
      </c>
      <c r="AB7" s="38">
        <v>117.69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439.23</v>
      </c>
      <c r="BF7" s="38">
        <v>390.63</v>
      </c>
      <c r="BG7" s="38">
        <v>343.66</v>
      </c>
      <c r="BH7" s="38">
        <v>300.83999999999997</v>
      </c>
      <c r="BI7" s="38">
        <v>284</v>
      </c>
      <c r="BJ7" s="38">
        <v>1113.76</v>
      </c>
      <c r="BK7" s="38">
        <v>1125.69</v>
      </c>
      <c r="BL7" s="38">
        <v>1134.67</v>
      </c>
      <c r="BM7" s="38">
        <v>1144.79</v>
      </c>
      <c r="BN7" s="38">
        <v>1061.58</v>
      </c>
      <c r="BO7" s="38">
        <v>1141.75</v>
      </c>
      <c r="BP7" s="38">
        <v>108.99</v>
      </c>
      <c r="BQ7" s="38">
        <v>102.38</v>
      </c>
      <c r="BR7" s="38">
        <v>104.34</v>
      </c>
      <c r="BS7" s="38">
        <v>111.58</v>
      </c>
      <c r="BT7" s="38">
        <v>108.98</v>
      </c>
      <c r="BU7" s="38">
        <v>34.25</v>
      </c>
      <c r="BV7" s="38">
        <v>46.48</v>
      </c>
      <c r="BW7" s="38">
        <v>40.6</v>
      </c>
      <c r="BX7" s="38">
        <v>56.04</v>
      </c>
      <c r="BY7" s="38">
        <v>58.52</v>
      </c>
      <c r="BZ7" s="38">
        <v>54.93</v>
      </c>
      <c r="CA7" s="38">
        <v>159.80000000000001</v>
      </c>
      <c r="CB7" s="38">
        <v>175.49</v>
      </c>
      <c r="CC7" s="38">
        <v>171.95</v>
      </c>
      <c r="CD7" s="38">
        <v>160.75</v>
      </c>
      <c r="CE7" s="38">
        <v>165.08</v>
      </c>
      <c r="CF7" s="38">
        <v>501.18</v>
      </c>
      <c r="CG7" s="38">
        <v>376.61</v>
      </c>
      <c r="CH7" s="38">
        <v>440.03</v>
      </c>
      <c r="CI7" s="38">
        <v>304.35000000000002</v>
      </c>
      <c r="CJ7" s="38">
        <v>296.3</v>
      </c>
      <c r="CK7" s="38">
        <v>292.18</v>
      </c>
      <c r="CL7" s="38">
        <v>78</v>
      </c>
      <c r="CM7" s="38">
        <v>67.87</v>
      </c>
      <c r="CN7" s="38">
        <v>63.96</v>
      </c>
      <c r="CO7" s="38">
        <v>63.31</v>
      </c>
      <c r="CP7" s="38">
        <v>64.319999999999993</v>
      </c>
      <c r="CQ7" s="38">
        <v>57.55</v>
      </c>
      <c r="CR7" s="38">
        <v>57.43</v>
      </c>
      <c r="CS7" s="38">
        <v>57.29</v>
      </c>
      <c r="CT7" s="38">
        <v>55.9</v>
      </c>
      <c r="CU7" s="38">
        <v>57.3</v>
      </c>
      <c r="CV7" s="38">
        <v>56.91</v>
      </c>
      <c r="CW7" s="38">
        <v>86.98</v>
      </c>
      <c r="CX7" s="38">
        <v>85.61</v>
      </c>
      <c r="CY7" s="38">
        <v>91.84</v>
      </c>
      <c r="CZ7" s="38">
        <v>93.72</v>
      </c>
      <c r="DA7" s="38">
        <v>92.33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1.77</v>
      </c>
      <c r="EE7" s="38">
        <v>0.33</v>
      </c>
      <c r="EF7" s="38">
        <v>0.2</v>
      </c>
      <c r="EG7" s="38">
        <v>0.09</v>
      </c>
      <c r="EH7" s="38">
        <v>0.41</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2019-02-15T10:06:07Z</cp:lastPrinted>
  <dcterms:created xsi:type="dcterms:W3CDTF">2018-12-03T08:46:20Z</dcterms:created>
  <dcterms:modified xsi:type="dcterms:W3CDTF">2019-02-15T10:07:55Z</dcterms:modified>
</cp:coreProperties>
</file>