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HICHOSON-ZAI\disk1\03-04 【決　算】財政状況資料集(H24～)\財政状況資料集(H30年度決算分)\04提出（市町村→県）\04_最終（掲載用）\"/>
    </mc:Choice>
  </mc:AlternateContent>
  <xr:revisionPtr revIDLastSave="0" documentId="13_ncr:1_{740023E8-CCA2-4514-A656-BF9FE1C3655B}"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s="1"/>
  <c r="BE35" i="10" l="1"/>
  <c r="BW34" i="10"/>
  <c r="BW35" i="10" s="1"/>
  <c r="BW36" i="10" s="1"/>
  <c r="BW37" i="10" s="1"/>
  <c r="BW38" i="10" s="1"/>
  <c r="CO34" i="10" l="1"/>
</calcChain>
</file>

<file path=xl/sharedStrings.xml><?xml version="1.0" encoding="utf-8"?>
<sst xmlns="http://schemas.openxmlformats.org/spreadsheetml/2006/main" count="1142" uniqueCount="617">
  <si>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</si>
  <si>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</si>
  <si>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</si>
  <si>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</si>
  <si>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</si>
  <si>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</si>
  <si>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</si>
  <si>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</si>
  <si>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</si>
  <si>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</si>
  <si>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</si>
  <si>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</si>
  <si>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</si>
  <si>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</si>
  <si>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</si>
  <si>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</si>
  <si>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</si>
  <si>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</si>
  <si>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</si>
  <si>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</si>
  <si>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</si>
  <si>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</si>
  <si>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</si>
  <si>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</si>
  <si>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</si>
  <si>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</si>
  <si>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</si>
  <si>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</si>
  <si>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</si>
  <si>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</si>
  <si>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</si>
  <si>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</si>
  <si>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</si>
  <si>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</si>
  <si>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</si>
  <si>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</si>
  <si>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</si>
  <si>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</si>
  <si>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</si>
  <si>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</si>
  <si>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</si>
  <si>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</si>
  <si>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</si>
  <si>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</si>
  <si>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</si>
  <si>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</si>
  <si>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</si>
  <si>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</si>
  <si>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</si>
  <si>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</si>
  <si>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</si>
  <si>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</si>
  <si>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</si>
  <si>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</si>
  <si>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</si>
  <si>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</si>
  <si>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</si>
  <si>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</si>
  <si>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</si>
  <si>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</si>
  <si>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</si>
  <si>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</si>
  <si>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</si>
  <si>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</si>
  <si>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</si>
  <si>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</si>
  <si>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</si>
  <si>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</si>
  <si>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</si>
  <si>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</si>
  <si>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</si>
  <si>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</si>
  <si>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</si>
  <si>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</si>
  <si>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</si>
  <si>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</si>
  <si>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</si>
  <si>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</si>
  <si>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</si>
  <si>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</si>
  <si>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</si>
  <si>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</si>
  <si>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</si>
  <si>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</si>
  <si>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</si>
  <si>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</si>
  <si>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</si>
  <si>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</si>
  <si>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</si>
  <si>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</si>
  <si>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</si>
  <si>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</si>
  <si>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</si>
  <si>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</si>
  <si>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</si>
  <si>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</si>
  <si>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</si>
  <si>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</si>
  <si>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</si>
  <si>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</si>
  <si>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</si>
  <si>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</si>
  <si>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</si>
  <si>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</si>
  <si>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</si>
  <si>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</si>
  <si>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</si>
  <si>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</si>
  <si>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</si>
  <si>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</si>
  <si>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</si>
  <si>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</si>
  <si>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</si>
  <si>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</si>
  <si>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</si>
  <si>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</si>
  <si>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</si>
  <si>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</si>
  <si>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</si>
  <si>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</si>
  <si>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</si>
  <si>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</si>
  <si>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</si>
  <si>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</si>
  <si>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</si>
  <si>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</si>
  <si>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</si>
  <si>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</si>
  <si>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</si>
  <si>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</si>
  <si>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</si>
  <si>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</si>
  <si>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</si>
  <si>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</si>
  <si>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</si>
  <si>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</si>
  <si>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</si>
  <si>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</si>
  <si>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</si>
  <si>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</si>
  <si>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</si>
  <si>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</si>
  <si>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</si>
  <si>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</si>
  <si>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</si>
  <si>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</si>
  <si>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</si>
  <si>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</si>
  <si>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</si>
  <si>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</si>
  <si>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</si>
  <si>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</si>
  <si>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</si>
  <si>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</si>
  <si>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</si>
  <si>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</si>
  <si>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</si>
  <si>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</si>
  <si>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</si>
  <si>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</si>
  <si>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</si>
  <si>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</si>
  <si>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</si>
  <si>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</si>
  <si>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</si>
  <si>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</si>
  <si>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</si>
  <si>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</si>
  <si>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</si>
  <si>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</si>
  <si>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</si>
  <si>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</si>
  <si>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</si>
  <si>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</si>
  <si>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</si>
  <si>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</si>
  <si>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</si>
  <si>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</si>
  <si>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</si>
  <si>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</si>
  <si>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</si>
  <si>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</si>
  <si>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</si>
  <si>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</si>
  <si>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</si>
  <si>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</si>
  <si>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</si>
  <si>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</si>
  <si>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</si>
  <si>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</si>
  <si>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</si>
  <si>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</si>
  <si>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</si>
  <si>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</si>
  <si>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</si>
  <si>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</si>
  <si>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</si>
  <si>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</si>
  <si>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</si>
  <si>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</si>
  <si>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</si>
  <si>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</si>
  <si>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</si>
  <si>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</si>
  <si>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</si>
  <si>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</si>
  <si>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</si>
  <si>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</si>
  <si>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</si>
  <si>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</si>
  <si>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</si>
  <si>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</si>
  <si>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</si>
  <si>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</si>
  <si>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宮崎県三股町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</si>
  <si>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</si>
  <si>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</si>
  <si>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</si>
  <si>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</si>
  <si>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</si>
  <si>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</si>
  <si>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</si>
  <si>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</si>
  <si>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</si>
  <si>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</si>
  <si>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</si>
  <si>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</si>
  <si>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</si>
  <si>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</si>
  <si>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</si>
  <si>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</si>
  <si>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</si>
  <si>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</si>
  <si>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</si>
  <si>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</si>
  <si>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</si>
  <si>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</si>
  <si>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</si>
  <si>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</si>
  <si>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</si>
  <si>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</si>
  <si>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</si>
  <si>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</si>
  <si>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</si>
  <si>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</si>
  <si>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</si>
  <si>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</si>
  <si>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</si>
  <si>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</si>
  <si>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</si>
  <si>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</si>
  <si>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</si>
  <si>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</si>
  <si>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</si>
  <si>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</si>
  <si>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</si>
  <si>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</si>
  <si>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</si>
  <si>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</si>
  <si>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</si>
  <si>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</si>
  <si>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</si>
  <si>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</si>
  <si>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</si>
  <si>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</si>
  <si>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</si>
  <si>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</si>
  <si>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</si>
  <si>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</si>
  <si>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</si>
  <si>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</si>
  <si>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</si>
  <si>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</si>
  <si>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</si>
  <si>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</si>
  <si>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</si>
  <si>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</si>
  <si>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</si>
  <si>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</si>
  <si>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</si>
  <si>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</si>
  <si>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</si>
  <si>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</si>
  <si>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</si>
  <si>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</si>
  <si>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</si>
  <si>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</si>
  <si>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</si>
  <si>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</si>
  <si>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</si>
  <si>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</si>
  <si>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</si>
  <si>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</si>
  <si>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</si>
  <si>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</si>
  <si>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</si>
  <si>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</si>
  <si>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</si>
  <si>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</si>
  <si>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</si>
  <si>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</si>
  <si>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</si>
  <si>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</si>
  <si>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</si>
  <si>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</si>
  <si>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</si>
  <si>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</si>
  <si>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</si>
  <si>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</si>
  <si>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</si>
  <si>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</si>
  <si>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</si>
  <si>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</si>
  <si>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</si>
  <si>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</si>
  <si>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</si>
  <si>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</si>
  <si>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</si>
  <si>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</si>
  <si>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</si>
  <si>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</si>
  <si>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</si>
  <si>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</si>
  <si>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</si>
  <si>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</si>
  <si>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</si>
  <si>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</si>
  <si>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</si>
  <si>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</si>
  <si>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</si>
  <si>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</si>
  <si>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</si>
  <si>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</si>
  <si>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</si>
  <si>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</si>
  <si>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</si>
  <si>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</si>
  <si>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</si>
  <si>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</si>
  <si>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</si>
  <si>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</si>
  <si>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</si>
  <si>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</si>
  <si>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</si>
  <si>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</si>
  <si>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</si>
  <si>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</si>
  <si>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</si>
  <si>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</si>
  <si>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</si>
  <si>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</si>
  <si>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</si>
  <si>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</si>
  <si>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</si>
  <si>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</si>
  <si>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</si>
  <si>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</si>
  <si>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</si>
  <si>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</si>
  <si>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</si>
  <si>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</si>
  <si>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</si>
  <si>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</si>
  <si>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宮崎県三股町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</si>
  <si>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</si>
  <si>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</si>
  <si>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</si>
  <si>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</si>
  <si>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</si>
  <si>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</si>
  <si>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</si>
  <si>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</si>
  <si>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</si>
  <si>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</si>
  <si>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</si>
  <si>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</si>
  <si>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</si>
  <si>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</si>
  <si>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</si>
  <si>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</si>
  <si>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</si>
  <si>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</si>
  <si>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</si>
  <si>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</si>
  <si>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</si>
  <si>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</si>
  <si>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</si>
  <si>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</si>
  <si>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</si>
  <si>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</si>
  <si>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</si>
  <si>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</si>
  <si>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</si>
  <si>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</si>
  <si>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</si>
  <si>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</si>
  <si>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</si>
  <si>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</si>
  <si>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</si>
  <si>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</si>
  <si>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</si>
  <si>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</si>
  <si>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</si>
  <si>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</si>
  <si>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</si>
  <si>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</si>
  <si>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</si>
  <si>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</si>
  <si>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</si>
  <si>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</si>
  <si>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</si>
  <si>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</si>
  <si>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</si>
  <si>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</si>
  <si>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</si>
  <si>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</si>
  <si>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</si>
  <si>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</si>
  <si>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</si>
  <si>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</si>
  <si>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</si>
  <si>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</si>
  <si>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</si>
  <si>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</si>
  <si>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</si>
  <si>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</si>
  <si>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</si>
  <si>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</si>
  <si>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</si>
  <si>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</si>
  <si>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</si>
  <si>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</si>
  <si>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</si>
  <si>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</si>
  <si>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</si>
  <si>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</si>
  <si>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</si>
  <si>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</si>
  <si>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</si>
  <si>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</si>
  <si>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</si>
  <si>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</si>
  <si>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</si>
  <si>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</si>
  <si>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</si>
  <si>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</si>
  <si>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</si>
  <si>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</si>
  <si>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</si>
  <si>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</si>
  <si>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</si>
  <si>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</si>
  <si>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</si>
  <si>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</si>
  <si>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</si>
  <si>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</si>
  <si>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</si>
  <si>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</si>
  <si>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</si>
  <si>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</si>
  <si>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</si>
  <si>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</si>
  <si>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</si>
  <si>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</si>
  <si>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</si>
  <si>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</si>
  <si>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</si>
  <si>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</si>
  <si>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</si>
  <si>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</si>
  <si>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</si>
  <si>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</si>
  <si>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</si>
  <si>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</si>
  <si>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</si>
  <si>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</si>
  <si>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</si>
  <si>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</si>
  <si>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</si>
  <si>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</si>
  <si>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</si>
  <si>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</si>
  <si>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</si>
  <si>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</si>
  <si>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</si>
  <si>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</si>
  <si>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</si>
  <si>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</si>
  <si>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</si>
  <si>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</si>
  <si>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</si>
  <si>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</si>
  <si>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</si>
  <si>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</si>
  <si>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</si>
  <si>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</si>
  <si>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</si>
  <si>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</si>
  <si>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</si>
  <si>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</si>
  <si>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</si>
  <si>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</si>
  <si>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</si>
  <si>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</si>
  <si>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</si>
  <si>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</si>
  <si>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</si>
  <si>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</si>
  <si>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</si>
  <si>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</si>
  <si>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</si>
  <si>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</si>
  <si>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</si>
  <si>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</si>
  <si>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</si>
  <si>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</si>
  <si>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</si>
  <si>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</si>
  <si>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</si>
  <si>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</si>
  <si>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</si>
  <si>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</si>
  <si>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</si>
  <si>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</si>
  <si>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</si>
  <si>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</si>
  <si>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</si>
  <si>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</si>
  <si>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</si>
  <si>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</si>
  <si>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</si>
  <si>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</si>
  <si>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</si>
  <si>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</si>
  <si>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</si>
  <si>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</si>
  <si>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</si>
  <si>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</si>
  <si>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</si>
  <si>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</si>
  <si>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</si>
  <si>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</si>
  <si>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</si>
  <si>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</si>
  <si>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</si>
  <si>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</si>
  <si>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</si>
  <si>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</si>
  <si>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</si>
  <si>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</si>
  <si>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</si>
  <si>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</si>
  <si>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</si>
  <si>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</si>
  <si>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</si>
  <si>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</si>
  <si>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</si>
  <si>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</si>
  <si>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</si>
  <si>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</si>
  <si>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</si>
  <si>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</si>
  <si>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</si>
  <si>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</si>
  <si>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</si>
  <si>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</si>
  <si>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2.85</t>
  </si>
  <si>
    <t>▲ 0.68</t>
  </si>
  <si>
    <t>水道事業会計</t>
  </si>
  <si>
    <t>一般会計</t>
  </si>
  <si>
    <t>国民健康保険特別会計</t>
  </si>
  <si>
    <t>介護保険特別会計</t>
  </si>
  <si>
    <t>公共下水道事業特別会計</t>
  </si>
  <si>
    <t>農業集落排水事業特別会計</t>
  </si>
  <si>
    <t>後期高齢者医療保険特別会計</t>
  </si>
  <si>
    <t>介護サービス事業特別会計</t>
  </si>
  <si>
    <t>その他会計（赤字）</t>
  </si>
  <si>
    <t>その他会計（黒字）</t>
  </si>
  <si>
    <t>H25末</t>
    <phoneticPr fontId="5"/>
  </si>
  <si>
    <t>H26末</t>
    <phoneticPr fontId="5"/>
  </si>
  <si>
    <t>H27末</t>
    <phoneticPr fontId="5"/>
  </si>
  <si>
    <t>H28末</t>
    <phoneticPr fontId="5"/>
  </si>
  <si>
    <t>H29末</t>
    <phoneticPr fontId="5"/>
  </si>
  <si>
    <t>○</t>
  </si>
  <si>
    <t>三股町土地開発公社</t>
    <rPh sb="0" eb="3">
      <t>ミマタチョウ</t>
    </rPh>
    <rPh sb="3" eb="5">
      <t>トチ</t>
    </rPh>
    <rPh sb="5" eb="7">
      <t>カイハツ</t>
    </rPh>
    <rPh sb="7" eb="9">
      <t>コウシャ</t>
    </rPh>
    <phoneticPr fontId="11"/>
  </si>
  <si>
    <t>宮崎県市町村総合事務組合（一般会計）</t>
  </si>
  <si>
    <t>宮崎県市町村総合事務組合（市町村交通災害共済事業特別会計）</t>
    <phoneticPr fontId="18"/>
  </si>
  <si>
    <t>宮崎県後期高齢者医療広域連合（一般会計）</t>
  </si>
  <si>
    <t>宮崎県後期高齢者医療広域連合（後期高齢者医療特別会計）</t>
  </si>
  <si>
    <t>公共施設等整備基金</t>
    <rPh sb="0" eb="2">
      <t>コウキョウ</t>
    </rPh>
    <rPh sb="2" eb="5">
      <t>シセツトウ</t>
    </rPh>
    <rPh sb="5" eb="7">
      <t>セイビ</t>
    </rPh>
    <rPh sb="7" eb="9">
      <t>キキン</t>
    </rPh>
    <phoneticPr fontId="11"/>
  </si>
  <si>
    <t>衛生センター施設整備基金</t>
    <rPh sb="0" eb="2">
      <t>エイセイ</t>
    </rPh>
    <rPh sb="6" eb="8">
      <t>シセツ</t>
    </rPh>
    <rPh sb="8" eb="10">
      <t>セイビ</t>
    </rPh>
    <rPh sb="10" eb="12">
      <t>キキン</t>
    </rPh>
    <phoneticPr fontId="11"/>
  </si>
  <si>
    <t>すこやか福祉基金</t>
    <rPh sb="4" eb="6">
      <t>フクシ</t>
    </rPh>
    <rPh sb="6" eb="8">
      <t>キキン</t>
    </rPh>
    <phoneticPr fontId="11"/>
  </si>
  <si>
    <t>ふるさと振興基金</t>
    <rPh sb="4" eb="6">
      <t>シンコウ</t>
    </rPh>
    <rPh sb="6" eb="8">
      <t>キキン</t>
    </rPh>
    <phoneticPr fontId="11"/>
  </si>
  <si>
    <t>交流拠点施設整備基金</t>
    <rPh sb="0" eb="10">
      <t>コウリュウ</t>
    </rPh>
    <phoneticPr fontId="11"/>
  </si>
  <si>
    <t>-</t>
    <phoneticPr fontId="2"/>
  </si>
  <si>
    <t>-</t>
    <phoneticPr fontId="18"/>
  </si>
  <si>
    <t>-</t>
    <phoneticPr fontId="18"/>
  </si>
  <si>
    <t>宮崎県市町村総合事務組合（自治会館管理運営特別会計）</t>
    <rPh sb="13" eb="17">
      <t>ジチカイカン</t>
    </rPh>
    <rPh sb="17" eb="21">
      <t>カンリウンエイ</t>
    </rPh>
    <rPh sb="21" eb="25">
      <t>トクベツカイケイ</t>
    </rPh>
    <phoneticPr fontId="18"/>
  </si>
  <si>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</si>
  <si>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</si>
  <si>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</si>
  <si>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</si>
  <si>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</si>
  <si>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</si>
  <si>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</si>
  <si>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</si>
  <si>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</si>
  <si>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</si>
  <si>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</si>
  <si>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</si>
  <si>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</si>
  <si>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</si>
  <si>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</si>
  <si>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</si>
  <si>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</si>
  <si>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有形固定資産減価償却率は、類似団体と比べて非常に高い状況にあり、３カ年で数値の改善ができていない。今後、老朽化対策により将来負担が増える可能性が高いため、財政健全化と公共施設マネジメントを両輪で取り組み、計画的な施設の更新・改修を行い、将来負担比率の上昇を抑えながら、有形固定資産減価償却率の数値改善に努める。</t>
    <rPh sb="35" eb="36">
      <t>ネン</t>
    </rPh>
    <rPh sb="37" eb="39">
      <t>スウチ</t>
    </rPh>
    <rPh sb="40" eb="42">
      <t>カイゼン</t>
    </rPh>
    <rPh sb="50" eb="52">
      <t>コンゴ</t>
    </rPh>
    <rPh sb="66" eb="67">
      <t>フ</t>
    </rPh>
    <rPh sb="69" eb="72">
      <t>カノウセイ</t>
    </rPh>
    <rPh sb="73" eb="74">
      <t>タカ</t>
    </rPh>
    <rPh sb="103" eb="106">
      <t>ケイカクテキ</t>
    </rPh>
    <rPh sb="107" eb="109">
      <t>シセツ</t>
    </rPh>
    <rPh sb="110" eb="112">
      <t>コウシン</t>
    </rPh>
    <rPh sb="113" eb="115">
      <t>カイシュウ</t>
    </rPh>
    <rPh sb="116" eb="117">
      <t>オコナ</t>
    </rPh>
    <rPh sb="119" eb="125">
      <t>ショウライフタンヒリツ</t>
    </rPh>
    <rPh sb="126" eb="128">
      <t>ジョウショウ</t>
    </rPh>
    <rPh sb="129" eb="130">
      <t>オサ</t>
    </rPh>
    <phoneticPr fontId="5"/>
  </si>
  <si>
    <t>　実質公債費比率については、26年度・27年度において債務負担行為に基づく支出額が増えたことが要因となり類似団体を上回る結果となったが、28年度以降はその支出額が減少し、類似団体よりも低い結果となった。将来負担比率については、類似団体と比較して低い水準となっており、26年度以降マイナス計上となっている。しかしながら、今後も老朽化した施設の更新・改修が見込まれるほか、大型普通建設事業が計画されていることもあり、元利償還金は増加することが見込まれる。そのため、普通建設事業等は、補助金や計画的な基金造成など財源の確保に努めるとともに、費用対効果や必要性、内容等について十分な検討を行った上で実施するなど、地方債の発行を極力抑えていく取り組みが必要である。　</t>
    <rPh sb="162" eb="165">
      <t>ロウキュウカ</t>
    </rPh>
    <rPh sb="167" eb="169">
      <t>シセツ</t>
    </rPh>
    <rPh sb="170" eb="172">
      <t>コウシン</t>
    </rPh>
    <rPh sb="173" eb="175">
      <t>カイシュウ</t>
    </rPh>
    <rPh sb="176" eb="178">
      <t>ミコ</t>
    </rPh>
    <rPh sb="212" eb="214">
      <t>ゾウカ</t>
    </rPh>
    <rPh sb="293" eb="294">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</si>
</sst>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37" fillId="0" borderId="41" xfId="16" applyFont="1" applyBorder="1" applyAlignment="1" applyProtection="1">
      <alignment horizontal="left" vertical="top" wrapText="1"/>
      <protection locked="0"/>
    </xf>
    <xf numFmtId="0" fontId="37" fillId="0" borderId="12" xfId="16" applyFont="1" applyBorder="1" applyAlignment="1" applyProtection="1">
      <alignment horizontal="left" vertical="top" wrapText="1"/>
      <protection locked="0"/>
    </xf>
    <xf numFmtId="0" fontId="37" fillId="0" borderId="48" xfId="16" applyFont="1" applyBorder="1" applyAlignment="1" applyProtection="1">
      <alignment horizontal="left" vertical="top" wrapText="1"/>
      <protection locked="0"/>
    </xf>
    <xf numFmtId="0" fontId="37" fillId="0" borderId="64" xfId="16" applyFont="1" applyBorder="1" applyAlignment="1" applyProtection="1">
      <alignment horizontal="left" vertical="top" wrapText="1"/>
      <protection locked="0"/>
    </xf>
    <xf numFmtId="0" fontId="37" fillId="0" borderId="0" xfId="16" applyFont="1" applyAlignment="1" applyProtection="1">
      <alignment horizontal="left" vertical="top" wrapText="1"/>
      <protection locked="0"/>
    </xf>
    <xf numFmtId="0" fontId="37" fillId="0" borderId="38" xfId="16" applyFont="1" applyBorder="1" applyAlignment="1" applyProtection="1">
      <alignment horizontal="left" vertical="top" wrapText="1"/>
      <protection locked="0"/>
    </xf>
    <xf numFmtId="0" fontId="37" fillId="0" borderId="37" xfId="16" applyFont="1" applyBorder="1" applyAlignment="1" applyProtection="1">
      <alignment horizontal="left" vertical="top" wrapText="1"/>
      <protection locked="0"/>
    </xf>
    <xf numFmtId="0" fontId="37" fillId="0" borderId="54" xfId="16" applyFont="1" applyBorder="1" applyAlignment="1" applyProtection="1">
      <alignment horizontal="left" vertical="top" wrapText="1"/>
      <protection locked="0"/>
    </xf>
    <xf numFmtId="0" fontId="37"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c:ext xmlns:c16="http://schemas.microsoft.com/office/drawing/2014/chart" uri="{C3380CC4-5D6E-409C-BE32-E72D297353CC}">
              <c16:uniqueId val="{00000000-2098-4309-B6CE-50177427B7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68572</c:v>
                </c:pt>
                <c:pt idx="1">
                  <c:v>48091</c:v>
                </c:pt>
                <c:pt idx="2">
                  <c:v>27798</c:v>
                </c:pt>
                <c:pt idx="3">
                  <c:v>43120</c:v>
                </c:pt>
                <c:pt idx="4">
                  <c:v>48718</c:v>
                </c:pt>
              </c:numCache>
            </c:numRef>
          </c:val>
          <c:smooth val="0"/>
          <c:extLst>
            <c:ext xmlns:c16="http://schemas.microsoft.com/office/drawing/2014/chart" uri="{C3380CC4-5D6E-409C-BE32-E72D297353CC}">
              <c16:uniqueId val="{00000001-2098-4309-B6CE-50177427B78B}"/>
            </c:ext>
          </c:extLst>
        </c:ser>
        <c:dLbls>
          <c:showLegendKey val="0"/>
          <c:showVal val="0"/>
          <c:showCatName val="0"/>
          <c:showSerName val="0"/>
          <c:showPercent val="0"/>
          <c:showBubbleSize val="0"/>
        </c:dLbls>
        <c:marker val="1"/>
        <c:smooth val="0"/>
        <c:axId val="331049416"/>
        <c:axId val="331050984"/>
      </c:lineChart>
      <c:catAx>
        <c:axId val="331049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050984"/>
        <c:crosses val="autoZero"/>
        <c:auto val="1"/>
        <c:lblAlgn val="ctr"/>
        <c:lblOffset val="100"/>
        <c:tickLblSkip val="1"/>
        <c:tickMarkSkip val="1"/>
        <c:noMultiLvlLbl val="0"/>
      </c:catAx>
      <c:valAx>
        <c:axId val="33105098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049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4.3600000000000003</c:v>
                </c:pt>
                <c:pt idx="1">
                  <c:v>5.17</c:v>
                </c:pt>
                <c:pt idx="2">
                  <c:v>5.39</c:v>
                </c:pt>
                <c:pt idx="3">
                  <c:v>4.6500000000000004</c:v>
                </c:pt>
                <c:pt idx="4">
                  <c:v>5.0599999999999996</c:v>
                </c:pt>
              </c:numCache>
            </c:numRef>
          </c:val>
          <c:extLst>
            <c:ext xmlns:c16="http://schemas.microsoft.com/office/drawing/2014/chart" uri="{C3380CC4-5D6E-409C-BE32-E72D297353CC}">
              <c16:uniqueId val="{00000000-8DA4-4DD7-BC2C-E8AD1F30A6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24.95</c:v>
                </c:pt>
                <c:pt idx="1">
                  <c:v>27.62</c:v>
                </c:pt>
                <c:pt idx="2">
                  <c:v>30.8</c:v>
                </c:pt>
                <c:pt idx="3">
                  <c:v>32.28</c:v>
                </c:pt>
                <c:pt idx="4">
                  <c:v>30.63</c:v>
                </c:pt>
              </c:numCache>
            </c:numRef>
          </c:val>
          <c:extLst>
            <c:ext xmlns:c16="http://schemas.microsoft.com/office/drawing/2014/chart" uri="{C3380CC4-5D6E-409C-BE32-E72D297353CC}">
              <c16:uniqueId val="{00000001-8DA4-4DD7-BC2C-E8AD1F30A688}"/>
            </c:ext>
          </c:extLst>
        </c:ser>
        <c:dLbls>
          <c:showLegendKey val="0"/>
          <c:showVal val="0"/>
          <c:showCatName val="0"/>
          <c:showSerName val="0"/>
          <c:showPercent val="0"/>
          <c:showBubbleSize val="0"/>
        </c:dLbls>
        <c:gapWidth val="250"/>
        <c:overlap val="100"/>
        <c:axId val="517686752"/>
        <c:axId val="517687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-2.85</c:v>
                </c:pt>
                <c:pt idx="1">
                  <c:v>4.5599999999999996</c:v>
                </c:pt>
                <c:pt idx="2">
                  <c:v>3.56</c:v>
                </c:pt>
                <c:pt idx="3">
                  <c:v>1.1200000000000001</c:v>
                </c:pt>
                <c:pt idx="4">
                  <c:v>-0.68</c:v>
                </c:pt>
              </c:numCache>
            </c:numRef>
          </c:val>
          <c:smooth val="0"/>
          <c:extLst>
            <c:ext xmlns:c16="http://schemas.microsoft.com/office/drawing/2014/chart" uri="{C3380CC4-5D6E-409C-BE32-E72D297353CC}">
              <c16:uniqueId val="{00000002-8DA4-4DD7-BC2C-E8AD1F30A688}"/>
            </c:ext>
          </c:extLst>
        </c:ser>
        <c:dLbls>
          <c:showLegendKey val="0"/>
          <c:showVal val="0"/>
          <c:showCatName val="0"/>
          <c:showSerName val="0"/>
          <c:showPercent val="0"/>
          <c:showBubbleSize val="0"/>
        </c:dLbls>
        <c:marker val="1"/>
        <c:smooth val="0"/>
        <c:axId val="517686752"/>
        <c:axId val="517687144"/>
      </c:lineChart>
      <c:catAx>
        <c:axId val="517686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7687144"/>
        <c:crosses val="autoZero"/>
        <c:auto val="1"/>
        <c:lblAlgn val="ctr"/>
        <c:lblOffset val="100"/>
        <c:tickLblSkip val="1"/>
        <c:tickMarkSkip val="1"/>
        <c:noMultiLvlLbl val="0"/>
      </c:catAx>
      <c:valAx>
        <c:axId val="517687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6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62-43BE-9220-A4775329B22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62-43BE-9220-A4775329B22B}"/>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0.03</c:v>
                </c:pt>
                <c:pt idx="6">
                  <c:v>#N/A</c:v>
                </c:pt>
                <c:pt idx="7">
                  <c:v>0.06</c:v>
                </c:pt>
                <c:pt idx="8">
                  <c:v>#N/A</c:v>
                </c:pt>
                <c:pt idx="9">
                  <c:v>0.01</c:v>
                </c:pt>
              </c:numCache>
            </c:numRef>
          </c:val>
          <c:extLst>
            <c:ext xmlns:c16="http://schemas.microsoft.com/office/drawing/2014/chart" uri="{C3380CC4-5D6E-409C-BE32-E72D297353CC}">
              <c16:uniqueId val="{00000002-9662-43BE-9220-A4775329B22B}"/>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3-9662-43BE-9220-A4775329B22B}"/>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0.03</c:v>
                </c:pt>
                <c:pt idx="4">
                  <c:v>#N/A</c:v>
                </c:pt>
                <c:pt idx="5">
                  <c:v>0.02</c:v>
                </c:pt>
                <c:pt idx="6">
                  <c:v>#N/A</c:v>
                </c:pt>
                <c:pt idx="7">
                  <c:v>0.03</c:v>
                </c:pt>
                <c:pt idx="8">
                  <c:v>#N/A</c:v>
                </c:pt>
                <c:pt idx="9">
                  <c:v>0.02</c:v>
                </c:pt>
              </c:numCache>
            </c:numRef>
          </c:val>
          <c:extLst>
            <c:ext xmlns:c16="http://schemas.microsoft.com/office/drawing/2014/chart" uri="{C3380CC4-5D6E-409C-BE32-E72D297353CC}">
              <c16:uniqueId val="{00000004-9662-43BE-9220-A4775329B22B}"/>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0.13</c:v>
                </c:pt>
                <c:pt idx="4">
                  <c:v>#N/A</c:v>
                </c:pt>
                <c:pt idx="5">
                  <c:v>0.14000000000000001</c:v>
                </c:pt>
                <c:pt idx="6">
                  <c:v>#N/A</c:v>
                </c:pt>
                <c:pt idx="7">
                  <c:v>0.12</c:v>
                </c:pt>
                <c:pt idx="8">
                  <c:v>#N/A</c:v>
                </c:pt>
                <c:pt idx="9">
                  <c:v>0.11</c:v>
                </c:pt>
              </c:numCache>
            </c:numRef>
          </c:val>
          <c:extLst>
            <c:ext xmlns:c16="http://schemas.microsoft.com/office/drawing/2014/chart" uri="{C3380CC4-5D6E-409C-BE32-E72D297353CC}">
              <c16:uniqueId val="{00000005-9662-43BE-9220-A4775329B22B}"/>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0.56999999999999995</c:v>
                </c:pt>
                <c:pt idx="2">
                  <c:v>#N/A</c:v>
                </c:pt>
                <c:pt idx="3">
                  <c:v>0.77</c:v>
                </c:pt>
                <c:pt idx="4">
                  <c:v>#N/A</c:v>
                </c:pt>
                <c:pt idx="5">
                  <c:v>1.0900000000000001</c:v>
                </c:pt>
                <c:pt idx="6">
                  <c:v>#N/A</c:v>
                </c:pt>
                <c:pt idx="7">
                  <c:v>0.57999999999999996</c:v>
                </c:pt>
                <c:pt idx="8">
                  <c:v>#N/A</c:v>
                </c:pt>
                <c:pt idx="9">
                  <c:v>1.52</c:v>
                </c:pt>
              </c:numCache>
            </c:numRef>
          </c:val>
          <c:extLst>
            <c:ext xmlns:c16="http://schemas.microsoft.com/office/drawing/2014/chart" uri="{C3380CC4-5D6E-409C-BE32-E72D297353CC}">
              <c16:uniqueId val="{00000006-9662-43BE-9220-A4775329B22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3.96</c:v>
                </c:pt>
                <c:pt idx="2">
                  <c:v>#N/A</c:v>
                </c:pt>
                <c:pt idx="3">
                  <c:v>2.0299999999999998</c:v>
                </c:pt>
                <c:pt idx="4">
                  <c:v>#N/A</c:v>
                </c:pt>
                <c:pt idx="5">
                  <c:v>3.65</c:v>
                </c:pt>
                <c:pt idx="6">
                  <c:v>#N/A</c:v>
                </c:pt>
                <c:pt idx="7">
                  <c:v>4.68</c:v>
                </c:pt>
                <c:pt idx="8">
                  <c:v>#N/A</c:v>
                </c:pt>
                <c:pt idx="9">
                  <c:v>4.5199999999999996</c:v>
                </c:pt>
              </c:numCache>
            </c:numRef>
          </c:val>
          <c:extLst>
            <c:ext xmlns:c16="http://schemas.microsoft.com/office/drawing/2014/chart" uri="{C3380CC4-5D6E-409C-BE32-E72D297353CC}">
              <c16:uniqueId val="{00000007-9662-43BE-9220-A4775329B22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4.3600000000000003</c:v>
                </c:pt>
                <c:pt idx="2">
                  <c:v>#N/A</c:v>
                </c:pt>
                <c:pt idx="3">
                  <c:v>5.16</c:v>
                </c:pt>
                <c:pt idx="4">
                  <c:v>#N/A</c:v>
                </c:pt>
                <c:pt idx="5">
                  <c:v>5.38</c:v>
                </c:pt>
                <c:pt idx="6">
                  <c:v>#N/A</c:v>
                </c:pt>
                <c:pt idx="7">
                  <c:v>4.6500000000000004</c:v>
                </c:pt>
                <c:pt idx="8">
                  <c:v>#N/A</c:v>
                </c:pt>
                <c:pt idx="9">
                  <c:v>5.05</c:v>
                </c:pt>
              </c:numCache>
            </c:numRef>
          </c:val>
          <c:extLst>
            <c:ext xmlns:c16="http://schemas.microsoft.com/office/drawing/2014/chart" uri="{C3380CC4-5D6E-409C-BE32-E72D297353CC}">
              <c16:uniqueId val="{00000008-9662-43BE-9220-A4775329B22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5.49</c:v>
                </c:pt>
                <c:pt idx="2">
                  <c:v>#N/A</c:v>
                </c:pt>
                <c:pt idx="3">
                  <c:v>5.66</c:v>
                </c:pt>
                <c:pt idx="4">
                  <c:v>#N/A</c:v>
                </c:pt>
                <c:pt idx="5">
                  <c:v>6.55</c:v>
                </c:pt>
                <c:pt idx="6">
                  <c:v>#N/A</c:v>
                </c:pt>
                <c:pt idx="7">
                  <c:v>6.59</c:v>
                </c:pt>
                <c:pt idx="8">
                  <c:v>#N/A</c:v>
                </c:pt>
                <c:pt idx="9">
                  <c:v>6.55</c:v>
                </c:pt>
              </c:numCache>
            </c:numRef>
          </c:val>
          <c:extLst>
            <c:ext xmlns:c16="http://schemas.microsoft.com/office/drawing/2014/chart" uri="{C3380CC4-5D6E-409C-BE32-E72D297353CC}">
              <c16:uniqueId val="{00000009-9662-43BE-9220-A4775329B22B}"/>
            </c:ext>
          </c:extLst>
        </c:ser>
        <c:dLbls>
          <c:showLegendKey val="0"/>
          <c:showVal val="0"/>
          <c:showCatName val="0"/>
          <c:showSerName val="0"/>
          <c:showPercent val="0"/>
          <c:showBubbleSize val="0"/>
        </c:dLbls>
        <c:gapWidth val="150"/>
        <c:overlap val="100"/>
        <c:axId val="517690672"/>
        <c:axId val="517684792"/>
      </c:barChart>
      <c:catAx>
        <c:axId val="51769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684792"/>
        <c:crosses val="autoZero"/>
        <c:auto val="1"/>
        <c:lblAlgn val="ctr"/>
        <c:lblOffset val="100"/>
        <c:tickLblSkip val="1"/>
        <c:tickMarkSkip val="1"/>
        <c:noMultiLvlLbl val="0"/>
      </c:catAx>
      <c:valAx>
        <c:axId val="517684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90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642</c:v>
                </c:pt>
                <c:pt idx="5">
                  <c:v>638</c:v>
                </c:pt>
                <c:pt idx="8">
                  <c:v>579</c:v>
                </c:pt>
                <c:pt idx="11">
                  <c:v>577</c:v>
                </c:pt>
                <c:pt idx="14">
                  <c:v>570</c:v>
                </c:pt>
              </c:numCache>
            </c:numRef>
          </c:val>
          <c:extLst>
            <c:ext xmlns:c16="http://schemas.microsoft.com/office/drawing/2014/chart" uri="{C3380CC4-5D6E-409C-BE32-E72D297353CC}">
              <c16:uniqueId val="{00000000-B012-4F41-A6F1-D99B1AF7C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12-4F41-A6F1-D99B1AF7C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516</c:v>
                </c:pt>
                <c:pt idx="3">
                  <c:v>4</c:v>
                </c:pt>
                <c:pt idx="6">
                  <c:v>4</c:v>
                </c:pt>
                <c:pt idx="9">
                  <c:v>4</c:v>
                </c:pt>
                <c:pt idx="12">
                  <c:v>4</c:v>
                </c:pt>
              </c:numCache>
            </c:numRef>
          </c:val>
          <c:extLst>
            <c:ext xmlns:c16="http://schemas.microsoft.com/office/drawing/2014/chart" uri="{C3380CC4-5D6E-409C-BE32-E72D297353CC}">
              <c16:uniqueId val="{00000002-B012-4F41-A6F1-D99B1AF7C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12-4F41-A6F1-D99B1AF7C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116</c:v>
                </c:pt>
                <c:pt idx="3">
                  <c:v>114</c:v>
                </c:pt>
                <c:pt idx="6">
                  <c:v>113</c:v>
                </c:pt>
                <c:pt idx="9">
                  <c:v>138</c:v>
                </c:pt>
                <c:pt idx="12">
                  <c:v>131</c:v>
                </c:pt>
              </c:numCache>
            </c:numRef>
          </c:val>
          <c:extLst>
            <c:ext xmlns:c16="http://schemas.microsoft.com/office/drawing/2014/chart" uri="{C3380CC4-5D6E-409C-BE32-E72D297353CC}">
              <c16:uniqueId val="{00000004-B012-4F41-A6F1-D99B1AF7C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12-4F41-A6F1-D99B1AF7C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12-4F41-A6F1-D99B1AF7C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598</c:v>
                </c:pt>
                <c:pt idx="3">
                  <c:v>595</c:v>
                </c:pt>
                <c:pt idx="6">
                  <c:v>669</c:v>
                </c:pt>
                <c:pt idx="9">
                  <c:v>643</c:v>
                </c:pt>
                <c:pt idx="12">
                  <c:v>660</c:v>
                </c:pt>
              </c:numCache>
            </c:numRef>
          </c:val>
          <c:extLst>
            <c:ext xmlns:c16="http://schemas.microsoft.com/office/drawing/2014/chart" uri="{C3380CC4-5D6E-409C-BE32-E72D297353CC}">
              <c16:uniqueId val="{00000007-B012-4F41-A6F1-D99B1AF7C356}"/>
            </c:ext>
          </c:extLst>
        </c:ser>
        <c:dLbls>
          <c:showLegendKey val="0"/>
          <c:showVal val="0"/>
          <c:showCatName val="0"/>
          <c:showSerName val="0"/>
          <c:showPercent val="0"/>
          <c:showBubbleSize val="0"/>
        </c:dLbls>
        <c:gapWidth val="100"/>
        <c:overlap val="100"/>
        <c:axId val="517689496"/>
        <c:axId val="517687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588</c:v>
                </c:pt>
                <c:pt idx="2">
                  <c:v>#N/A</c:v>
                </c:pt>
                <c:pt idx="3">
                  <c:v>#N/A</c:v>
                </c:pt>
                <c:pt idx="4">
                  <c:v>75</c:v>
                </c:pt>
                <c:pt idx="5">
                  <c:v>#N/A</c:v>
                </c:pt>
                <c:pt idx="6">
                  <c:v>#N/A</c:v>
                </c:pt>
                <c:pt idx="7">
                  <c:v>207</c:v>
                </c:pt>
                <c:pt idx="8">
                  <c:v>#N/A</c:v>
                </c:pt>
                <c:pt idx="9">
                  <c:v>#N/A</c:v>
                </c:pt>
                <c:pt idx="10">
                  <c:v>208</c:v>
                </c:pt>
                <c:pt idx="11">
                  <c:v>#N/A</c:v>
                </c:pt>
                <c:pt idx="12">
                  <c:v>#N/A</c:v>
                </c:pt>
                <c:pt idx="13">
                  <c:v>225</c:v>
                </c:pt>
                <c:pt idx="14">
                  <c:v>#N/A</c:v>
                </c:pt>
              </c:numCache>
            </c:numRef>
          </c:val>
          <c:smooth val="0"/>
          <c:extLst>
            <c:ext xmlns:c16="http://schemas.microsoft.com/office/drawing/2014/chart" uri="{C3380CC4-5D6E-409C-BE32-E72D297353CC}">
              <c16:uniqueId val="{00000008-B012-4F41-A6F1-D99B1AF7C356}"/>
            </c:ext>
          </c:extLst>
        </c:ser>
        <c:dLbls>
          <c:showLegendKey val="0"/>
          <c:showVal val="0"/>
          <c:showCatName val="0"/>
          <c:showSerName val="0"/>
          <c:showPercent val="0"/>
          <c:showBubbleSize val="0"/>
        </c:dLbls>
        <c:marker val="1"/>
        <c:smooth val="0"/>
        <c:axId val="517689496"/>
        <c:axId val="517687928"/>
      </c:lineChart>
      <c:catAx>
        <c:axId val="517689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687928"/>
        <c:crosses val="autoZero"/>
        <c:auto val="1"/>
        <c:lblAlgn val="ctr"/>
        <c:lblOffset val="100"/>
        <c:tickLblSkip val="1"/>
        <c:tickMarkSkip val="1"/>
        <c:noMultiLvlLbl val="0"/>
      </c:catAx>
      <c:valAx>
        <c:axId val="51768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9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6566</c:v>
                </c:pt>
                <c:pt idx="5">
                  <c:v>6518</c:v>
                </c:pt>
                <c:pt idx="8">
                  <c:v>6397</c:v>
                </c:pt>
                <c:pt idx="11">
                  <c:v>6338</c:v>
                </c:pt>
                <c:pt idx="14">
                  <c:v>6337</c:v>
                </c:pt>
              </c:numCache>
            </c:numRef>
          </c:val>
          <c:extLst>
            <c:ext xmlns:c16="http://schemas.microsoft.com/office/drawing/2014/chart" uri="{C3380CC4-5D6E-409C-BE32-E72D297353CC}">
              <c16:uniqueId val="{00000000-202C-4106-BF93-1AD4EBA5C5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1109</c:v>
                </c:pt>
                <c:pt idx="5">
                  <c:v>999</c:v>
                </c:pt>
                <c:pt idx="8">
                  <c:v>812</c:v>
                </c:pt>
                <c:pt idx="11">
                  <c:v>906</c:v>
                </c:pt>
                <c:pt idx="14">
                  <c:v>845</c:v>
                </c:pt>
              </c:numCache>
            </c:numRef>
          </c:val>
          <c:extLst>
            <c:ext xmlns:c16="http://schemas.microsoft.com/office/drawing/2014/chart" uri="{C3380CC4-5D6E-409C-BE32-E72D297353CC}">
              <c16:uniqueId val="{00000001-202C-4106-BF93-1AD4EBA5C5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3808</c:v>
                </c:pt>
                <c:pt idx="5">
                  <c:v>4093</c:v>
                </c:pt>
                <c:pt idx="8">
                  <c:v>4226</c:v>
                </c:pt>
                <c:pt idx="11">
                  <c:v>4464</c:v>
                </c:pt>
                <c:pt idx="14">
                  <c:v>4424</c:v>
                </c:pt>
              </c:numCache>
            </c:numRef>
          </c:val>
          <c:extLst>
            <c:ext xmlns:c16="http://schemas.microsoft.com/office/drawing/2014/chart" uri="{C3380CC4-5D6E-409C-BE32-E72D297353CC}">
              <c16:uniqueId val="{00000002-202C-4106-BF93-1AD4EBA5C5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2C-4106-BF93-1AD4EBA5C5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02C-4106-BF93-1AD4EBA5C5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2C-4106-BF93-1AD4EBA5C5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1034</c:v>
                </c:pt>
                <c:pt idx="3">
                  <c:v>873</c:v>
                </c:pt>
                <c:pt idx="6">
                  <c:v>951</c:v>
                </c:pt>
                <c:pt idx="9">
                  <c:v>958</c:v>
                </c:pt>
                <c:pt idx="12">
                  <c:v>892</c:v>
                </c:pt>
              </c:numCache>
            </c:numRef>
          </c:val>
          <c:extLst>
            <c:ext xmlns:c16="http://schemas.microsoft.com/office/drawing/2014/chart" uri="{C3380CC4-5D6E-409C-BE32-E72D297353CC}">
              <c16:uniqueId val="{00000006-202C-4106-BF93-1AD4EBA5C5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02C-4106-BF93-1AD4EBA5C5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2002</c:v>
                </c:pt>
                <c:pt idx="3">
                  <c:v>1740</c:v>
                </c:pt>
                <c:pt idx="6">
                  <c:v>1568</c:v>
                </c:pt>
                <c:pt idx="9">
                  <c:v>1613</c:v>
                </c:pt>
                <c:pt idx="12">
                  <c:v>1594</c:v>
                </c:pt>
              </c:numCache>
            </c:numRef>
          </c:val>
          <c:extLst>
            <c:ext xmlns:c16="http://schemas.microsoft.com/office/drawing/2014/chart" uri="{C3380CC4-5D6E-409C-BE32-E72D297353CC}">
              <c16:uniqueId val="{00000008-202C-4106-BF93-1AD4EBA5C5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c:v>
                </c:pt>
                <c:pt idx="3">
                  <c:v>52</c:v>
                </c:pt>
                <c:pt idx="6">
                  <c:v>48</c:v>
                </c:pt>
                <c:pt idx="9">
                  <c:v>44</c:v>
                </c:pt>
                <c:pt idx="12">
                  <c:v>3</c:v>
                </c:pt>
              </c:numCache>
            </c:numRef>
          </c:val>
          <c:extLst>
            <c:ext xmlns:c16="http://schemas.microsoft.com/office/drawing/2014/chart" uri="{C3380CC4-5D6E-409C-BE32-E72D297353CC}">
              <c16:uniqueId val="{00000009-202C-4106-BF93-1AD4EBA5C5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7633</c:v>
                </c:pt>
                <c:pt idx="3">
                  <c:v>7720</c:v>
                </c:pt>
                <c:pt idx="6">
                  <c:v>7508</c:v>
                </c:pt>
                <c:pt idx="9">
                  <c:v>7641</c:v>
                </c:pt>
                <c:pt idx="12">
                  <c:v>7787</c:v>
                </c:pt>
              </c:numCache>
            </c:numRef>
          </c:val>
          <c:extLst>
            <c:ext xmlns:c16="http://schemas.microsoft.com/office/drawing/2014/chart" uri="{C3380CC4-5D6E-409C-BE32-E72D297353CC}">
              <c16:uniqueId val="{0000000A-202C-4106-BF93-1AD4EBA5C5A6}"/>
            </c:ext>
          </c:extLst>
        </c:ser>
        <c:dLbls>
          <c:showLegendKey val="0"/>
          <c:showVal val="0"/>
          <c:showCatName val="0"/>
          <c:showSerName val="0"/>
          <c:showPercent val="0"/>
          <c:showBubbleSize val="0"/>
        </c:dLbls>
        <c:gapWidth val="100"/>
        <c:overlap val="100"/>
        <c:axId val="517689888"/>
        <c:axId val="517685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02C-4106-BF93-1AD4EBA5C5A6}"/>
            </c:ext>
          </c:extLst>
        </c:ser>
        <c:dLbls>
          <c:showLegendKey val="0"/>
          <c:showVal val="0"/>
          <c:showCatName val="0"/>
          <c:showSerName val="0"/>
          <c:showPercent val="0"/>
          <c:showBubbleSize val="0"/>
        </c:dLbls>
        <c:marker val="1"/>
        <c:smooth val="0"/>
        <c:axId val="517689888"/>
        <c:axId val="517685576"/>
      </c:lineChart>
      <c:catAx>
        <c:axId val="517689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685576"/>
        <c:crosses val="autoZero"/>
        <c:auto val="1"/>
        <c:lblAlgn val="ctr"/>
        <c:lblOffset val="100"/>
        <c:tickLblSkip val="1"/>
        <c:tickMarkSkip val="1"/>
        <c:noMultiLvlLbl val="0"/>
      </c:catAx>
      <c:valAx>
        <c:axId val="51768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689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1708</c:v>
                </c:pt>
                <c:pt idx="1">
                  <c:v>1809</c:v>
                </c:pt>
                <c:pt idx="2">
                  <c:v>1743</c:v>
                </c:pt>
              </c:numCache>
            </c:numRef>
          </c:val>
          <c:extLst>
            <c:ext xmlns:c16="http://schemas.microsoft.com/office/drawing/2014/chart" uri="{C3380CC4-5D6E-409C-BE32-E72D297353CC}">
              <c16:uniqueId val="{00000000-B6CB-45B1-95CF-849B3B32870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c:v>
                </c:pt>
                <c:pt idx="1">
                  <c:v>211</c:v>
                </c:pt>
                <c:pt idx="2">
                  <c:v>194</c:v>
                </c:pt>
              </c:numCache>
            </c:numRef>
          </c:val>
          <c:extLst>
            <c:ext xmlns:c16="http://schemas.microsoft.com/office/drawing/2014/chart" uri="{C3380CC4-5D6E-409C-BE32-E72D297353CC}">
              <c16:uniqueId val="{00000001-B6CB-45B1-95CF-849B3B32870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1601</c:v>
                </c:pt>
                <c:pt idx="1">
                  <c:v>1690</c:v>
                </c:pt>
                <c:pt idx="2">
                  <c:v>2024</c:v>
                </c:pt>
              </c:numCache>
            </c:numRef>
          </c:val>
          <c:extLst>
            <c:ext xmlns:c16="http://schemas.microsoft.com/office/drawing/2014/chart" uri="{C3380CC4-5D6E-409C-BE32-E72D297353CC}">
              <c16:uniqueId val="{00000002-B6CB-45B1-95CF-849B3B328700}"/>
            </c:ext>
          </c:extLst>
        </c:ser>
        <c:dLbls>
          <c:showLegendKey val="0"/>
          <c:showVal val="0"/>
          <c:showCatName val="0"/>
          <c:showSerName val="0"/>
          <c:showPercent val="0"/>
          <c:showBubbleSize val="0"/>
        </c:dLbls>
        <c:gapWidth val="120"/>
        <c:overlap val="100"/>
        <c:axId val="523480672"/>
        <c:axId val="523479888"/>
      </c:barChart>
      <c:catAx>
        <c:axId val="52348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3479888"/>
        <c:crosses val="autoZero"/>
        <c:auto val="1"/>
        <c:lblAlgn val="ctr"/>
        <c:lblOffset val="100"/>
        <c:tickLblSkip val="1"/>
        <c:tickMarkSkip val="1"/>
        <c:noMultiLvlLbl val="0"/>
      </c:catAx>
      <c:valAx>
        <c:axId val="523479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348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{3BBD4151-90D9-4601-851D-C83219192E37}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70-4C2E-9E20-A6B9808C3D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{007F67E7-41F9-4C92-88EF-78755B587B15}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70-4C2E-9E20-A6B9808C3D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{A3A104F9-237A-4CDE-AD95-C190E3408AC4}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70-4C2E-9E20-A6B9808C3D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{D4BCB267-2585-418B-89DA-A132DDC4DD58}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70-4C2E-9E20-A6B9808C3D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{263F6FFF-8876-4C9E-B7DD-E5F29D7ED24F}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70-4C2E-9E20-A6B9808C3D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{F14A9A56-38E8-4A42-8F1A-E9F3EB6DC2A6}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70-4C2E-9E20-A6B9808C3D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{BC48B0BF-8DDC-4BB3-96C8-1EFF251547A5}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70-4C2E-9E20-A6B9808C3D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{1715B77A-4047-4474-9FEF-069D9476A651}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70-4C2E-9E20-A6B9808C3D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{97D2D543-5E5D-4EC6-AAB1-1486E7D0472B}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70-4C2E-9E20-A6B9808C3D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64.7</c:v>
                </c:pt>
                <c:pt idx="24">
                  <c:v>66</c:v>
                </c:pt>
                <c:pt idx="32">
                  <c:v>67.2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270-4C2E-9E20-A6B9808C3D5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{D30694CB-239B-4056-8FA1-0CBE811CA3C9}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70-4C2E-9E20-A6B9808C3D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{772B7BEC-CFF0-4373-9246-E277BD9B40AA}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70-4C2E-9E20-A6B9808C3D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{073E3E02-8455-417E-8BA1-2FA6D2ABD4E2}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70-4C2E-9E20-A6B9808C3D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{FF1D95F9-CC4B-4AA5-BBAD-801FEFFB8554}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70-4C2E-9E20-A6B9808C3D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{FC2A2B73-A558-4A52-9045-4B76F1417BEB}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70-4C2E-9E20-A6B9808C3D5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{559953B9-12A4-48E4-844F-08FF5DFF3F69}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70-4C2E-9E20-A6B9808C3D5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{EB6F9D10-4708-4FFD-B856-7A34CE29E876}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70-4C2E-9E20-A6B9808C3D5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{2F468D1C-57C0-40AA-BAB7-A42D2E08E5E8}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70-4C2E-9E20-A6B9808C3D5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{FE65E0D8-2C44-4237-924E-B3B0454C1D28}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70-4C2E-9E20-A6B9808C3D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56.1</c:v>
                </c:pt>
                <c:pt idx="24">
                  <c:v>58.1</c:v>
                </c:pt>
                <c:pt idx="32">
                  <c:v>59.1</c:v>
                </c:pt>
              </c:numCache>
            </c:numRef>
          </c:xVal>
          <c:yVal>
            <c:numRef>
              <c:f>公会計指標分析・財政指標組合せ分析表!$BP$55:$DC$55</c:f>
              <c:numCache>
                <c:formatCode>#,##0.0;"▲ "#,##0.0</c:formatCode>
                <c:ptCount val="40"/>
                <c:pt idx="16">
                  <c:v>21</c:v>
                </c:pt>
                <c:pt idx="24">
                  <c:v>20.2</c:v>
                </c:pt>
                <c:pt idx="32">
                  <c:v>18.3</c:v>
                </c:pt>
              </c:numCache>
            </c:numRef>
          </c:yVal>
          <c:smooth val="0"/>
          <c:extLst>
            <c:ext xmlns:c16="http://schemas.microsoft.com/office/drawing/2014/chart" uri="{C3380CC4-5D6E-409C-BE32-E72D297353CC}">
              <c16:uniqueId val="{00000013-F270-4C2E-9E20-A6B9808C3D59}"/>
            </c:ext>
          </c:extLst>
        </c:ser>
        <c:dLbls>
          <c:showLegendKey val="0"/>
          <c:showVal val="1"/>
          <c:showCatName val="0"/>
          <c:showSerName val="0"/>
          <c:showPercent val="0"/>
          <c:showBubbleSize val="0"/>
        </c:dLbls>
        <c:axId val="523477144"/>
        <c:axId val="523481064"/>
      </c:scatterChart>
      <c:valAx>
        <c:axId val="523477144"/>
        <c:scaling>
          <c:orientation val="minMax"/>
          <c:max val="59.4"/>
          <c:min val="5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481064"/>
        <c:crosses val="autoZero"/>
        <c:crossBetween val="midCat"/>
      </c:valAx>
      <c:valAx>
        <c:axId val="523481064"/>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477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{5882CECF-BF5F-4611-A14A-E86BAD82E7FD}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EEA-40F0-BE6A-4CB2A9AAD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{E779BAEA-CBD9-4FEB-BE0F-F5DBDD5A8566}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EA-40F0-BE6A-4CB2A9AAD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{C93CBA7F-5375-4841-90DC-564C74CED2F4}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EA-40F0-BE6A-4CB2A9AAD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{E1643F8B-92AF-4CC2-B46A-B58B29477837}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EA-40F0-BE6A-4CB2A9AAD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{ECA05567-0262-485E-A626-98127B5DB012}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EA-40F0-BE6A-4CB2A9AAD60C}"/>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{4F7D921B-855E-4957-A107-B8337A76E8B9}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EEA-40F0-BE6A-4CB2A9AAD60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{DFA7673B-DAF4-4C5E-A306-8241163D07F8}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EEA-40F0-BE6A-4CB2A9AAD60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{60395408-5316-4906-9E88-B4D0F4C62005}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EEA-40F0-BE6A-4CB2A9AAD60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{56E705AB-3666-467E-81E8-B3773376CD9D}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EEA-40F0-BE6A-4CB2A9AAD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6</c:v>
                </c:pt>
                <c:pt idx="24">
                  <c:v>3.2</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EEA-40F0-BE6A-4CB2A9AAD60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{E3F948F6-41D6-48A9-908B-A542C63051D7}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EEA-40F0-BE6A-4CB2A9AAD60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{272924F6-847D-465A-9A50-44881B9F1D99}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EA-40F0-BE6A-4CB2A9AAD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{D2FC3493-0DC9-452C-85BB-CC505077B769}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EA-40F0-BE6A-4CB2A9AAD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{5BA86FA6-0FD6-4E23-A461-DE2A328123C8}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EA-40F0-BE6A-4CB2A9AAD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{EF25F711-0A7D-4A6A-836A-5EAE3213A2BF}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EA-40F0-BE6A-4CB2A9AAD60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{A7937ED5-4438-4FDC-9F70-7A2ECA69F9A9}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EEA-40F0-BE6A-4CB2A9AAD60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{0895F532-9C86-4C04-A4A7-93DA9CB68895}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EEA-40F0-BE6A-4CB2A9AAD60C}"/>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{1A31BC9E-D754-4989-B77B-63996F033A62}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EEA-40F0-BE6A-4CB2A9AAD60C}"/>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{4F526B64-A13E-45A6-AF28-B16EAA008B46}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EEA-40F0-BE6A-4CB2A9AAD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6.8</c:v>
                </c:pt>
                <c:pt idx="24">
                  <c:v>6.8</c:v>
                </c:pt>
                <c:pt idx="32">
                  <c:v>6.8</c:v>
                </c:pt>
              </c:numCache>
            </c:numRef>
          </c:xVal>
          <c:yVal>
            <c:numRef>
              <c:f>公会計指標分析・財政指標組合せ分析表!$BP$77:$DC$77</c:f>
              <c:numCache>
                <c:formatCode>#,##0.0;"▲ "#,##0.0</c:formatCode>
                <c:ptCount val="40"/>
                <c:pt idx="0">
                  <c:v>20.3</c:v>
                </c:pt>
                <c:pt idx="8">
                  <c:v>13</c:v>
                </c:pt>
                <c:pt idx="16">
                  <c:v>21</c:v>
                </c:pt>
                <c:pt idx="24">
                  <c:v>20.2</c:v>
                </c:pt>
                <c:pt idx="32">
                  <c:v>18.3</c:v>
                </c:pt>
              </c:numCache>
            </c:numRef>
          </c:yVal>
          <c:smooth val="0"/>
          <c:extLst>
            <c:ext xmlns:c16="http://schemas.microsoft.com/office/drawing/2014/chart" uri="{C3380CC4-5D6E-409C-BE32-E72D297353CC}">
              <c16:uniqueId val="{00000013-2EEA-40F0-BE6A-4CB2A9AAD60C}"/>
            </c:ext>
          </c:extLst>
        </c:ser>
        <c:dLbls>
          <c:showLegendKey val="0"/>
          <c:showVal val="1"/>
          <c:showCatName val="0"/>
          <c:showSerName val="0"/>
          <c:showPercent val="0"/>
          <c:showBubbleSize val="0"/>
        </c:dLbls>
        <c:axId val="523477536"/>
        <c:axId val="523474792"/>
      </c:scatterChart>
      <c:valAx>
        <c:axId val="523477536"/>
        <c:scaling>
          <c:orientation val="minMax"/>
          <c:max val="7.8"/>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474792"/>
        <c:crosses val="autoZero"/>
        <c:crossBetween val="midCat"/>
      </c:valAx>
      <c:valAx>
        <c:axId val="523474792"/>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3477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基準財政需要額が昨年度比で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％増となり、基準財政収入額についても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％伸びたため、単年度の財政力指数が昨年度に対し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増えた。その結果、財政力指数は昨年度に比べ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伸びた。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昨年度同様、県の平均を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0.07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上回ることとなったが、町内には大型事業所が少なく、依然として財政基盤が弱い背景もあり、類似団体平均と比較すると</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下回っている。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社会保障関係費の経費増を含め財政需要額は今後も増加傾向が見込まれていることから、</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税収の徴収率向上対策を中心とする歳入確保に努め</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、自主財源の十分な確保を図</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財政基盤の強化に努める。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57855</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16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98072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284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98072</xdr:rowOff>
    </xdr:from>
    <xdr:to>
      <xdr:col>11</xdr:col>
      <xdr:colOff>31750</xdr:colOff>
      <xdr:row>44</xdr:row>
      <xdr:rowOff>111478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7055</xdr:rowOff>
    </xdr:from>
    <xdr:to>
      <xdr:col>19</xdr:col>
      <xdr:colOff>184150</xdr:colOff>
      <xdr:row>44</xdr:row>
      <xdr:rowOff>108655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93432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3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47272</xdr:rowOff>
    </xdr:from>
    <xdr:to>
      <xdr:col>11</xdr:col>
      <xdr:colOff>82550</xdr:colOff>
      <xdr:row>44</xdr:row>
      <xdr:rowOff>148872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133649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60678</xdr:rowOff>
    </xdr:from>
    <xdr:to>
      <xdr:col>7</xdr:col>
      <xdr:colOff>31750</xdr:colOff>
      <xdr:row>44</xdr:row>
      <xdr:rowOff>162278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147055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経常収支比率は、類似団体に比べ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って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おり、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増となっており、昨年度に引き続き弾力性が弱まる結果となった。これは、昨年度に対し、分母の経常一般財源において、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地方消費税交付金等の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各種交付金が増となったことで、分母全体では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48,385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の増（税収増を反映した地方交付税は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5,308</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千円の減）となったものの、分子の経常経費充当一般財源で</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38,744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千円の増となり、分子全体で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184,015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の増となったことによるものである。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今後も社会保障関係経費の増が予想され、本町独自施策について、長期的視点に立った事業効果の適宜評価を行うとともに、各種公共施設</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については個別施設計画に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基づ</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き統廃合及び予防保全を実施し、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将来コスト</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削減に向けた取り組みが急務である。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84138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4674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86678</xdr:rowOff>
    </xdr:from>
    <xdr:to>
      <xdr:col>19</xdr:col>
      <xdr:colOff>133350</xdr:colOff>
      <xdr:row>62</xdr:row>
      <xdr:rowOff>116840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657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71455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72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86678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541635"/>
          <a:ext cx="8890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14288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54163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31767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5415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0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35878</xdr:rowOff>
    </xdr:from>
    <xdr:to>
      <xdr:col>15</xdr:col>
      <xdr:colOff>133350</xdr:colOff>
      <xdr:row>62</xdr:row>
      <xdr:rowOff>137478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147655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32385</xdr:rowOff>
    </xdr:from>
    <xdr:to>
      <xdr:col>11</xdr:col>
      <xdr:colOff>82550</xdr:colOff>
      <xdr:row>61</xdr:row>
      <xdr:rowOff>133985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144162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134938</xdr:rowOff>
    </xdr:from>
    <xdr:to>
      <xdr:col>7</xdr:col>
      <xdr:colOff>31750</xdr:colOff>
      <xdr:row>62</xdr:row>
      <xdr:rowOff>65088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75265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本年度も類似団体の平均額を下回</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ってはいるものの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、人口一人当たりの決算額は前年度比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となった。人件費については、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選挙事務をはじめとする臨時的時間外勤務手当が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5,334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千円増となったことなど</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職員給が前年度比</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％増となったほか、委員等報酬</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その他非常勤職員</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についても単価増による増加傾向にあった。また、物件費については、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情報交流センター事業や交付金を活用した子どもの未来応援計画策定業務といった新規事業により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75,220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となり、前年度比で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本年度は昨年度と比較して人件費</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物件</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費ともに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決算額の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権限委譲や制度改正により業務量が増える中、昨今の多様な行政需要に応えることに加え、委託業務などの物件費の増加等が見込まれている。業務の効率化を図り、サービスの質の低下を招かないような工夫が必要に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39466</xdr:rowOff>
    </xdr:from>
    <xdr:to>
      <xdr:col>23</xdr:col>
      <xdr:colOff>133350</xdr:colOff>
      <xdr:row>80</xdr:row>
      <xdr:rowOff>57291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755466"/>
          <a:ext cx="838200" cy="1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42068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758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39466</xdr:rowOff>
    </xdr:from>
    <xdr:to>
      <xdr:col>19</xdr:col>
      <xdr:colOff>133350</xdr:colOff>
      <xdr:row>80</xdr:row>
      <xdr:rowOff>42906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755466"/>
          <a:ext cx="8890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42906</xdr:rowOff>
    </xdr:from>
    <xdr:to>
      <xdr:col>15</xdr:col>
      <xdr:colOff>82550</xdr:colOff>
      <xdr:row>80</xdr:row>
      <xdr:rowOff>56787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758906"/>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35412</xdr:rowOff>
    </xdr:from>
    <xdr:to>
      <xdr:col>11</xdr:col>
      <xdr:colOff>31750</xdr:colOff>
      <xdr:row>80</xdr:row>
      <xdr:rowOff>56787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51412"/>
          <a:ext cx="889000" cy="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117736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4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6491</xdr:rowOff>
    </xdr:from>
    <xdr:to>
      <xdr:col>23</xdr:col>
      <xdr:colOff>184150</xdr:colOff>
      <xdr:row>80</xdr:row>
      <xdr:rowOff>108091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7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99218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643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160116</xdr:rowOff>
    </xdr:from>
    <xdr:to>
      <xdr:col>19</xdr:col>
      <xdr:colOff>184150</xdr:colOff>
      <xdr:row>80</xdr:row>
      <xdr:rowOff>90266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7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100443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473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163556</xdr:rowOff>
    </xdr:from>
    <xdr:to>
      <xdr:col>15</xdr:col>
      <xdr:colOff>133350</xdr:colOff>
      <xdr:row>80</xdr:row>
      <xdr:rowOff>93706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7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103883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47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5987</xdr:rowOff>
    </xdr:from>
    <xdr:to>
      <xdr:col>11</xdr:col>
      <xdr:colOff>82550</xdr:colOff>
      <xdr:row>80</xdr:row>
      <xdr:rowOff>107587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2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156062</xdr:rowOff>
    </xdr:from>
    <xdr:to>
      <xdr:col>7</xdr:col>
      <xdr:colOff>31750</xdr:colOff>
      <xdr:row>80</xdr:row>
      <xdr:rowOff>86212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0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96389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6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適正な給与水準の維持に努めており、昨年度と同水準で、類似団体平均と比べて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低い数値となった。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引き続き類似団体平均数値を上回らないよう、適正な給与制度の運用を検討する。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58561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5137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58561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0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146755</xdr:rowOff>
    </xdr:from>
    <xdr:to>
      <xdr:col>68</xdr:col>
      <xdr:colOff>152400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377105"/>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115305</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7761</xdr:rowOff>
    </xdr:from>
    <xdr:to>
      <xdr:col>77</xdr:col>
      <xdr:colOff>95250</xdr:colOff>
      <xdr:row>85</xdr:row>
      <xdr:rowOff>109361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8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32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定員適正化計画に基づき新規採用職員については、</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年度まで退職者一部不補充等を実施していたことから、常に低い数値となっている。本年度は人口千人あたり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5.79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人となり、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前年度と同じく</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類似団体平均と比べて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0.72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人少なく、宮崎県市町村平均と比較しても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人少ない結果となった。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本町の人口は、微増ではあるものの増加傾向にあることから、住民へのサービスの低下を招かないよう今後も適正な人員管理に努める。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127907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41734"/>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121013</xdr:rowOff>
    </xdr:from>
    <xdr:to>
      <xdr:col>77</xdr:col>
      <xdr:colOff>44450</xdr:colOff>
      <xdr:row>59</xdr:row>
      <xdr:rowOff>127907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23656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121013</xdr:rowOff>
    </xdr:from>
    <xdr:to>
      <xdr:col>72</xdr:col>
      <xdr:colOff>203200</xdr:colOff>
      <xdr:row>59</xdr:row>
      <xdr:rowOff>134801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365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134801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75384</xdr:rowOff>
    </xdr:from>
    <xdr:to>
      <xdr:col>81</xdr:col>
      <xdr:colOff>95250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91911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36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77107</xdr:rowOff>
    </xdr:from>
    <xdr:to>
      <xdr:col>77</xdr:col>
      <xdr:colOff>95250</xdr:colOff>
      <xdr:row>60</xdr:row>
      <xdr:rowOff>7257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17434</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6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70213</xdr:rowOff>
    </xdr:from>
    <xdr:to>
      <xdr:col>73</xdr:col>
      <xdr:colOff>44450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84001</xdr:rowOff>
    </xdr:from>
    <xdr:to>
      <xdr:col>68</xdr:col>
      <xdr:colOff>203200</xdr:colOff>
      <xdr:row>60</xdr:row>
      <xdr:rowOff>14151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24328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6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実質公債費比率は、昨年度から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下回る結果となった。本年度の単年度比率は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％である。事業費補正により基準財政収入額に算入された公債費が、主に</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清掃費の増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4,513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大規模建設事業等にかかる元金償還が始まり</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17,267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となったことや、納税推進の継続強化による税収増で標準税収入額等が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83,006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千円増えたことなどから、</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分子・分母ともに増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b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単年度比率は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％だが</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ヵ年平均では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ヵ年平均で</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比率となった。今後も大規模な普通建設事業が見込まれていることから、補助金の確保や基金造成、事業内容を精査して公債費発行額を抑制し、交付税措置のある地方債により基準財政需要額への算入を確実に行うことで、実質公債費比率の抑制に積極的に取組む必要がある。</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54864</xdr:rowOff>
    </xdr:from>
    <xdr:to>
      <xdr:col>81</xdr:col>
      <xdr:colOff>44450</xdr:colOff>
      <xdr:row>38</xdr:row>
      <xdr:rowOff>141732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6996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54864</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56996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41</xdr:row>
      <xdr:rowOff>109982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109982</xdr:rowOff>
    </xdr:from>
    <xdr:to>
      <xdr:col>68</xdr:col>
      <xdr:colOff>152400</xdr:colOff>
      <xdr:row>42</xdr:row>
      <xdr:rowOff>35052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90932</xdr:rowOff>
    </xdr:from>
    <xdr:to>
      <xdr:col>81</xdr:col>
      <xdr:colOff>95250</xdr:colOff>
      <xdr:row>39</xdr:row>
      <xdr:rowOff>21082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0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107459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5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4064</xdr:rowOff>
    </xdr:from>
    <xdr:to>
      <xdr:col>77</xdr:col>
      <xdr:colOff>95250</xdr:colOff>
      <xdr:row>38</xdr:row>
      <xdr:rowOff>105664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115841</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288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59182</xdr:rowOff>
    </xdr:from>
    <xdr:to>
      <xdr:col>68</xdr:col>
      <xdr:colOff>203200</xdr:colOff>
      <xdr:row>41</xdr:row>
      <xdr:rowOff>160782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将来負担比率については、昨年度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に引き続きさらにマイナス計上となり、本年度は▲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地方債現在高</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％上昇し</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た。充当可能財源等については</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、充当可能基金額が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、充当可能特定歳入が</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減に</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全体では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分子全体としては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一方</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元利・準元利償還金に係る交付税算入額が増となったが、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税収増などにより標準財政規模</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増となり、分母は昨年度比で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0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今後、公共施設総合管理計画に基づき、老朽化に伴う大規模改修といった大型事業の実施を予定していることから、基金積立金の増額や将来コストを見据えたうえで、普通建設事業等を実施する必要がある。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44467</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4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103414</xdr:rowOff>
    </xdr:from>
    <xdr:to>
      <xdr:col>73</xdr:col>
      <xdr:colOff>44450</xdr:colOff>
      <xdr:row>15</xdr:row>
      <xdr:rowOff>33564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11490</xdr:rowOff>
    </xdr:from>
    <xdr:to>
      <xdr:col>68</xdr:col>
      <xdr:colOff>203200</xdr:colOff>
      <xdr:row>14</xdr:row>
      <xdr:rowOff>113090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人件費については、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低い水準となっている。また、昨年同様全国及び県との比較においても平均を下回る結果である。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非常勤職員報酬の改定等に伴い人件費は増となったが、経常一般財源等の増がそれ以上となったため全体では微減となった</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これまで職員適正化計画等に基づき特殊勤務手当の見直しや一般職の職員採用抑制等を積極的に行ってきたが、今後も、適正な人事管理及び人件費の抑制に努め</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ながら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、行政サービスの低下を招かない工夫が必要となる。</a:t>
          </a:r>
          <a:endParaRPr lang="ja-JP" altLang="ja-JP" sz="10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44704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07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90424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77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90424</xdr:rowOff>
    </xdr:from>
    <xdr:to>
      <xdr:col>11</xdr:col>
      <xdr:colOff>9525</xdr:colOff>
      <xdr:row>36</xdr:row>
      <xdr:rowOff>104140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156210</xdr:rowOff>
    </xdr:from>
    <xdr:to>
      <xdr:col>15</xdr:col>
      <xdr:colOff>149225</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39624</xdr:rowOff>
    </xdr:from>
    <xdr:to>
      <xdr:col>11</xdr:col>
      <xdr:colOff>60325</xdr:colOff>
      <xdr:row>36</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151401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物件費については、昨年度に引き続き予算の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による経費節減や合理化抑制に努めているが、昨年度に比べ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54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165117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104140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4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93997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昨年度に引き続き類似団体内で最下位となった。この高い数値を示す大きな要因となっているのは、扶助費全体の</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割以上を占める児童福祉費にある。これは、当町が人口に占める若年層の割合が高く、乳幼児医療費の無料化や保育所運営費等に対する町単独経費など少子化対策事業を重点施策として取り組んでいるためである。また、社会福祉費についても、サービス利用者が年々増加し支出額が増加傾向に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今後社会保障関係経費の増が予想されることから、長期的な見通しを踏まえた事業効果内容の適宜評価見直しを行う必要がある。</a:t>
          </a:r>
          <a:endParaRPr lang="ja-JP" altLang="ja-JP" sz="1000">
            <a:effectLst/>
            <a:latin typeface="ＭＳ ゴシック" panose="020B0609070205080204" pitchFamily="49" charset="-128"/>
            <a:ea typeface="ＭＳ ゴシック" panose="020B0609070205080204" pitchFamily="49" charset="-128"/>
          </a:endParaRPr>
        </a:p>
        <a:p>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88900</xdr:rowOff>
    </xdr:from>
    <xdr:to>
      <xdr:col>24</xdr:col>
      <xdr:colOff>25400</xdr:colOff>
      <xdr:row>60</xdr:row>
      <xdr:rowOff>132443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103759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132443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3650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75293</xdr:rowOff>
    </xdr:from>
    <xdr:to>
      <xdr:col>15</xdr:col>
      <xdr:colOff>98425</xdr:colOff>
      <xdr:row>60</xdr:row>
      <xdr:rowOff>78015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190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159657</xdr:rowOff>
    </xdr:from>
    <xdr:to>
      <xdr:col>11</xdr:col>
      <xdr:colOff>9525</xdr:colOff>
      <xdr:row>59</xdr:row>
      <xdr:rowOff>75293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03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38100</xdr:rowOff>
    </xdr:from>
    <xdr:to>
      <xdr:col>24</xdr:col>
      <xdr:colOff>76200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118127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81643</xdr:rowOff>
    </xdr:from>
    <xdr:to>
      <xdr:col>20</xdr:col>
      <xdr:colOff>38100</xdr:colOff>
      <xdr:row>61</xdr:row>
      <xdr:rowOff>11793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168020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45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24493</xdr:rowOff>
    </xdr:from>
    <xdr:to>
      <xdr:col>11</xdr:col>
      <xdr:colOff>60325</xdr:colOff>
      <xdr:row>59</xdr:row>
      <xdr:rowOff>126093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110870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昨年度から</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となり、類似団体平均値</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全国及び県平均</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維持補修費が</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毎年</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増加傾向にあり、今後も各施設の老朽化が進み経費の増が見込まれる。</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現在、</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公共施設等総合管理計画をもとに、個別計画の策定を進めており、統廃合を含めた計画的な施設管理・運営に努める。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57</xdr:row>
      <xdr:rowOff>117475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7758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xdr:rowOff>
    </xdr:from>
    <xdr:to>
      <xdr:col>78</xdr:col>
      <xdr:colOff>69850</xdr:colOff>
      <xdr:row>57</xdr:row>
      <xdr:rowOff>22225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758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948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76852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66675</xdr:rowOff>
    </xdr:from>
    <xdr:to>
      <xdr:col>82</xdr:col>
      <xdr:colOff>158750</xdr:colOff>
      <xdr:row>57</xdr:row>
      <xdr:rowOff>168275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38752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123825</xdr:rowOff>
    </xdr:from>
    <xdr:to>
      <xdr:col>78</xdr:col>
      <xdr:colOff>120650</xdr:colOff>
      <xdr:row>57</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142875</xdr:rowOff>
    </xdr:from>
    <xdr:to>
      <xdr:col>74</xdr:col>
      <xdr:colOff>31750</xdr:colOff>
      <xdr:row>57</xdr:row>
      <xdr:rowOff>73025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143527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補助費等については、前年度に対し</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の増となったが、類似団体平均においては</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町では、町単独補助金について、審議会等によって適正な補助額の交付決定に努めている。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574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143002</xdr:rowOff>
    </xdr:from>
    <xdr:to>
      <xdr:col>78</xdr:col>
      <xdr:colOff>69850</xdr:colOff>
      <xdr:row>35</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133858</xdr:rowOff>
    </xdr:from>
    <xdr:to>
      <xdr:col>73</xdr:col>
      <xdr:colOff>180975</xdr:colOff>
      <xdr:row>35</xdr:row>
      <xdr:rowOff>143002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1346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21844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105918</xdr:rowOff>
    </xdr:from>
    <xdr:to>
      <xdr:col>78</xdr:col>
      <xdr:colOff>120650</xdr:colOff>
      <xdr:row>36</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46245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83058</xdr:rowOff>
    </xdr:from>
    <xdr:to>
      <xdr:col>69</xdr:col>
      <xdr:colOff>142875</xdr:colOff>
      <xdr:row>36</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23385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公債費については、本年度</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、類似団体平均値を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下回る結果となった。</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中央テニスコート増設事業等</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により、地方債の発行額は昨年度に比べ</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％増となったことで、年度末の現在高についても</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増となっている。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54610</xdr:rowOff>
    </xdr:from>
    <xdr:to>
      <xdr:col>24</xdr:col>
      <xdr:colOff>25400</xdr:colOff>
      <xdr:row>75</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13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13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75</xdr:row>
      <xdr:rowOff>115570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371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75</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116857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49530</xdr:rowOff>
    </xdr:from>
    <xdr:to>
      <xdr:col>24</xdr:col>
      <xdr:colOff>76200</xdr:colOff>
      <xdr:row>75</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66057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公債費以外の経費については、前年度比で</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ポイント増加し、類似団体平均値を</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0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上回る結果となった。すべての経費について経常経費の抑制に努めてはいるものの、類似団体との比較においても突出している扶助費により、経常充当一般財源が圧迫されている状況である。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今後さらに扶助費の増大が見込まれることから、扶助費以外の経費についても、これまで同様、経費節減及び抑制の取り組みを継続し、扶助費については世代間及び年度間における平準化を念頭において事業の精査を行うことで、適正かつ効率的な行政サービスの提供と、計画的な財政運営を進める必要がある。</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76708</xdr:rowOff>
    </xdr:from>
    <xdr:to>
      <xdr:col>82</xdr:col>
      <xdr:colOff>107950</xdr:colOff>
      <xdr:row>78</xdr:row>
      <xdr:rowOff>154432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4498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3903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17272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3400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004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103632</xdr:rowOff>
    </xdr:from>
    <xdr:to>
      <xdr:col>82</xdr:col>
      <xdr:colOff>158750</xdr:colOff>
      <xdr:row>79</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75709</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25908</xdr:rowOff>
    </xdr:from>
    <xdr:to>
      <xdr:col>78</xdr:col>
      <xdr:colOff>120650</xdr:colOff>
      <xdr:row>78</xdr:row>
      <xdr:rowOff>127508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112285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65860</xdr:rowOff>
    </xdr:from>
    <xdr:to>
      <xdr:col>29</xdr:col>
      <xdr:colOff>127000</xdr:colOff>
      <xdr:row>19</xdr:row>
      <xdr:rowOff>77307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71035"/>
          <a:ext cx="647700" cy="11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124072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65860</xdr:rowOff>
    </xdr:from>
    <xdr:to>
      <xdr:col>26</xdr:col>
      <xdr:colOff>50800</xdr:colOff>
      <xdr:row>19</xdr:row>
      <xdr:rowOff>105996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1035"/>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60200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51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73747</xdr:rowOff>
    </xdr:from>
    <xdr:to>
      <xdr:col>22</xdr:col>
      <xdr:colOff>114300</xdr:colOff>
      <xdr:row>19</xdr:row>
      <xdr:rowOff>105996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78922"/>
          <a:ext cx="6985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70912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73747</xdr:rowOff>
    </xdr:from>
    <xdr:to>
      <xdr:col>18</xdr:col>
      <xdr:colOff>177800</xdr:colOff>
      <xdr:row>19</xdr:row>
      <xdr:rowOff>80768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8922"/>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91829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36393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26507</xdr:rowOff>
    </xdr:from>
    <xdr:to>
      <xdr:col>29</xdr:col>
      <xdr:colOff>177800</xdr:colOff>
      <xdr:row>19</xdr:row>
      <xdr:rowOff>128107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31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170034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03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15060</xdr:rowOff>
    </xdr:from>
    <xdr:to>
      <xdr:col>26</xdr:col>
      <xdr:colOff>101600</xdr:colOff>
      <xdr:row>19</xdr:row>
      <xdr:rowOff>116660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101437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55196</xdr:rowOff>
    </xdr:from>
    <xdr:to>
      <xdr:col>22</xdr:col>
      <xdr:colOff>165100</xdr:colOff>
      <xdr:row>19</xdr:row>
      <xdr:rowOff>156796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141573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46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22947</xdr:rowOff>
    </xdr:from>
    <xdr:to>
      <xdr:col>19</xdr:col>
      <xdr:colOff>38100</xdr:colOff>
      <xdr:row>19</xdr:row>
      <xdr:rowOff>124547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109324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1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29968</xdr:rowOff>
    </xdr:from>
    <xdr:to>
      <xdr:col>15</xdr:col>
      <xdr:colOff>101600</xdr:colOff>
      <xdr:row>19</xdr:row>
      <xdr:rowOff>131568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116345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50647</xdr:rowOff>
    </xdr:from>
    <xdr:to>
      <xdr:col>29</xdr:col>
      <xdr:colOff>127000</xdr:colOff>
      <xdr:row>36</xdr:row>
      <xdr:rowOff>72985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03897"/>
          <a:ext cx="647700" cy="22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46190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5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71255</xdr:rowOff>
    </xdr:from>
    <xdr:to>
      <xdr:col>26</xdr:col>
      <xdr:colOff>50800</xdr:colOff>
      <xdr:row>36</xdr:row>
      <xdr:rowOff>72985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024505"/>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312074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7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71255</xdr:rowOff>
    </xdr:from>
    <xdr:to>
      <xdr:col>22</xdr:col>
      <xdr:colOff>114300</xdr:colOff>
      <xdr:row>37</xdr:row>
      <xdr:rowOff>64657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024505"/>
          <a:ext cx="698500" cy="16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313870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276635</xdr:rowOff>
    </xdr:from>
    <xdr:to>
      <xdr:col>18</xdr:col>
      <xdr:colOff>177800</xdr:colOff>
      <xdr:row>37</xdr:row>
      <xdr:rowOff>64657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544085"/>
          <a:ext cx="698500" cy="645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342747</xdr:rowOff>
    </xdr:from>
    <xdr:to>
      <xdr:col>29</xdr:col>
      <xdr:colOff>177800</xdr:colOff>
      <xdr:row>36</xdr:row>
      <xdr:rowOff>101447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3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314824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5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22185</xdr:rowOff>
    </xdr:from>
    <xdr:to>
      <xdr:col>26</xdr:col>
      <xdr:colOff>101600</xdr:colOff>
      <xdr:row>36</xdr:row>
      <xdr:rowOff>123785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75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108562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1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20455</xdr:rowOff>
    </xdr:from>
    <xdr:to>
      <xdr:col>22</xdr:col>
      <xdr:colOff>165100</xdr:colOff>
      <xdr:row>36</xdr:row>
      <xdr:rowOff>122055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73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106832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06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13857</xdr:rowOff>
    </xdr:from>
    <xdr:to>
      <xdr:col>19</xdr:col>
      <xdr:colOff>38100</xdr:colOff>
      <xdr:row>37</xdr:row>
      <xdr:rowOff>115457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100234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225835</xdr:rowOff>
    </xdr:from>
    <xdr:to>
      <xdr:col>15</xdr:col>
      <xdr:colOff>101600</xdr:colOff>
      <xdr:row>34</xdr:row>
      <xdr:rowOff>327435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93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337612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6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116040</xdr:rowOff>
    </xdr:from>
    <xdr:to>
      <xdr:col>24</xdr:col>
      <xdr:colOff>63500</xdr:colOff>
      <xdr:row>36</xdr:row>
      <xdr:rowOff>137039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8240"/>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160942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90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137039</xdr:rowOff>
    </xdr:from>
    <xdr:to>
      <xdr:col>19</xdr:col>
      <xdr:colOff>177800</xdr:colOff>
      <xdr:row>36</xdr:row>
      <xdr:rowOff>144680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09239"/>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92809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83530</xdr:rowOff>
    </xdr:from>
    <xdr:to>
      <xdr:col>15</xdr:col>
      <xdr:colOff>50800</xdr:colOff>
      <xdr:row>36</xdr:row>
      <xdr:rowOff>144680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5730"/>
          <a:ext cx="8890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95258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83530</xdr:rowOff>
    </xdr:from>
    <xdr:to>
      <xdr:col>10</xdr:col>
      <xdr:colOff>114300</xdr:colOff>
      <xdr:row>36</xdr:row>
      <xdr:rowOff>106341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5730"/>
          <a:ext cx="8890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103390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65240</xdr:rowOff>
    </xdr:from>
    <xdr:to>
      <xdr:col>24</xdr:col>
      <xdr:colOff>114300</xdr:colOff>
      <xdr:row>36</xdr:row>
      <xdr:rowOff>166840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43667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86239</xdr:rowOff>
    </xdr:from>
    <xdr:to>
      <xdr:col>20</xdr:col>
      <xdr:colOff>38100</xdr:colOff>
      <xdr:row>37</xdr:row>
      <xdr:rowOff>16389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7516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93880</xdr:rowOff>
    </xdr:from>
    <xdr:to>
      <xdr:col>15</xdr:col>
      <xdr:colOff>101600</xdr:colOff>
      <xdr:row>37</xdr:row>
      <xdr:rowOff>24030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6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15157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5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32730</xdr:rowOff>
    </xdr:from>
    <xdr:to>
      <xdr:col>10</xdr:col>
      <xdr:colOff>165100</xdr:colOff>
      <xdr:row>36</xdr:row>
      <xdr:rowOff>134330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125457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9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55541</xdr:rowOff>
    </xdr:from>
    <xdr:to>
      <xdr:col>6</xdr:col>
      <xdr:colOff>38100</xdr:colOff>
      <xdr:row>36</xdr:row>
      <xdr:rowOff>157141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148268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80976</xdr:rowOff>
    </xdr:from>
    <xdr:to>
      <xdr:col>24</xdr:col>
      <xdr:colOff>63500</xdr:colOff>
      <xdr:row>58</xdr:row>
      <xdr:rowOff>90166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3797300" y="10025076"/>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85975</xdr:rowOff>
    </xdr:from>
    <xdr:to>
      <xdr:col>19</xdr:col>
      <xdr:colOff>177800</xdr:colOff>
      <xdr:row>58</xdr:row>
      <xdr:rowOff>90166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908300" y="10030075"/>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76891</xdr:rowOff>
    </xdr:from>
    <xdr:to>
      <xdr:col>15</xdr:col>
      <xdr:colOff>50800</xdr:colOff>
      <xdr:row>58</xdr:row>
      <xdr:rowOff>85975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10020991"/>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76891</xdr:rowOff>
    </xdr:from>
    <xdr:to>
      <xdr:col>10</xdr:col>
      <xdr:colOff>114300</xdr:colOff>
      <xdr:row>58</xdr:row>
      <xdr:rowOff>94490</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20991"/>
          <a:ext cx="889000" cy="1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136858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8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30176</xdr:rowOff>
    </xdr:from>
    <xdr:to>
      <xdr:col>24</xdr:col>
      <xdr:colOff>114300</xdr:colOff>
      <xdr:row>58</xdr:row>
      <xdr:rowOff>131776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39366</xdr:rowOff>
    </xdr:from>
    <xdr:to>
      <xdr:col>20</xdr:col>
      <xdr:colOff>38100</xdr:colOff>
      <xdr:row>58</xdr:row>
      <xdr:rowOff>140966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9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132093</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530111" y="100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35175</xdr:rowOff>
    </xdr:from>
    <xdr:to>
      <xdr:col>15</xdr:col>
      <xdr:colOff>101600</xdr:colOff>
      <xdr:row>58</xdr:row>
      <xdr:rowOff>136775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127902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41111" y="1007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26091</xdr:rowOff>
    </xdr:from>
    <xdr:to>
      <xdr:col>10</xdr:col>
      <xdr:colOff>165100</xdr:colOff>
      <xdr:row>58</xdr:row>
      <xdr:rowOff>127691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144218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52111" y="97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43690</xdr:rowOff>
    </xdr:from>
    <xdr:to>
      <xdr:col>6</xdr:col>
      <xdr:colOff>38100</xdr:colOff>
      <xdr:row>58</xdr:row>
      <xdr:rowOff>145290</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98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136417</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1008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169799</xdr:rowOff>
    </xdr:from>
    <xdr:to>
      <xdr:col>24</xdr:col>
      <xdr:colOff>63500</xdr:colOff>
      <xdr:row>78</xdr:row>
      <xdr:rowOff>81711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3371449"/>
          <a:ext cx="8382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66853</xdr:rowOff>
    </xdr:from>
    <xdr:to>
      <xdr:col>19</xdr:col>
      <xdr:colOff>177800</xdr:colOff>
      <xdr:row>78</xdr:row>
      <xdr:rowOff>81711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343995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66853</xdr:rowOff>
    </xdr:from>
    <xdr:to>
      <xdr:col>15</xdr:col>
      <xdr:colOff>50800</xdr:colOff>
      <xdr:row>78</xdr:row>
      <xdr:rowOff>83083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439953"/>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83083</xdr:rowOff>
    </xdr:from>
    <xdr:to>
      <xdr:col>10</xdr:col>
      <xdr:colOff>114300</xdr:colOff>
      <xdr:row>78</xdr:row>
      <xdr:rowOff>91160</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45618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118999</xdr:rowOff>
    </xdr:from>
    <xdr:to>
      <xdr:col>24</xdr:col>
      <xdr:colOff>114300</xdr:colOff>
      <xdr:row>78</xdr:row>
      <xdr:rowOff>49149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332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97426</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32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30911</xdr:rowOff>
    </xdr:from>
    <xdr:to>
      <xdr:col>20</xdr:col>
      <xdr:colOff>38100</xdr:colOff>
      <xdr:row>78</xdr:row>
      <xdr:rowOff>132511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40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123638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4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16053</xdr:rowOff>
    </xdr:from>
    <xdr:to>
      <xdr:col>15</xdr:col>
      <xdr:colOff>101600</xdr:colOff>
      <xdr:row>78</xdr:row>
      <xdr:rowOff>117653</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108780</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48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32283</xdr:rowOff>
    </xdr:from>
    <xdr:to>
      <xdr:col>10</xdr:col>
      <xdr:colOff>165100</xdr:colOff>
      <xdr:row>78</xdr:row>
      <xdr:rowOff>133883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125010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4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40360</xdr:rowOff>
    </xdr:from>
    <xdr:to>
      <xdr:col>6</xdr:col>
      <xdr:colOff>38100</xdr:colOff>
      <xdr:row>78</xdr:row>
      <xdr:rowOff>141960</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133087</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139300</xdr:rowOff>
    </xdr:from>
    <xdr:to>
      <xdr:col>24</xdr:col>
      <xdr:colOff>63500</xdr:colOff>
      <xdr:row>90</xdr:row>
      <xdr:rowOff>11455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5398350"/>
          <a:ext cx="838200" cy="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11455</xdr:rowOff>
    </xdr:from>
    <xdr:to>
      <xdr:col>19</xdr:col>
      <xdr:colOff>177800</xdr:colOff>
      <xdr:row>90</xdr:row>
      <xdr:rowOff>78226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5441955"/>
          <a:ext cx="889000" cy="6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78226</xdr:rowOff>
    </xdr:from>
    <xdr:to>
      <xdr:col>15</xdr:col>
      <xdr:colOff>50800</xdr:colOff>
      <xdr:row>91</xdr:row>
      <xdr:rowOff>105524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5508726"/>
          <a:ext cx="8890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105524</xdr:rowOff>
    </xdr:from>
    <xdr:to>
      <xdr:col>10</xdr:col>
      <xdr:colOff>114300</xdr:colOff>
      <xdr:row>93</xdr:row>
      <xdr:rowOff>15875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5707474"/>
          <a:ext cx="88900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88500</xdr:rowOff>
    </xdr:from>
    <xdr:to>
      <xdr:col>24</xdr:col>
      <xdr:colOff>114300</xdr:colOff>
      <xdr:row>90</xdr:row>
      <xdr:rowOff>18650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53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23410</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28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132105</xdr:rowOff>
    </xdr:from>
    <xdr:to>
      <xdr:col>20</xdr:col>
      <xdr:colOff>38100</xdr:colOff>
      <xdr:row>90</xdr:row>
      <xdr:rowOff>62255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39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78782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16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27426</xdr:rowOff>
    </xdr:from>
    <xdr:to>
      <xdr:col>15</xdr:col>
      <xdr:colOff>101600</xdr:colOff>
      <xdr:row>90</xdr:row>
      <xdr:rowOff>129026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5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145553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5233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54724</xdr:rowOff>
    </xdr:from>
    <xdr:to>
      <xdr:col>10</xdr:col>
      <xdr:colOff>165100</xdr:colOff>
      <xdr:row>91</xdr:row>
      <xdr:rowOff>156324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5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1401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54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136525</xdr:rowOff>
    </xdr:from>
    <xdr:to>
      <xdr:col>6</xdr:col>
      <xdr:colOff>38100</xdr:colOff>
      <xdr:row>93</xdr:row>
      <xdr:rowOff>66675</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83202</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56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98171</xdr:rowOff>
    </xdr:from>
    <xdr:to>
      <xdr:col>55</xdr:col>
      <xdr:colOff>0</xdr:colOff>
      <xdr:row>37</xdr:row>
      <xdr:rowOff>110113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41821"/>
          <a:ext cx="8382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98171</xdr:rowOff>
    </xdr:from>
    <xdr:to>
      <xdr:col>50</xdr:col>
      <xdr:colOff>114300</xdr:colOff>
      <xdr:row>37</xdr:row>
      <xdr:rowOff>128313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41821"/>
          <a:ext cx="889000" cy="3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102122</xdr:rowOff>
    </xdr:from>
    <xdr:to>
      <xdr:col>45</xdr:col>
      <xdr:colOff>177800</xdr:colOff>
      <xdr:row>37</xdr:row>
      <xdr:rowOff>128313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45772"/>
          <a:ext cx="889000" cy="2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68355</xdr:rowOff>
    </xdr:from>
    <xdr:to>
      <xdr:col>41</xdr:col>
      <xdr:colOff>50800</xdr:colOff>
      <xdr:row>37</xdr:row>
      <xdr:rowOff>102122</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412005"/>
          <a:ext cx="889000" cy="3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59313</xdr:rowOff>
    </xdr:from>
    <xdr:to>
      <xdr:col>55</xdr:col>
      <xdr:colOff>50800</xdr:colOff>
      <xdr:row>37</xdr:row>
      <xdr:rowOff>160913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37740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47371</xdr:rowOff>
    </xdr:from>
    <xdr:to>
      <xdr:col>50</xdr:col>
      <xdr:colOff>165100</xdr:colOff>
      <xdr:row>37</xdr:row>
      <xdr:rowOff>148971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140098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4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77513</xdr:rowOff>
    </xdr:from>
    <xdr:to>
      <xdr:col>46</xdr:col>
      <xdr:colOff>38100</xdr:colOff>
      <xdr:row>38</xdr:row>
      <xdr:rowOff>7663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2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170241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51322</xdr:rowOff>
    </xdr:from>
    <xdr:to>
      <xdr:col>41</xdr:col>
      <xdr:colOff>101600</xdr:colOff>
      <xdr:row>37</xdr:row>
      <xdr:rowOff>152922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39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144049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4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17555</xdr:rowOff>
    </xdr:from>
    <xdr:to>
      <xdr:col>36</xdr:col>
      <xdr:colOff>165100</xdr:colOff>
      <xdr:row>37</xdr:row>
      <xdr:rowOff>119155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36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110282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45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16119</xdr:rowOff>
    </xdr:from>
    <xdr:to>
      <xdr:col>55</xdr:col>
      <xdr:colOff>0</xdr:colOff>
      <xdr:row>57</xdr:row>
      <xdr:rowOff>58775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88769"/>
          <a:ext cx="838200" cy="4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125338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2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58775</xdr:rowOff>
    </xdr:from>
    <xdr:to>
      <xdr:col>50</xdr:col>
      <xdr:colOff>114300</xdr:colOff>
      <xdr:row>58</xdr:row>
      <xdr:rowOff>4080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31425"/>
          <a:ext cx="889000" cy="11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20896</xdr:rowOff>
    </xdr:from>
    <xdr:to>
      <xdr:col>45</xdr:col>
      <xdr:colOff>177800</xdr:colOff>
      <xdr:row>58</xdr:row>
      <xdr:rowOff>4080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93546"/>
          <a:ext cx="8890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36282</xdr:rowOff>
    </xdr:from>
    <xdr:to>
      <xdr:col>41</xdr:col>
      <xdr:colOff>50800</xdr:colOff>
      <xdr:row>57</xdr:row>
      <xdr:rowOff>20896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37482"/>
          <a:ext cx="889000" cy="1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74294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23192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136769</xdr:rowOff>
    </xdr:from>
    <xdr:to>
      <xdr:col>55</xdr:col>
      <xdr:colOff>50800</xdr:colOff>
      <xdr:row>57</xdr:row>
      <xdr:rowOff>66919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159646</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8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7975</xdr:rowOff>
    </xdr:from>
    <xdr:to>
      <xdr:col>50</xdr:col>
      <xdr:colOff>165100</xdr:colOff>
      <xdr:row>57</xdr:row>
      <xdr:rowOff>109575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100702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124730</xdr:rowOff>
    </xdr:from>
    <xdr:to>
      <xdr:col>46</xdr:col>
      <xdr:colOff>38100</xdr:colOff>
      <xdr:row>58</xdr:row>
      <xdr:rowOff>54880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46007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141546</xdr:rowOff>
    </xdr:from>
    <xdr:to>
      <xdr:col>41</xdr:col>
      <xdr:colOff>101600</xdr:colOff>
      <xdr:row>57</xdr:row>
      <xdr:rowOff>71696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62823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156932</xdr:rowOff>
    </xdr:from>
    <xdr:to>
      <xdr:col>36</xdr:col>
      <xdr:colOff>165100</xdr:colOff>
      <xdr:row>56</xdr:row>
      <xdr:rowOff>87082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103609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3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148278</xdr:rowOff>
    </xdr:from>
    <xdr:to>
      <xdr:col>55</xdr:col>
      <xdr:colOff>0</xdr:colOff>
      <xdr:row>79</xdr:row>
      <xdr:rowOff>22200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521378"/>
          <a:ext cx="838200" cy="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22200</xdr:rowOff>
    </xdr:from>
    <xdr:to>
      <xdr:col>50</xdr:col>
      <xdr:colOff>114300</xdr:colOff>
      <xdr:row>79</xdr:row>
      <xdr:rowOff>35567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566750"/>
          <a:ext cx="889000" cy="1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41968</xdr:rowOff>
    </xdr:from>
    <xdr:to>
      <xdr:col>45</xdr:col>
      <xdr:colOff>177800</xdr:colOff>
      <xdr:row>79</xdr:row>
      <xdr:rowOff>35567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415068"/>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153166</xdr:rowOff>
    </xdr:from>
    <xdr:to>
      <xdr:col>41</xdr:col>
      <xdr:colOff>50800</xdr:colOff>
      <xdr:row>78</xdr:row>
      <xdr:rowOff>41968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354816"/>
          <a:ext cx="889000" cy="6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97478</xdr:rowOff>
    </xdr:from>
    <xdr:to>
      <xdr:col>55</xdr:col>
      <xdr:colOff>50800</xdr:colOff>
      <xdr:row>79</xdr:row>
      <xdr:rowOff>27628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29173</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4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142850</xdr:rowOff>
    </xdr:from>
    <xdr:to>
      <xdr:col>50</xdr:col>
      <xdr:colOff>165100</xdr:colOff>
      <xdr:row>79</xdr:row>
      <xdr:rowOff>73000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64127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156217</xdr:rowOff>
    </xdr:from>
    <xdr:to>
      <xdr:col>46</xdr:col>
      <xdr:colOff>38100</xdr:colOff>
      <xdr:row>79</xdr:row>
      <xdr:rowOff>86367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5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77494</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62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162618</xdr:rowOff>
    </xdr:from>
    <xdr:to>
      <xdr:col>41</xdr:col>
      <xdr:colOff>101600</xdr:colOff>
      <xdr:row>78</xdr:row>
      <xdr:rowOff>92768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3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83895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345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102366</xdr:rowOff>
    </xdr:from>
    <xdr:to>
      <xdr:col>36</xdr:col>
      <xdr:colOff>165100</xdr:colOff>
      <xdr:row>78</xdr:row>
      <xdr:rowOff>32516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49043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07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142584</xdr:rowOff>
    </xdr:from>
    <xdr:to>
      <xdr:col>55</xdr:col>
      <xdr:colOff>0</xdr:colOff>
      <xdr:row>96</xdr:row>
      <xdr:rowOff>148437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601784"/>
          <a:ext cx="8382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16654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7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148437</xdr:rowOff>
    </xdr:from>
    <xdr:to>
      <xdr:col>50</xdr:col>
      <xdr:colOff>114300</xdr:colOff>
      <xdr:row>98</xdr:row>
      <xdr:rowOff>9004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607637"/>
          <a:ext cx="889000" cy="20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87698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9004</xdr:rowOff>
    </xdr:from>
    <xdr:to>
      <xdr:col>45</xdr:col>
      <xdr:colOff>177800</xdr:colOff>
      <xdr:row>98</xdr:row>
      <xdr:rowOff>127788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811104"/>
          <a:ext cx="889000" cy="1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147527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62230</xdr:rowOff>
    </xdr:from>
    <xdr:to>
      <xdr:col>41</xdr:col>
      <xdr:colOff>50800</xdr:colOff>
      <xdr:row>98</xdr:row>
      <xdr:rowOff>127788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86433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91784</xdr:rowOff>
    </xdr:from>
    <xdr:to>
      <xdr:col>55</xdr:col>
      <xdr:colOff>50800</xdr:colOff>
      <xdr:row>97</xdr:row>
      <xdr:rowOff>21934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114661</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97637</xdr:rowOff>
    </xdr:from>
    <xdr:to>
      <xdr:col>50</xdr:col>
      <xdr:colOff>165100</xdr:colOff>
      <xdr:row>97</xdr:row>
      <xdr:rowOff>27787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5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44314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3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129654</xdr:rowOff>
    </xdr:from>
    <xdr:to>
      <xdr:col>46</xdr:col>
      <xdr:colOff>38100</xdr:colOff>
      <xdr:row>98</xdr:row>
      <xdr:rowOff>59804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50931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5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76988</xdr:rowOff>
    </xdr:from>
    <xdr:to>
      <xdr:col>41</xdr:col>
      <xdr:colOff>101600</xdr:colOff>
      <xdr:row>99</xdr:row>
      <xdr:rowOff>7138</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169715</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626428" y="169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11430</xdr:rowOff>
    </xdr:from>
    <xdr:to>
      <xdr:col>36</xdr:col>
      <xdr:colOff>165100</xdr:colOff>
      <xdr:row>98</xdr:row>
      <xdr:rowOff>113030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104157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36857</xdr:rowOff>
    </xdr:from>
    <xdr:to>
      <xdr:col>85</xdr:col>
      <xdr:colOff>127000</xdr:colOff>
      <xdr:row>39</xdr:row>
      <xdr:rowOff>38629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72340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137835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652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36857</xdr:rowOff>
    </xdr:from>
    <xdr:to>
      <xdr:col>81</xdr:col>
      <xdr:colOff>50800</xdr:colOff>
      <xdr:row>39</xdr:row>
      <xdr:rowOff>38826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723407"/>
          <a:ext cx="8890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83779</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2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38826</xdr:rowOff>
    </xdr:from>
    <xdr:to>
      <xdr:col>76</xdr:col>
      <xdr:colOff>114300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72537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44164</xdr:rowOff>
    </xdr:from>
    <xdr:to>
      <xdr:col>71</xdr:col>
      <xdr:colOff>177800</xdr:colOff>
      <xdr:row>39</xdr:row>
      <xdr:rowOff>44450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730714"/>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159279</xdr:rowOff>
    </xdr:from>
    <xdr:to>
      <xdr:col>85</xdr:col>
      <xdr:colOff>177800</xdr:colOff>
      <xdr:row>39</xdr:row>
      <xdr:rowOff>89429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7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118655</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6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157507</xdr:rowOff>
    </xdr:from>
    <xdr:to>
      <xdr:col>81</xdr:col>
      <xdr:colOff>101600</xdr:colOff>
      <xdr:row>39</xdr:row>
      <xdr:rowOff>87657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7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104184</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46428" y="6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159476</xdr:rowOff>
    </xdr:from>
    <xdr:to>
      <xdr:col>76</xdr:col>
      <xdr:colOff>165100</xdr:colOff>
      <xdr:row>39</xdr:row>
      <xdr:rowOff>89626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80753</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357428" y="676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164814</xdr:rowOff>
    </xdr:from>
    <xdr:to>
      <xdr:col>67</xdr:col>
      <xdr:colOff>101600</xdr:colOff>
      <xdr:row>39</xdr:row>
      <xdr:rowOff>94964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86091</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57333" y="677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66078</xdr:rowOff>
    </xdr:from>
    <xdr:to>
      <xdr:col>85</xdr:col>
      <xdr:colOff>127000</xdr:colOff>
      <xdr:row>77</xdr:row>
      <xdr:rowOff>74092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67728"/>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61340</xdr:rowOff>
    </xdr:from>
    <xdr:to>
      <xdr:col>81</xdr:col>
      <xdr:colOff>50800</xdr:colOff>
      <xdr:row>77</xdr:row>
      <xdr:rowOff>74092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262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61340</xdr:rowOff>
    </xdr:from>
    <xdr:to>
      <xdr:col>76</xdr:col>
      <xdr:colOff>114300</xdr:colOff>
      <xdr:row>77</xdr:row>
      <xdr:rowOff>96965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62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94704</xdr:rowOff>
    </xdr:from>
    <xdr:to>
      <xdr:col>71</xdr:col>
      <xdr:colOff>177800</xdr:colOff>
      <xdr:row>77</xdr:row>
      <xdr:rowOff>96965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296354"/>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77093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20007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15278</xdr:rowOff>
    </xdr:from>
    <xdr:to>
      <xdr:col>85</xdr:col>
      <xdr:colOff>177800</xdr:colOff>
      <xdr:row>77</xdr:row>
      <xdr:rowOff>116878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165155</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23292</xdr:rowOff>
    </xdr:from>
    <xdr:to>
      <xdr:col>81</xdr:col>
      <xdr:colOff>101600</xdr:colOff>
      <xdr:row>77</xdr:row>
      <xdr:rowOff>124892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2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116019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31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10540</xdr:rowOff>
    </xdr:from>
    <xdr:to>
      <xdr:col>76</xdr:col>
      <xdr:colOff>165100</xdr:colOff>
      <xdr:row>77</xdr:row>
      <xdr:rowOff>112140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1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103267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0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46165</xdr:rowOff>
    </xdr:from>
    <xdr:to>
      <xdr:col>72</xdr:col>
      <xdr:colOff>38100</xdr:colOff>
      <xdr:row>77</xdr:row>
      <xdr:rowOff>147765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138892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43904</xdr:rowOff>
    </xdr:from>
    <xdr:to>
      <xdr:col>67</xdr:col>
      <xdr:colOff>101600</xdr:colOff>
      <xdr:row>77</xdr:row>
      <xdr:rowOff>145504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4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136631</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3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386</xdr:rowOff>
    </xdr:from>
    <xdr:to>
      <xdr:col>85</xdr:col>
      <xdr:colOff>127000</xdr:colOff>
      <xdr:row>99</xdr:row>
      <xdr:rowOff>10669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73936"/>
          <a:ext cx="8382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104630</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906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10066</xdr:rowOff>
    </xdr:from>
    <xdr:to>
      <xdr:col>81</xdr:col>
      <xdr:colOff>50800</xdr:colOff>
      <xdr:row>99</xdr:row>
      <xdr:rowOff>10669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8361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55628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3195</xdr:rowOff>
    </xdr:from>
    <xdr:to>
      <xdr:col>76</xdr:col>
      <xdr:colOff>114300</xdr:colOff>
      <xdr:row>99</xdr:row>
      <xdr:rowOff>10066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3703300" y="16976745"/>
          <a:ext cx="889000" cy="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59627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3195</xdr:rowOff>
    </xdr:from>
    <xdr:to>
      <xdr:col>71</xdr:col>
      <xdr:colOff>177800</xdr:colOff>
      <xdr:row>99</xdr:row>
      <xdr:rowOff>15549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76745"/>
          <a:ext cx="889000" cy="1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59574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33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62107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3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121036</xdr:rowOff>
    </xdr:from>
    <xdr:to>
      <xdr:col>85</xdr:col>
      <xdr:colOff>177800</xdr:colOff>
      <xdr:row>99</xdr:row>
      <xdr:rowOff>51186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2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80413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1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131319</xdr:rowOff>
    </xdr:from>
    <xdr:to>
      <xdr:col>81</xdr:col>
      <xdr:colOff>101600</xdr:colOff>
      <xdr:row>99</xdr:row>
      <xdr:rowOff>61469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93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77996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70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130716</xdr:rowOff>
    </xdr:from>
    <xdr:to>
      <xdr:col>76</xdr:col>
      <xdr:colOff>165100</xdr:colOff>
      <xdr:row>99</xdr:row>
      <xdr:rowOff>60866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93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77393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0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123845</xdr:rowOff>
    </xdr:from>
    <xdr:to>
      <xdr:col>72</xdr:col>
      <xdr:colOff>38100</xdr:colOff>
      <xdr:row>99</xdr:row>
      <xdr:rowOff>53995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70522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7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136199</xdr:rowOff>
    </xdr:from>
    <xdr:to>
      <xdr:col>67</xdr:col>
      <xdr:colOff>101600</xdr:colOff>
      <xdr:row>99</xdr:row>
      <xdr:rowOff>66349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3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82876</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7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50134</xdr:rowOff>
    </xdr:from>
    <xdr:to>
      <xdr:col>116</xdr:col>
      <xdr:colOff>63500</xdr:colOff>
      <xdr:row>58</xdr:row>
      <xdr:rowOff>64582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1323300" y="9994234"/>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4233</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94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64079</xdr:rowOff>
    </xdr:from>
    <xdr:to>
      <xdr:col>111</xdr:col>
      <xdr:colOff>177800</xdr:colOff>
      <xdr:row>58</xdr:row>
      <xdr:rowOff>64582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08179"/>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119128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64079</xdr:rowOff>
    </xdr:from>
    <xdr:to>
      <xdr:col>107</xdr:col>
      <xdr:colOff>50800</xdr:colOff>
      <xdr:row>58</xdr:row>
      <xdr:rowOff>65543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08179"/>
          <a:ext cx="8890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111721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58410</xdr:rowOff>
    </xdr:from>
    <xdr:to>
      <xdr:col>102</xdr:col>
      <xdr:colOff>114300</xdr:colOff>
      <xdr:row>58</xdr:row>
      <xdr:rowOff>65543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02510"/>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126671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116659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170784</xdr:rowOff>
    </xdr:from>
    <xdr:to>
      <xdr:col>116</xdr:col>
      <xdr:colOff>114300</xdr:colOff>
      <xdr:row>58</xdr:row>
      <xdr:rowOff>100934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99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130161</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7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13782</xdr:rowOff>
    </xdr:from>
    <xdr:to>
      <xdr:col>112</xdr:col>
      <xdr:colOff>38100</xdr:colOff>
      <xdr:row>58</xdr:row>
      <xdr:rowOff>115382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99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131909</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97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13279</xdr:rowOff>
    </xdr:from>
    <xdr:to>
      <xdr:col>107</xdr:col>
      <xdr:colOff>101600</xdr:colOff>
      <xdr:row>58</xdr:row>
      <xdr:rowOff>114879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131406</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973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14743</xdr:rowOff>
    </xdr:from>
    <xdr:to>
      <xdr:col>102</xdr:col>
      <xdr:colOff>165100</xdr:colOff>
      <xdr:row>58</xdr:row>
      <xdr:rowOff>116343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132870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7610</xdr:rowOff>
    </xdr:from>
    <xdr:to>
      <xdr:col>98</xdr:col>
      <xdr:colOff>38100</xdr:colOff>
      <xdr:row>58</xdr:row>
      <xdr:rowOff>109210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125737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972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139439</xdr:rowOff>
    </xdr:from>
    <xdr:to>
      <xdr:col>116</xdr:col>
      <xdr:colOff>63500</xdr:colOff>
      <xdr:row>74</xdr:row>
      <xdr:rowOff>163376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826739"/>
          <a:ext cx="838200" cy="2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139439</xdr:rowOff>
    </xdr:from>
    <xdr:to>
      <xdr:col>111</xdr:col>
      <xdr:colOff>177800</xdr:colOff>
      <xdr:row>75</xdr:row>
      <xdr:rowOff>32290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826739"/>
          <a:ext cx="889000" cy="6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11357</xdr:rowOff>
    </xdr:from>
    <xdr:to>
      <xdr:col>107</xdr:col>
      <xdr:colOff>50800</xdr:colOff>
      <xdr:row>75</xdr:row>
      <xdr:rowOff>32290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870107"/>
          <a:ext cx="889000" cy="2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2736</xdr:rowOff>
    </xdr:from>
    <xdr:to>
      <xdr:col>102</xdr:col>
      <xdr:colOff>114300</xdr:colOff>
      <xdr:row>75</xdr:row>
      <xdr:rowOff>11357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861486"/>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112576</xdr:rowOff>
    </xdr:from>
    <xdr:to>
      <xdr:col>116</xdr:col>
      <xdr:colOff>114300</xdr:colOff>
      <xdr:row>75</xdr:row>
      <xdr:rowOff>42726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79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135453</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5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88639</xdr:rowOff>
    </xdr:from>
    <xdr:to>
      <xdr:col>112</xdr:col>
      <xdr:colOff>38100</xdr:colOff>
      <xdr:row>75</xdr:row>
      <xdr:rowOff>18789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7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35316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5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152940</xdr:rowOff>
    </xdr:from>
    <xdr:to>
      <xdr:col>107</xdr:col>
      <xdr:colOff>101600</xdr:colOff>
      <xdr:row>75</xdr:row>
      <xdr:rowOff>83090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8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99617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61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132007</xdr:rowOff>
    </xdr:from>
    <xdr:to>
      <xdr:col>102</xdr:col>
      <xdr:colOff>165100</xdr:colOff>
      <xdr:row>75</xdr:row>
      <xdr:rowOff>62157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78684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9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123386</xdr:rowOff>
    </xdr:from>
    <xdr:to>
      <xdr:col>98</xdr:col>
      <xdr:colOff>38100</xdr:colOff>
      <xdr:row>75</xdr:row>
      <xdr:rowOff>53536</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1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70063</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58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411,684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円となっており、過去を通じて全体的に類似団体を下回った結果となっている。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人口に占める若年層の割合が高く、乳幼児医療費の無料化や保育所運営費等に対する町単独経費などの少子化対策事業を重点施策として取り組んでいることもあり、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増加傾向で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本年度も一人当たりの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費用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125,021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その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他の費目と比較して突出して高くなっている。類似団体内でも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番目に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公債費については、本年度も全国・宮崎県及び類似団体を下回る結果となった。行政サービスの世代間公平の観点から、今後も地方債発行を抑制し、将来負担の軽減に努めていく。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は、類似団体や全国に比べると上回っているが、行政サービスを過剰に抑制することとならないよう、自主財源の状況を注視しつつ、将来を見据えた一定の水準の基金残高を確保し、基金の計画的な積立を行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153797</xdr:rowOff>
    </xdr:from>
    <xdr:to>
      <xdr:col>24</xdr:col>
      <xdr:colOff>63500</xdr:colOff>
      <xdr:row>36</xdr:row>
      <xdr:rowOff>157226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599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157226</xdr:rowOff>
    </xdr:from>
    <xdr:to>
      <xdr:col>19</xdr:col>
      <xdr:colOff>177800</xdr:colOff>
      <xdr:row>37</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942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102633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80645</xdr:rowOff>
    </xdr:from>
    <xdr:to>
      <xdr:col>15</xdr:col>
      <xdr:colOff>50800</xdr:colOff>
      <xdr:row>37</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2845"/>
          <a:ext cx="8890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95013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80645</xdr:rowOff>
    </xdr:from>
    <xdr:to>
      <xdr:col>10</xdr:col>
      <xdr:colOff>114300</xdr:colOff>
      <xdr:row>36</xdr:row>
      <xdr:rowOff>127127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5284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161307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102997</xdr:rowOff>
    </xdr:from>
    <xdr:to>
      <xdr:col>24</xdr:col>
      <xdr:colOff>114300</xdr:colOff>
      <xdr:row>37</xdr:row>
      <xdr:rowOff>33147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81424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106426</xdr:rowOff>
    </xdr:from>
    <xdr:to>
      <xdr:col>20</xdr:col>
      <xdr:colOff>38100</xdr:colOff>
      <xdr:row>37</xdr:row>
      <xdr:rowOff>36576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27703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7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29845</xdr:rowOff>
    </xdr:from>
    <xdr:to>
      <xdr:col>10</xdr:col>
      <xdr:colOff>165100</xdr:colOff>
      <xdr:row>36</xdr:row>
      <xdr:rowOff>131445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122572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76327</xdr:rowOff>
    </xdr:from>
    <xdr:to>
      <xdr:col>6</xdr:col>
      <xdr:colOff>38100</xdr:colOff>
      <xdr:row>37</xdr:row>
      <xdr:rowOff>6477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169054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140766</xdr:rowOff>
    </xdr:from>
    <xdr:to>
      <xdr:col>24</xdr:col>
      <xdr:colOff>63500</xdr:colOff>
      <xdr:row>58</xdr:row>
      <xdr:rowOff>149197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84866"/>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147154</xdr:rowOff>
    </xdr:from>
    <xdr:to>
      <xdr:col>19</xdr:col>
      <xdr:colOff>177800</xdr:colOff>
      <xdr:row>58</xdr:row>
      <xdr:rowOff>149197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91254"/>
          <a:ext cx="889000" cy="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133058</xdr:rowOff>
    </xdr:from>
    <xdr:to>
      <xdr:col>15</xdr:col>
      <xdr:colOff>50800</xdr:colOff>
      <xdr:row>58</xdr:row>
      <xdr:rowOff>147154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77158"/>
          <a:ext cx="889000" cy="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133058</xdr:rowOff>
    </xdr:from>
    <xdr:to>
      <xdr:col>10</xdr:col>
      <xdr:colOff>114300</xdr:colOff>
      <xdr:row>58</xdr:row>
      <xdr:rowOff>147063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77158"/>
          <a:ext cx="889000" cy="1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18256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1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18188</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13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89966</xdr:rowOff>
    </xdr:from>
    <xdr:to>
      <xdr:col>24</xdr:col>
      <xdr:colOff>114300</xdr:colOff>
      <xdr:row>59</xdr:row>
      <xdr:rowOff>20116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3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98397</xdr:rowOff>
    </xdr:from>
    <xdr:to>
      <xdr:col>20</xdr:col>
      <xdr:colOff>38100</xdr:colOff>
      <xdr:row>59</xdr:row>
      <xdr:rowOff>28547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19674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96354</xdr:rowOff>
    </xdr:from>
    <xdr:to>
      <xdr:col>15</xdr:col>
      <xdr:colOff>101600</xdr:colOff>
      <xdr:row>59</xdr:row>
      <xdr:rowOff>26504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43031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1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82258</xdr:rowOff>
    </xdr:from>
    <xdr:to>
      <xdr:col>10</xdr:col>
      <xdr:colOff>165100</xdr:colOff>
      <xdr:row>59</xdr:row>
      <xdr:rowOff>12408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28935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0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96263</xdr:rowOff>
    </xdr:from>
    <xdr:to>
      <xdr:col>6</xdr:col>
      <xdr:colOff>38100</xdr:colOff>
      <xdr:row>59</xdr:row>
      <xdr:rowOff>26413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42940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1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121520</xdr:rowOff>
    </xdr:from>
    <xdr:to>
      <xdr:col>24</xdr:col>
      <xdr:colOff>63500</xdr:colOff>
      <xdr:row>74</xdr:row>
      <xdr:rowOff>136587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8820"/>
          <a:ext cx="838200" cy="1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128520</xdr:rowOff>
    </xdr:from>
    <xdr:to>
      <xdr:col>19</xdr:col>
      <xdr:colOff>177800</xdr:colOff>
      <xdr:row>74</xdr:row>
      <xdr:rowOff>136587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15820"/>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128520</xdr:rowOff>
    </xdr:from>
    <xdr:to>
      <xdr:col>15</xdr:col>
      <xdr:colOff>50800</xdr:colOff>
      <xdr:row>75</xdr:row>
      <xdr:rowOff>19717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15820"/>
          <a:ext cx="8890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19717</xdr:rowOff>
    </xdr:from>
    <xdr:to>
      <xdr:col>10</xdr:col>
      <xdr:colOff>114300</xdr:colOff>
      <xdr:row>75</xdr:row>
      <xdr:rowOff>134997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78467"/>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70720</xdr:rowOff>
    </xdr:from>
    <xdr:to>
      <xdr:col>24</xdr:col>
      <xdr:colOff>114300</xdr:colOff>
      <xdr:row>75</xdr:row>
      <xdr:rowOff>870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93597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85787</xdr:rowOff>
    </xdr:from>
    <xdr:to>
      <xdr:col>20</xdr:col>
      <xdr:colOff>38100</xdr:colOff>
      <xdr:row>75</xdr:row>
      <xdr:rowOff>15937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32464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77720</xdr:rowOff>
    </xdr:from>
    <xdr:to>
      <xdr:col>15</xdr:col>
      <xdr:colOff>101600</xdr:colOff>
      <xdr:row>75</xdr:row>
      <xdr:rowOff>7870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24397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40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140367</xdr:rowOff>
    </xdr:from>
    <xdr:to>
      <xdr:col>10</xdr:col>
      <xdr:colOff>165100</xdr:colOff>
      <xdr:row>75</xdr:row>
      <xdr:rowOff>70517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87044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84197</xdr:rowOff>
    </xdr:from>
    <xdr:to>
      <xdr:col>6</xdr:col>
      <xdr:colOff>38100</xdr:colOff>
      <xdr:row>76</xdr:row>
      <xdr:rowOff>14346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2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30874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156877</xdr:rowOff>
    </xdr:from>
    <xdr:to>
      <xdr:col>24</xdr:col>
      <xdr:colOff>63500</xdr:colOff>
      <xdr:row>98</xdr:row>
      <xdr:rowOff>166528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58977"/>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166528</xdr:rowOff>
    </xdr:from>
    <xdr:to>
      <xdr:col>19</xdr:col>
      <xdr:colOff>177800</xdr:colOff>
      <xdr:row>99</xdr:row>
      <xdr:rowOff>4239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68628"/>
          <a:ext cx="889000" cy="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136043</xdr:rowOff>
    </xdr:from>
    <xdr:to>
      <xdr:col>15</xdr:col>
      <xdr:colOff>50800</xdr:colOff>
      <xdr:row>99</xdr:row>
      <xdr:rowOff>4239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38143"/>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95498</xdr:rowOff>
    </xdr:from>
    <xdr:to>
      <xdr:col>10</xdr:col>
      <xdr:colOff>114300</xdr:colOff>
      <xdr:row>98</xdr:row>
      <xdr:rowOff>136043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554698"/>
          <a:ext cx="889000" cy="38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94628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106077</xdr:rowOff>
    </xdr:from>
    <xdr:to>
      <xdr:col>24</xdr:col>
      <xdr:colOff>114300</xdr:colOff>
      <xdr:row>99</xdr:row>
      <xdr:rowOff>36227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0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84504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8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115728</xdr:rowOff>
    </xdr:from>
    <xdr:to>
      <xdr:col>20</xdr:col>
      <xdr:colOff>38100</xdr:colOff>
      <xdr:row>99</xdr:row>
      <xdr:rowOff>45878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1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37005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1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124889</xdr:rowOff>
    </xdr:from>
    <xdr:to>
      <xdr:col>15</xdr:col>
      <xdr:colOff>101600</xdr:colOff>
      <xdr:row>99</xdr:row>
      <xdr:rowOff>55039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85243</xdr:rowOff>
    </xdr:from>
    <xdr:to>
      <xdr:col>10</xdr:col>
      <xdr:colOff>165100</xdr:colOff>
      <xdr:row>99</xdr:row>
      <xdr:rowOff>15393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44698</xdr:rowOff>
    </xdr:from>
    <xdr:to>
      <xdr:col>6</xdr:col>
      <xdr:colOff>38100</xdr:colOff>
      <xdr:row>96</xdr:row>
      <xdr:rowOff>146298</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5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162825</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2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90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110744</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258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64533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43180</xdr:rowOff>
    </xdr:from>
    <xdr:to>
      <xdr:col>55</xdr:col>
      <xdr:colOff>50800</xdr:colOff>
      <xdr:row>38</xdr:row>
      <xdr:rowOff>144780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156862</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00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59944</xdr:rowOff>
    </xdr:from>
    <xdr:to>
      <xdr:col>36</xdr:col>
      <xdr:colOff>165100</xdr:colOff>
      <xdr:row>38</xdr:row>
      <xdr:rowOff>161544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152671</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26510</xdr:rowOff>
    </xdr:from>
    <xdr:to>
      <xdr:col>55</xdr:col>
      <xdr:colOff>0</xdr:colOff>
      <xdr:row>58</xdr:row>
      <xdr:rowOff>28992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970610"/>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28992</xdr:rowOff>
    </xdr:from>
    <xdr:to>
      <xdr:col>50</xdr:col>
      <xdr:colOff>114300</xdr:colOff>
      <xdr:row>58</xdr:row>
      <xdr:rowOff>50399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73092"/>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118930</xdr:rowOff>
    </xdr:from>
    <xdr:to>
      <xdr:col>45</xdr:col>
      <xdr:colOff>177800</xdr:colOff>
      <xdr:row>58</xdr:row>
      <xdr:rowOff>50399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891580"/>
          <a:ext cx="889000" cy="1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137801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118930</xdr:rowOff>
    </xdr:from>
    <xdr:to>
      <xdr:col>41</xdr:col>
      <xdr:colOff>50800</xdr:colOff>
      <xdr:row>58</xdr:row>
      <xdr:rowOff>33140</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891580"/>
          <a:ext cx="889000" cy="8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132788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147160</xdr:rowOff>
    </xdr:from>
    <xdr:to>
      <xdr:col>55</xdr:col>
      <xdr:colOff>50800</xdr:colOff>
      <xdr:row>58</xdr:row>
      <xdr:rowOff>77310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170037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77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149642</xdr:rowOff>
    </xdr:from>
    <xdr:to>
      <xdr:col>50</xdr:col>
      <xdr:colOff>165100</xdr:colOff>
      <xdr:row>58</xdr:row>
      <xdr:rowOff>79792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96319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69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171049</xdr:rowOff>
    </xdr:from>
    <xdr:to>
      <xdr:col>46</xdr:col>
      <xdr:colOff>38100</xdr:colOff>
      <xdr:row>58</xdr:row>
      <xdr:rowOff>101199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117726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68130</xdr:rowOff>
    </xdr:from>
    <xdr:to>
      <xdr:col>41</xdr:col>
      <xdr:colOff>101600</xdr:colOff>
      <xdr:row>57</xdr:row>
      <xdr:rowOff>169730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153790</xdr:rowOff>
    </xdr:from>
    <xdr:to>
      <xdr:col>36</xdr:col>
      <xdr:colOff>165100</xdr:colOff>
      <xdr:row>58</xdr:row>
      <xdr:rowOff>83940</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100467</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135102</xdr:rowOff>
    </xdr:from>
    <xdr:to>
      <xdr:col>55</xdr:col>
      <xdr:colOff>0</xdr:colOff>
      <xdr:row>78</xdr:row>
      <xdr:rowOff>139218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508202"/>
          <a:ext cx="8382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135102</xdr:rowOff>
    </xdr:from>
    <xdr:to>
      <xdr:col>50</xdr:col>
      <xdr:colOff>114300</xdr:colOff>
      <xdr:row>78</xdr:row>
      <xdr:rowOff>135280</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508202"/>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8895</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55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98565</xdr:rowOff>
    </xdr:from>
    <xdr:to>
      <xdr:col>45</xdr:col>
      <xdr:colOff>177800</xdr:colOff>
      <xdr:row>78</xdr:row>
      <xdr:rowOff>135280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3471665"/>
          <a:ext cx="889000" cy="3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8692</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8" y="135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98565</xdr:rowOff>
    </xdr:from>
    <xdr:to>
      <xdr:col>41</xdr:col>
      <xdr:colOff>50800</xdr:colOff>
      <xdr:row>78</xdr:row>
      <xdr:rowOff>147422</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71665"/>
          <a:ext cx="889000" cy="4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41699</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24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88418</xdr:rowOff>
    </xdr:from>
    <xdr:to>
      <xdr:col>55</xdr:col>
      <xdr:colOff>50800</xdr:colOff>
      <xdr:row>79</xdr:row>
      <xdr:rowOff>18568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4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57803</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43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84302</xdr:rowOff>
    </xdr:from>
    <xdr:to>
      <xdr:col>50</xdr:col>
      <xdr:colOff>165100</xdr:colOff>
      <xdr:row>79</xdr:row>
      <xdr:rowOff>14452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4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30979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23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84480</xdr:rowOff>
    </xdr:from>
    <xdr:to>
      <xdr:col>46</xdr:col>
      <xdr:colOff>38100</xdr:colOff>
      <xdr:row>79</xdr:row>
      <xdr:rowOff>14630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31157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23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47765</xdr:rowOff>
    </xdr:from>
    <xdr:to>
      <xdr:col>41</xdr:col>
      <xdr:colOff>101600</xdr:colOff>
      <xdr:row>78</xdr:row>
      <xdr:rowOff>149365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2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165892</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19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96622</xdr:rowOff>
    </xdr:from>
    <xdr:to>
      <xdr:col>36</xdr:col>
      <xdr:colOff>165100</xdr:colOff>
      <xdr:row>79</xdr:row>
      <xdr:rowOff>26772</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17899</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6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127279</xdr:rowOff>
    </xdr:from>
    <xdr:to>
      <xdr:col>55</xdr:col>
      <xdr:colOff>0</xdr:colOff>
      <xdr:row>96</xdr:row>
      <xdr:rowOff>163257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586479"/>
          <a:ext cx="838200" cy="3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108083</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67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163257</xdr:rowOff>
    </xdr:from>
    <xdr:to>
      <xdr:col>50</xdr:col>
      <xdr:colOff>114300</xdr:colOff>
      <xdr:row>97</xdr:row>
      <xdr:rowOff>168166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22457"/>
          <a:ext cx="889000" cy="17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38654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6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168166</xdr:rowOff>
    </xdr:from>
    <xdr:to>
      <xdr:col>45</xdr:col>
      <xdr:colOff>177800</xdr:colOff>
      <xdr:row>98</xdr:row>
      <xdr:rowOff>51994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798816"/>
          <a:ext cx="889000" cy="5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51994</xdr:rowOff>
    </xdr:from>
    <xdr:to>
      <xdr:col>41</xdr:col>
      <xdr:colOff>50800</xdr:colOff>
      <xdr:row>98</xdr:row>
      <xdr:rowOff>56598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54094"/>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87785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76479</xdr:rowOff>
    </xdr:from>
    <xdr:to>
      <xdr:col>55</xdr:col>
      <xdr:colOff>50800</xdr:colOff>
      <xdr:row>97</xdr:row>
      <xdr:rowOff>6629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99356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112457</xdr:rowOff>
    </xdr:from>
    <xdr:to>
      <xdr:col>50</xdr:col>
      <xdr:colOff>165100</xdr:colOff>
      <xdr:row>97</xdr:row>
      <xdr:rowOff>42607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59134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117366</xdr:rowOff>
    </xdr:from>
    <xdr:to>
      <xdr:col>46</xdr:col>
      <xdr:colOff>38100</xdr:colOff>
      <xdr:row>98</xdr:row>
      <xdr:rowOff>47516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74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38643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84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1194</xdr:rowOff>
    </xdr:from>
    <xdr:to>
      <xdr:col>41</xdr:col>
      <xdr:colOff>101600</xdr:colOff>
      <xdr:row>98</xdr:row>
      <xdr:rowOff>102794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0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93921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89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5798</xdr:rowOff>
    </xdr:from>
    <xdr:to>
      <xdr:col>36</xdr:col>
      <xdr:colOff>165100</xdr:colOff>
      <xdr:row>98</xdr:row>
      <xdr:rowOff>107398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98525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0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33447</xdr:rowOff>
    </xdr:from>
    <xdr:to>
      <xdr:col>85</xdr:col>
      <xdr:colOff>127000</xdr:colOff>
      <xdr:row>37</xdr:row>
      <xdr:rowOff>44922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377097"/>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22680</xdr:rowOff>
    </xdr:from>
    <xdr:to>
      <xdr:col>81</xdr:col>
      <xdr:colOff>50800</xdr:colOff>
      <xdr:row>37</xdr:row>
      <xdr:rowOff>33447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366330"/>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22680</xdr:rowOff>
    </xdr:from>
    <xdr:to>
      <xdr:col>76</xdr:col>
      <xdr:colOff>114300</xdr:colOff>
      <xdr:row>37</xdr:row>
      <xdr:rowOff>65428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6633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150696</xdr:rowOff>
    </xdr:from>
    <xdr:to>
      <xdr:col>71</xdr:col>
      <xdr:colOff>177800</xdr:colOff>
      <xdr:row>37</xdr:row>
      <xdr:rowOff>65428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5979996"/>
          <a:ext cx="889000" cy="42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124294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2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165572</xdr:rowOff>
    </xdr:from>
    <xdr:to>
      <xdr:col>85</xdr:col>
      <xdr:colOff>177800</xdr:colOff>
      <xdr:row>37</xdr:row>
      <xdr:rowOff>95722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80499</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5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154097</xdr:rowOff>
    </xdr:from>
    <xdr:to>
      <xdr:col>81</xdr:col>
      <xdr:colOff>101600</xdr:colOff>
      <xdr:row>37</xdr:row>
      <xdr:rowOff>84247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2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75374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143330</xdr:rowOff>
    </xdr:from>
    <xdr:to>
      <xdr:col>76</xdr:col>
      <xdr:colOff>165100</xdr:colOff>
      <xdr:row>37</xdr:row>
      <xdr:rowOff>73480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1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64607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14628</xdr:rowOff>
    </xdr:from>
    <xdr:to>
      <xdr:col>72</xdr:col>
      <xdr:colOff>38100</xdr:colOff>
      <xdr:row>37</xdr:row>
      <xdr:rowOff>116228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107355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99896</xdr:rowOff>
    </xdr:from>
    <xdr:to>
      <xdr:col>67</xdr:col>
      <xdr:colOff>101600</xdr:colOff>
      <xdr:row>35</xdr:row>
      <xdr:rowOff>30046</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46573</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115050</xdr:rowOff>
    </xdr:from>
    <xdr:to>
      <xdr:col>85</xdr:col>
      <xdr:colOff>127000</xdr:colOff>
      <xdr:row>58</xdr:row>
      <xdr:rowOff>12078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887700"/>
          <a:ext cx="838200" cy="6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112196</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884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12078</xdr:rowOff>
    </xdr:from>
    <xdr:to>
      <xdr:col>81</xdr:col>
      <xdr:colOff>50800</xdr:colOff>
      <xdr:row>58</xdr:row>
      <xdr:rowOff>99784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956178"/>
          <a:ext cx="889000" cy="8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112243</xdr:rowOff>
    </xdr:from>
    <xdr:to>
      <xdr:col>76</xdr:col>
      <xdr:colOff>114300</xdr:colOff>
      <xdr:row>58</xdr:row>
      <xdr:rowOff>99784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884893"/>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112243</xdr:rowOff>
    </xdr:from>
    <xdr:to>
      <xdr:col>71</xdr:col>
      <xdr:colOff>177800</xdr:colOff>
      <xdr:row>58</xdr:row>
      <xdr:rowOff>117856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84893"/>
          <a:ext cx="889000" cy="17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54297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64250</xdr:rowOff>
    </xdr:from>
    <xdr:to>
      <xdr:col>85</xdr:col>
      <xdr:colOff>177800</xdr:colOff>
      <xdr:row>57</xdr:row>
      <xdr:rowOff>165850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87127</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68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132728</xdr:rowOff>
    </xdr:from>
    <xdr:to>
      <xdr:col>81</xdr:col>
      <xdr:colOff>101600</xdr:colOff>
      <xdr:row>58</xdr:row>
      <xdr:rowOff>62878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9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54005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99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48984</xdr:rowOff>
    </xdr:from>
    <xdr:to>
      <xdr:col>76</xdr:col>
      <xdr:colOff>165100</xdr:colOff>
      <xdr:row>58</xdr:row>
      <xdr:rowOff>150584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9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141711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100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61443</xdr:rowOff>
    </xdr:from>
    <xdr:to>
      <xdr:col>72</xdr:col>
      <xdr:colOff>38100</xdr:colOff>
      <xdr:row>57</xdr:row>
      <xdr:rowOff>163043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8120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60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67056</xdr:rowOff>
    </xdr:from>
    <xdr:to>
      <xdr:col>67</xdr:col>
      <xdr:colOff>101600</xdr:colOff>
      <xdr:row>58</xdr:row>
      <xdr:rowOff>168656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100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159783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10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36857</xdr:rowOff>
    </xdr:from>
    <xdr:to>
      <xdr:col>85</xdr:col>
      <xdr:colOff>127000</xdr:colOff>
      <xdr:row>79</xdr:row>
      <xdr:rowOff>38629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81407"/>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137834</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51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36857</xdr:rowOff>
    </xdr:from>
    <xdr:to>
      <xdr:col>81</xdr:col>
      <xdr:colOff>50800</xdr:colOff>
      <xdr:row>79</xdr:row>
      <xdr:rowOff>38827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81407"/>
          <a:ext cx="8890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83774</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2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38827</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583377"/>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44165</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88715"/>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159279</xdr:rowOff>
    </xdr:from>
    <xdr:to>
      <xdr:col>85</xdr:col>
      <xdr:colOff>177800</xdr:colOff>
      <xdr:row>79</xdr:row>
      <xdr:rowOff>89429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118656</xdr:rowOff>
    </xdr:from>
    <xdr:ext cx="469744"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32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157507</xdr:rowOff>
    </xdr:from>
    <xdr:to>
      <xdr:col>81</xdr:col>
      <xdr:colOff>101600</xdr:colOff>
      <xdr:row>79</xdr:row>
      <xdr:rowOff>87657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104184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3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159477</xdr:rowOff>
    </xdr:from>
    <xdr:to>
      <xdr:col>76</xdr:col>
      <xdr:colOff>165100</xdr:colOff>
      <xdr:row>79</xdr:row>
      <xdr:rowOff>89627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80754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357428" y="136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164815</xdr:rowOff>
    </xdr:from>
    <xdr:to>
      <xdr:col>67</xdr:col>
      <xdr:colOff>101600</xdr:colOff>
      <xdr:row>79</xdr:row>
      <xdr:rowOff>94965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86092</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57333" y="13630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66078</xdr:rowOff>
    </xdr:from>
    <xdr:to>
      <xdr:col>85</xdr:col>
      <xdr:colOff>127000</xdr:colOff>
      <xdr:row>97</xdr:row>
      <xdr:rowOff>74092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96728"/>
          <a:ext cx="838200" cy="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61340</xdr:rowOff>
    </xdr:from>
    <xdr:to>
      <xdr:col>81</xdr:col>
      <xdr:colOff>50800</xdr:colOff>
      <xdr:row>97</xdr:row>
      <xdr:rowOff>74092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691990"/>
          <a:ext cx="889000" cy="1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61340</xdr:rowOff>
    </xdr:from>
    <xdr:to>
      <xdr:col>76</xdr:col>
      <xdr:colOff>114300</xdr:colOff>
      <xdr:row>97</xdr:row>
      <xdr:rowOff>96965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691990"/>
          <a:ext cx="889000" cy="3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94704</xdr:rowOff>
    </xdr:from>
    <xdr:to>
      <xdr:col>71</xdr:col>
      <xdr:colOff>177800</xdr:colOff>
      <xdr:row>97</xdr:row>
      <xdr:rowOff>96965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725354"/>
          <a:ext cx="889000" cy="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77094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19766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15278</xdr:rowOff>
    </xdr:from>
    <xdr:to>
      <xdr:col>85</xdr:col>
      <xdr:colOff>177800</xdr:colOff>
      <xdr:row>97</xdr:row>
      <xdr:rowOff>116878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6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165155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23292</xdr:rowOff>
    </xdr:from>
    <xdr:to>
      <xdr:col>81</xdr:col>
      <xdr:colOff>101600</xdr:colOff>
      <xdr:row>97</xdr:row>
      <xdr:rowOff>124892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6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116019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74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10540</xdr:rowOff>
    </xdr:from>
    <xdr:to>
      <xdr:col>76</xdr:col>
      <xdr:colOff>165100</xdr:colOff>
      <xdr:row>97</xdr:row>
      <xdr:rowOff>112140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64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103267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73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46165</xdr:rowOff>
    </xdr:from>
    <xdr:to>
      <xdr:col>72</xdr:col>
      <xdr:colOff>38100</xdr:colOff>
      <xdr:row>97</xdr:row>
      <xdr:rowOff>147765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67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138892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7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43904</xdr:rowOff>
    </xdr:from>
    <xdr:to>
      <xdr:col>67</xdr:col>
      <xdr:colOff>101600</xdr:colOff>
      <xdr:row>97</xdr:row>
      <xdr:rowOff>145504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6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136631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7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目的別における住民一人当たりのコストについては、民生費が昨年度に比べ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増となり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、突出して類似団体平均を大きく上回っている。これは、民生費が、歳出決算額の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割以上を占める扶助費の約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割を支出していることによるものである。なかでも児童福祉費は、若年層人口が多い当町の人口構造の影響や、町独自の子育て支援政策を重点的に行っていることなどにより、民生費の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割以上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を占めている。今後は、施設の統廃合を含めた各種公共施設の更新が見込まれることから、公共施設等に関連する各経費の計画的な執行のため、詳細な現状分析に基づいた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個別施設計画の策定が必要である。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財政調整基金残高は、大規模事業実施に備え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年度以降基金の積み増しを行い、昨年度</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は地方税など自主財源が伸び</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百万円の積み増しとなり、現在高が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1,809</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百万円となった。本年度についても、今後の社会保障関連経費の増を鑑み、</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百万円の積み増しを行った</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が、災害対応にかかる時間外人件費、扶助費（施設型給付費）の増に要する財源として</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百万円の取崩を行った</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ため、標準財政規模比は</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実質収支額は、翌年度に繰り越すべき財源が、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百万円となったが、歳入歳出差引額が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百万円となったことから、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0.41</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ポ</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イント</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900">
            <a:effectLst/>
            <a:latin typeface="ＭＳ ゴシック" panose="020B0609070205080204" pitchFamily="49" charset="-128"/>
            <a:ea typeface="ＭＳ ゴシック" panose="020B0609070205080204" pitchFamily="49" charset="-128"/>
          </a:endParaRPr>
        </a:p>
        <a:p>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実質単年度収支については、財政調整基金の積立額が</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百万円減となり、</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百万の減となり、昨年度から</a:t>
          </a:r>
          <a:r>
            <a:rPr kumimoji="1" lang="en-US" altLang="ja-JP" sz="9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9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00">
              <a:solidFill>
                <a:schemeClr val="dk1"/>
              </a:solidFill>
              <a:effectLst/>
              <a:latin typeface="ＭＳ ゴシック" panose="020B0609070205080204" pitchFamily="49" charset="-128"/>
              <a:ea typeface="ＭＳ ゴシック" panose="020B0609070205080204" pitchFamily="49" charset="-128"/>
              <a:cs typeface="+mn-cs"/>
            </a:rPr>
            <a:t>減という結果となった。</a:t>
          </a:r>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本年度も、すべての会計で黒字となった。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水道事業会計は、昨年度に引き続き安定して黒字経営を維持している。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国民健康保険特別会計は、標準財政規模比が昨年度比で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総務費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共同事業拠出金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百万円減となったことなどにより、歳出総額は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百万円の減となった。これに対し歳入は、保険料収入が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百万円減、国県支出金が計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百万円の減となった。今後もさらに進む高齢化に対する備えと、急激な療養費等の高騰にも耐え得る適正な保険税額の設定及び準備基金残高の確保が必要である。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介護保険特別会計については、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年度からスタートした第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期計画の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年目であり、保険料の改定や徴収率が上がったことなどにより、歳入総額が昨年度比で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歳出総額について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介護予防・日常生活支援総合事業や認知症施策、多様な生活支援サービス等の推進を目標に地域支援事業に力を入れることで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保険給付費が前年度比で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減となるなど、全体としては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となった。今後も高齢化が進み要介護認定者が増加すると思われるため、給付費の適正化に努める必要がある。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公共下水道事業特別会計については、料金収入が昨年度と比べ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元利償還額については、平成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年度に借り入れた臨時</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財政</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対策債、</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年度に借り入れた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上米公園パークゴルフ場整備事業</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等に伴う元金償還が始まり、</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前年度で中学校整備事業などの償還が終了し</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全体としては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となった。借入の利率については、毎年入札し利率を低く抑えるよう努めているが、元利償還額は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年度を底として今後も増加傾向にあると見込まれていることから、減債基金の積立に取組んでいく。</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公営企業債の元利償還金に対する繰入金については、水道事業会計・農業集落排水事業会計において今年度地方債の発行がなく、また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百万円の元利金償還終了</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などに伴い</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百万円の減とな</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っている。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　満期一括償還については実施していない。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一般会計等に係る地方債の現在高は、昨年度比で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上回る結果となった。</a:t>
          </a:r>
          <a:r>
            <a:rPr lang="ja-JP" altLang="en-US" sz="1100" b="0" i="0" u="none" strike="noStrike" baseline="0">
              <a:solidFill>
                <a:schemeClr val="dk1"/>
              </a:solidFill>
              <a:latin typeface="ＭＳ ゴシック" panose="020B0609070205080204" pitchFamily="49" charset="-128"/>
              <a:ea typeface="ＭＳ ゴシック" panose="020B0609070205080204" pitchFamily="49" charset="-128"/>
              <a:cs typeface="+mn-cs"/>
            </a:rPr>
            <a:t>町営住宅東原団地整備事業、中央テニスコート増設事業、役場前通線歩道整備事業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などの大型普通建設事業の実施により、本年度の地方債発行額が昨年度に比べ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債務負担行為に基づく支出予定額は、昨年度新たに設定されたものはなかったため、全体で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退職手当負担見込額は、本年度退職者の人数及び勤続年数の差異により昨年度から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額となった。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充当可能基金は、財政調整基金において、町税の増収などを背景に、今後増える見込みの社会保障関連経費に備えて、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が、災害対応にかかる時間外人件費、扶助費（施設型給付費）の増に要する財源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今後とも長期的な視点から将来の財政負担適正化を図る。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宮崎県三股町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基金全体では昨年度に比べ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百万円の増となった。主な基金増は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目的基金である公共施設等整備基金が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、交流拠点施設整備基金が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それぞれ増となっている。これは、中心市街地における交流拠点施設整備</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事業や、それに伴う町営住宅簡易平屋団地解体工事事業などの大規模な普通建設事業が計画されているため、財源不足を見込んで積み増しを行ったことによるものである。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年度からの各種事業への取り崩しにより、各基金ともに残高</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見込</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んでい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る。現在の社会保障関連経費及び公共施設の老朽化への対応を考慮すると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は財政調整基金、公共施設等整備基金の残高が底をつく恐れもあり、今後、本町独自施策についても、長期的視点に立った事業効果の適宜評価を行うとともに、各種公共施設等について、公共施設等総合管理計画に基づく実行計画の早期策定など、将来コスト削減に向けた取り組みを行い、基金の有効活用と適正管理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公共施設等整備基金・・・公用または公共の用に資する施設の整備及び充実を図る。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交流拠点施設整備基金・・・五本松団地跡地に交流拠点施設を建設する経費に充てる。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衛生センター施設整備基金・・・老朽化した衛生センター施設の整備を図る。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すこやか福祉基金・・・社会福祉法人、個人等の民間事業者が実施する高齢者保健福祉事業を支援する経費に充てる。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ふるさと振興基金・・・ふるさと市町村圏の振興整備（都城市との連携事業（ソフト事業））への経費に充てる。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公共施設等整備基金は昨年度に比べ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百万円増となった。これは、高度経済成長期に整備された施設の老朽化による維持管理または改修が今後顕在化する見込みであるため、毎年少しずつ積み増しを行っているためである。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交流拠点施設整備基金については本年度新設し、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百万の積立を行った。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衛生センター施設整備基金、ふるさと振興基金は利子による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百万円の増、すこやか福祉基金は増減なしとなっている。</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公共施設等整備基金については、施設の老朽化による町営住宅住戸改善事業や各小中学校改修などが近い将来集中して発生する恐れがあるため、平成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年度に整備した公共施設総合管理計画に基づき、長期的視点から施設の集約化や長寿命化を図り、予算の平準化を予測しながら基金の活用を行っていく。交流拠点施設整備基金については、令和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年度に事業予定であるため、それまでは積み増しを行い、事業完了後は廃止する予定である。衛生センター基金については、令和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で改築計画があるため、事業完了後は廃止する予定である。すこやか福祉基金については、高齢者保険福祉事業への充当を今後も行っていくが、現状の充当事業を鑑みると基金の積み増しは当分の間行わない予定である。ふるさと振興基金は、都城市との連携ソフト事業の財源に充てることとなっているが、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年度の基金創設以来、平成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百万円を取り崩したほかは、一度も取り崩しを行っていないため、今後、本基金の活用方法を検討していく。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百万円の減となっている。これは、災害対応にかかる時間外人件費、扶助費（施設型給付費）の増に要する財源として昨年度比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198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百万円の取崩を行ったことによるものである。今後は、障害者自立支援給付費や認定子ども園の増による保育給付事業など社会保障関連経費増が今後も予想されることに加え、交流拠点施設整備令和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年度に実施予定の交流拠点施設整備事業や令和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の衛生センター（し尿処理施設）の改築など、大規模な普通建設事業が計画されていることから、一般財源が不足することが予想されるため、社会保障関連経費への充当見込みとして、ここ数年取り崩しを最小限に抑えて積み増しを行うように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今後増加見込みである社会保障関連経費に充当するための取り崩しが進み、基金残高が減少していく見込みとなっているため、長期的視点から適正な運用を行っていく。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将来の公債費負担に対する備えとして、平成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年度から積み増しを行ってきた。昨年度は取り崩しを行わなかったが、本年度は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百万円の取り崩しを行ったため、基金残高が減額となった。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今後も国の補正予算等に関連して行われた大規模建設事業の元金償還の開始、公共施設の大規模改修等が控え、地方債発行額の増が見込まれるため、公債費の増加が予想されている。基金積立を計画的に行い、地方債発行額の抑制を図り、将来負担の抑制に努め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有形固定資産減価償却率は、前年度より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上昇している。高度経済成長期に整備された資産が多く、更新時期を迎えていることから、類似団体より高い水準にある。このことから、類似団体と比べ公共施設老朽化に伴う諸問題がすでに顕在化しつつ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公共施設等総合管理計画に基づき、施設の点検・診断や計画的な予防保全による長寿命化を進めていくとともに、計画の達成度を鑑みながら目標値の再設定を行っていく必要がある。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35</xdr:row>
      <xdr:rowOff>65224</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4634865"/>
          <a:ext cx="1270" cy="143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69051</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069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65224</xdr:rowOff>
    </xdr:from>
    <xdr:to>
      <xdr:col>23</xdr:col>
      <xdr:colOff>174625</xdr:colOff>
      <xdr:row>35</xdr:row>
      <xdr:rowOff>65224</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065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4410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463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55625</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370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77198</xdr:rowOff>
    </xdr:from>
    <xdr:to>
      <xdr:col>23</xdr:col>
      <xdr:colOff>136525</xdr:colOff>
      <xdr:row>32</xdr:row>
      <xdr:rowOff>7348</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39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108041</xdr:rowOff>
    </xdr:from>
    <xdr:to>
      <xdr:col>19</xdr:col>
      <xdr:colOff>187325</xdr:colOff>
      <xdr:row>32</xdr:row>
      <xdr:rowOff>38191</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42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48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81552</xdr:rowOff>
    </xdr:from>
    <xdr:to>
      <xdr:col>11</xdr:col>
      <xdr:colOff>187325</xdr:colOff>
      <xdr:row>33</xdr:row>
      <xdr:rowOff>11702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5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170271</xdr:rowOff>
    </xdr:from>
    <xdr:to>
      <xdr:col>23</xdr:col>
      <xdr:colOff>136525</xdr:colOff>
      <xdr:row>30</xdr:row>
      <xdr:rowOff>100421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14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21698</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4993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17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49621</xdr:rowOff>
    </xdr:from>
    <xdr:to>
      <xdr:col>23</xdr:col>
      <xdr:colOff>85725</xdr:colOff>
      <xdr:row>30</xdr:row>
      <xdr:rowOff>86632</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5193121"/>
          <a:ext cx="711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75928</xdr:rowOff>
    </xdr:from>
    <xdr:to>
      <xdr:col>15</xdr:col>
      <xdr:colOff>187325</xdr:colOff>
      <xdr:row>31</xdr:row>
      <xdr:rowOff>6078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21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86632</xdr:rowOff>
    </xdr:from>
    <xdr:to>
      <xdr:col>19</xdr:col>
      <xdr:colOff>136525</xdr:colOff>
      <xdr:row>30</xdr:row>
      <xdr:rowOff>126728</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5230132"/>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29318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51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57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28229</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34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495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22605</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499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債務償還比率は、全国平均よりも</a:t>
          </a:r>
          <a:r>
            <a:rPr kumimoji="1" lang="en-US" altLang="ja-JP" sz="1100">
              <a:latin typeface="ＭＳ Ｐゴシック" panose="020B0600070205080204" pitchFamily="50" charset="-128"/>
              <a:ea typeface="ＭＳ Ｐゴシック" panose="020B0600070205080204" pitchFamily="50" charset="-128"/>
            </a:rPr>
            <a:t>215.6</a:t>
          </a:r>
          <a:r>
            <a:rPr kumimoji="1" lang="ja-JP" altLang="en-US" sz="1100">
              <a:latin typeface="ＭＳ Ｐゴシック" panose="020B0600070205080204" pitchFamily="50" charset="-128"/>
              <a:ea typeface="ＭＳ Ｐゴシック" panose="020B0600070205080204" pitchFamily="50" charset="-128"/>
            </a:rPr>
            <a:t>％低い状態にあり、比較的債務償還能力は高いといえるが、町債残高の増加に伴い前年度より数値が悪化している。今後発生する大型の普通建設事業や、老朽化が進んだ公共施設・インフラ等の更新により町債がさらに増額すれば、それに伴い数値も悪化することが見込まれる。健全な財政運営に努めるとともに、公共施設等総合管理計画で定めたとおり計画的に施設の更新・統廃合を行う必要性がある。</a:t>
          </a: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157024</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8148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4951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45194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141325</xdr:rowOff>
    </xdr:from>
    <xdr:to>
      <xdr:col>76</xdr:col>
      <xdr:colOff>21589</xdr:colOff>
      <xdr:row>34</xdr:row>
      <xdr:rowOff>79375</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4599025"/>
          <a:ext cx="1269" cy="13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83202</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5912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79375</xdr:rowOff>
    </xdr:from>
    <xdr:to>
      <xdr:col>76</xdr:col>
      <xdr:colOff>111125</xdr:colOff>
      <xdr:row>34</xdr:row>
      <xdr:rowOff>79375</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590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88002</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43742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141325</xdr:rowOff>
    </xdr:from>
    <xdr:to>
      <xdr:col>76</xdr:col>
      <xdr:colOff>111125</xdr:colOff>
      <xdr:row>26</xdr:row>
      <xdr:rowOff>141325</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459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54810</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198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31933</xdr:rowOff>
    </xdr:from>
    <xdr:to>
      <xdr:col>76</xdr:col>
      <xdr:colOff>73025</xdr:colOff>
      <xdr:row>31</xdr:row>
      <xdr:rowOff>133533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31933</xdr:rowOff>
    </xdr:from>
    <xdr:to>
      <xdr:col>72</xdr:col>
      <xdr:colOff>123825</xdr:colOff>
      <xdr:row>31</xdr:row>
      <xdr:rowOff>133533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34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8763</xdr:rowOff>
    </xdr:from>
    <xdr:to>
      <xdr:col>76</xdr:col>
      <xdr:colOff>73025</xdr:colOff>
      <xdr:row>32</xdr:row>
      <xdr:rowOff>110363</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4744700" y="549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158640</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4846300" y="547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45466</xdr:rowOff>
    </xdr:from>
    <xdr:to>
      <xdr:col>72</xdr:col>
      <xdr:colOff>123825</xdr:colOff>
      <xdr:row>32</xdr:row>
      <xdr:rowOff>147066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033500" y="55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59563</xdr:rowOff>
    </xdr:from>
    <xdr:to>
      <xdr:col>76</xdr:col>
      <xdr:colOff>22225</xdr:colOff>
      <xdr:row>32</xdr:row>
      <xdr:rowOff>96266</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4084300" y="5545963"/>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150060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3836727" y="51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138193</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3836727" y="562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80010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7454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83837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80010</xdr:rowOff>
    </xdr:from>
    <xdr:to>
      <xdr:col>24</xdr:col>
      <xdr:colOff>152400</xdr:colOff>
      <xdr:row>41</xdr:row>
      <xdr:rowOff>80010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7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63500</xdr:rowOff>
    </xdr:from>
    <xdr:to>
      <xdr:col>20</xdr:col>
      <xdr:colOff>38100</xdr:colOff>
      <xdr:row>37</xdr:row>
      <xdr:rowOff>165100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154940</xdr:rowOff>
    </xdr:from>
    <xdr:to>
      <xdr:col>10</xdr:col>
      <xdr:colOff>165100</xdr:colOff>
      <xdr:row>38</xdr:row>
      <xdr:rowOff>85090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113030</xdr:rowOff>
    </xdr:from>
    <xdr:to>
      <xdr:col>24</xdr:col>
      <xdr:colOff>114300</xdr:colOff>
      <xdr:row>37</xdr:row>
      <xdr:rowOff>43180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135907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145415</xdr:rowOff>
    </xdr:from>
    <xdr:to>
      <xdr:col>20</xdr:col>
      <xdr:colOff>38100</xdr:colOff>
      <xdr:row>37</xdr:row>
      <xdr:rowOff>75565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163830</xdr:rowOff>
    </xdr:from>
    <xdr:to>
      <xdr:col>24</xdr:col>
      <xdr:colOff>63500</xdr:colOff>
      <xdr:row>37</xdr:row>
      <xdr:rowOff>24765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3360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12065</xdr:rowOff>
    </xdr:from>
    <xdr:to>
      <xdr:col>15</xdr:col>
      <xdr:colOff>101600</xdr:colOff>
      <xdr:row>37</xdr:row>
      <xdr:rowOff>113665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62865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3684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156227</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E00-00004D000000}"/>
            </a:ext>
          </a:extLst>
        </xdr:cNvPr>
        <xdr:cNvSpPr txBox="1"/>
      </xdr:nvSpPr>
      <xdr:spPr>
        <a:xfrm>
          <a:off x="35820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E00-00004E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E00-00004F000000}"/>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92092</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E00-000050000000}"/>
            </a:ext>
          </a:extLst>
        </xdr:cNvPr>
        <xdr:cNvSpPr txBox="1"/>
      </xdr:nvSpPr>
      <xdr:spPr>
        <a:xfrm>
          <a:off x="3582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130192</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E00-000051000000}"/>
            </a:ext>
          </a:extLst>
        </xdr:cNvPr>
        <xdr:cNvSpPr txBox="1"/>
      </xdr:nvSpPr>
      <xdr:spPr>
        <a:xfrm>
          <a:off x="27057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00000000-0008-0000-0E00-000066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2271</xdr:rowOff>
    </xdr:from>
    <xdr:to>
      <xdr:col>54</xdr:col>
      <xdr:colOff>189865</xdr:colOff>
      <xdr:row>41</xdr:row>
      <xdr:rowOff>130698</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flipV="1">
          <a:off x="10476865" y="5660121"/>
          <a:ext cx="0" cy="150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134525</xdr:rowOff>
    </xdr:from>
    <xdr:ext cx="469744" cy="259045"/>
    <xdr:sp macro="" textlink="">
      <xdr:nvSpPr>
        <xdr:cNvPr id="104" name="【道路】&#10;一人当たり延長最小値テキスト">
          <a:extLst>
            <a:ext uri="{FF2B5EF4-FFF2-40B4-BE49-F238E27FC236}">
              <a16:creationId xmlns:a16="http://schemas.microsoft.com/office/drawing/2014/main" id="{00000000-0008-0000-0E00-000068000000}"/>
            </a:ext>
          </a:extLst>
        </xdr:cNvPr>
        <xdr:cNvSpPr txBox="1"/>
      </xdr:nvSpPr>
      <xdr:spPr>
        <a:xfrm>
          <a:off x="10515600" y="716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130698</xdr:rowOff>
    </xdr:from>
    <xdr:to>
      <xdr:col>55</xdr:col>
      <xdr:colOff>88900</xdr:colOff>
      <xdr:row>41</xdr:row>
      <xdr:rowOff>130698</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10388600" y="71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120398</xdr:rowOff>
    </xdr:from>
    <xdr:ext cx="534377" cy="259045"/>
    <xdr:sp macro="" textlink="">
      <xdr:nvSpPr>
        <xdr:cNvPr id="106" name="【道路】&#10;一人当たり延長最大値テキスト">
          <a:extLst>
            <a:ext uri="{FF2B5EF4-FFF2-40B4-BE49-F238E27FC236}">
              <a16:creationId xmlns:a16="http://schemas.microsoft.com/office/drawing/2014/main" id="{00000000-0008-0000-0E00-00006A000000}"/>
            </a:ext>
          </a:extLst>
        </xdr:cNvPr>
        <xdr:cNvSpPr txBox="1"/>
      </xdr:nvSpPr>
      <xdr:spPr>
        <a:xfrm>
          <a:off x="10515600" y="54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2271</xdr:rowOff>
    </xdr:from>
    <xdr:to>
      <xdr:col>55</xdr:col>
      <xdr:colOff>88900</xdr:colOff>
      <xdr:row>33</xdr:row>
      <xdr:rowOff>2271</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5660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156394</xdr:rowOff>
    </xdr:from>
    <xdr:ext cx="469744" cy="259045"/>
    <xdr:sp macro="" textlink="">
      <xdr:nvSpPr>
        <xdr:cNvPr id="108" name="【道路】&#10;一人当たり延長平均値テキスト">
          <a:extLst>
            <a:ext uri="{FF2B5EF4-FFF2-40B4-BE49-F238E27FC236}">
              <a16:creationId xmlns:a16="http://schemas.microsoft.com/office/drawing/2014/main" id="{00000000-0008-0000-0E00-00006C000000}"/>
            </a:ext>
          </a:extLst>
        </xdr:cNvPr>
        <xdr:cNvSpPr txBox="1"/>
      </xdr:nvSpPr>
      <xdr:spPr>
        <a:xfrm>
          <a:off x="10515600" y="6671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6517</xdr:rowOff>
    </xdr:from>
    <xdr:to>
      <xdr:col>55</xdr:col>
      <xdr:colOff>50800</xdr:colOff>
      <xdr:row>39</xdr:row>
      <xdr:rowOff>108117</xdr:rowOff>
    </xdr:to>
    <xdr:sp macro="" textlink="">
      <xdr:nvSpPr>
        <xdr:cNvPr id="109" name="フローチャート: 判断 108">
          <a:extLst>
            <a:ext uri="{FF2B5EF4-FFF2-40B4-BE49-F238E27FC236}">
              <a16:creationId xmlns:a16="http://schemas.microsoft.com/office/drawing/2014/main" id="{00000000-0008-0000-0E00-00006D000000}"/>
            </a:ext>
          </a:extLst>
        </xdr:cNvPr>
        <xdr:cNvSpPr/>
      </xdr:nvSpPr>
      <xdr:spPr>
        <a:xfrm>
          <a:off x="10426700" y="669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6152</xdr:rowOff>
    </xdr:from>
    <xdr:to>
      <xdr:col>50</xdr:col>
      <xdr:colOff>165100</xdr:colOff>
      <xdr:row>39</xdr:row>
      <xdr:rowOff>107752</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9588500" y="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142946</xdr:rowOff>
    </xdr:from>
    <xdr:to>
      <xdr:col>46</xdr:col>
      <xdr:colOff>38100</xdr:colOff>
      <xdr:row>39</xdr:row>
      <xdr:rowOff>73096</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8699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162743</xdr:rowOff>
    </xdr:from>
    <xdr:to>
      <xdr:col>41</xdr:col>
      <xdr:colOff>101600</xdr:colOff>
      <xdr:row>39</xdr:row>
      <xdr:rowOff>92893</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7810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78892</xdr:rowOff>
    </xdr:from>
    <xdr:to>
      <xdr:col>55</xdr:col>
      <xdr:colOff>50800</xdr:colOff>
      <xdr:row>37</xdr:row>
      <xdr:rowOff>9042</xdr:rowOff>
    </xdr:to>
    <xdr:sp macro="" textlink="">
      <xdr:nvSpPr>
        <xdr:cNvPr id="118" name="楕円 117">
          <a:extLst>
            <a:ext uri="{FF2B5EF4-FFF2-40B4-BE49-F238E27FC236}">
              <a16:creationId xmlns:a16="http://schemas.microsoft.com/office/drawing/2014/main" id="{00000000-0008-0000-0E00-000076000000}"/>
            </a:ext>
          </a:extLst>
        </xdr:cNvPr>
        <xdr:cNvSpPr/>
      </xdr:nvSpPr>
      <xdr:spPr>
        <a:xfrm>
          <a:off x="10426700" y="62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101769</xdr:rowOff>
    </xdr:from>
    <xdr:ext cx="534377" cy="259045"/>
    <xdr:sp macro="" textlink="">
      <xdr:nvSpPr>
        <xdr:cNvPr id="119" name="【道路】&#10;一人当たり延長該当値テキスト">
          <a:extLst>
            <a:ext uri="{FF2B5EF4-FFF2-40B4-BE49-F238E27FC236}">
              <a16:creationId xmlns:a16="http://schemas.microsoft.com/office/drawing/2014/main" id="{00000000-0008-0000-0E00-000077000000}"/>
            </a:ext>
          </a:extLst>
        </xdr:cNvPr>
        <xdr:cNvSpPr txBox="1"/>
      </xdr:nvSpPr>
      <xdr:spPr>
        <a:xfrm>
          <a:off x="10515600" y="61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77795</xdr:rowOff>
    </xdr:from>
    <xdr:to>
      <xdr:col>50</xdr:col>
      <xdr:colOff>165100</xdr:colOff>
      <xdr:row>37</xdr:row>
      <xdr:rowOff>7945</xdr:rowOff>
    </xdr:to>
    <xdr:sp macro="" textlink="">
      <xdr:nvSpPr>
        <xdr:cNvPr id="120" name="楕円 119">
          <a:extLst>
            <a:ext uri="{FF2B5EF4-FFF2-40B4-BE49-F238E27FC236}">
              <a16:creationId xmlns:a16="http://schemas.microsoft.com/office/drawing/2014/main" id="{00000000-0008-0000-0E00-000078000000}"/>
            </a:ext>
          </a:extLst>
        </xdr:cNvPr>
        <xdr:cNvSpPr/>
      </xdr:nvSpPr>
      <xdr:spPr>
        <a:xfrm>
          <a:off x="9588500" y="62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128595</xdr:rowOff>
    </xdr:from>
    <xdr:to>
      <xdr:col>55</xdr:col>
      <xdr:colOff>0</xdr:colOff>
      <xdr:row>36</xdr:row>
      <xdr:rowOff>129692</xdr:rowOff>
    </xdr:to>
    <xdr:cxnSp macro="">
      <xdr:nvCxnSpPr>
        <xdr:cNvPr id="121" name="直線コネクタ 120">
          <a:extLst>
            <a:ext uri="{FF2B5EF4-FFF2-40B4-BE49-F238E27FC236}">
              <a16:creationId xmlns:a16="http://schemas.microsoft.com/office/drawing/2014/main" id="{00000000-0008-0000-0E00-000079000000}"/>
            </a:ext>
          </a:extLst>
        </xdr:cNvPr>
        <xdr:cNvCxnSpPr/>
      </xdr:nvCxnSpPr>
      <xdr:spPr>
        <a:xfrm>
          <a:off x="9639300" y="6300795"/>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77978</xdr:rowOff>
    </xdr:from>
    <xdr:to>
      <xdr:col>46</xdr:col>
      <xdr:colOff>38100</xdr:colOff>
      <xdr:row>37</xdr:row>
      <xdr:rowOff>8128</xdr:rowOff>
    </xdr:to>
    <xdr:sp macro="" textlink="">
      <xdr:nvSpPr>
        <xdr:cNvPr id="122" name="楕円 121">
          <a:extLst>
            <a:ext uri="{FF2B5EF4-FFF2-40B4-BE49-F238E27FC236}">
              <a16:creationId xmlns:a16="http://schemas.microsoft.com/office/drawing/2014/main" id="{00000000-0008-0000-0E00-00007A000000}"/>
            </a:ext>
          </a:extLst>
        </xdr:cNvPr>
        <xdr:cNvSpPr/>
      </xdr:nvSpPr>
      <xdr:spPr>
        <a:xfrm>
          <a:off x="8699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128595</xdr:rowOff>
    </xdr:from>
    <xdr:to>
      <xdr:col>50</xdr:col>
      <xdr:colOff>114300</xdr:colOff>
      <xdr:row>36</xdr:row>
      <xdr:rowOff>128778</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flipV="1">
          <a:off x="8750300" y="630079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98879</xdr:rowOff>
    </xdr:from>
    <xdr:ext cx="469744" cy="259045"/>
    <xdr:sp macro="" textlink="">
      <xdr:nvSpPr>
        <xdr:cNvPr id="124" name="n_1aveValue【道路】&#10;一人当たり延長">
          <a:extLst>
            <a:ext uri="{FF2B5EF4-FFF2-40B4-BE49-F238E27FC236}">
              <a16:creationId xmlns:a16="http://schemas.microsoft.com/office/drawing/2014/main" id="{00000000-0008-0000-0E00-00007C000000}"/>
            </a:ext>
          </a:extLst>
        </xdr:cNvPr>
        <xdr:cNvSpPr txBox="1"/>
      </xdr:nvSpPr>
      <xdr:spPr>
        <a:xfrm>
          <a:off x="9391727" y="678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64223</xdr:rowOff>
    </xdr:from>
    <xdr:ext cx="469744" cy="259045"/>
    <xdr:sp macro="" textlink="">
      <xdr:nvSpPr>
        <xdr:cNvPr id="125" name="n_2aveValue【道路】&#10;一人当たり延長">
          <a:extLst>
            <a:ext uri="{FF2B5EF4-FFF2-40B4-BE49-F238E27FC236}">
              <a16:creationId xmlns:a16="http://schemas.microsoft.com/office/drawing/2014/main" id="{00000000-0008-0000-0E00-00007D000000}"/>
            </a:ext>
          </a:extLst>
        </xdr:cNvPr>
        <xdr:cNvSpPr txBox="1"/>
      </xdr:nvSpPr>
      <xdr:spPr>
        <a:xfrm>
          <a:off x="8515427" y="675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109420</xdr:rowOff>
    </xdr:from>
    <xdr:ext cx="469744" cy="259045"/>
    <xdr:sp macro="" textlink="">
      <xdr:nvSpPr>
        <xdr:cNvPr id="126" name="n_3aveValue【道路】&#10;一人当たり延長">
          <a:extLst>
            <a:ext uri="{FF2B5EF4-FFF2-40B4-BE49-F238E27FC236}">
              <a16:creationId xmlns:a16="http://schemas.microsoft.com/office/drawing/2014/main" id="{00000000-0008-0000-0E00-00007E000000}"/>
            </a:ext>
          </a:extLst>
        </xdr:cNvPr>
        <xdr:cNvSpPr txBox="1"/>
      </xdr:nvSpPr>
      <xdr:spPr>
        <a:xfrm>
          <a:off x="7626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24472</xdr:rowOff>
    </xdr:from>
    <xdr:ext cx="534377" cy="259045"/>
    <xdr:sp macro="" textlink="">
      <xdr:nvSpPr>
        <xdr:cNvPr id="127" name="n_1mainValue【道路】&#10;一人当たり延長">
          <a:extLst>
            <a:ext uri="{FF2B5EF4-FFF2-40B4-BE49-F238E27FC236}">
              <a16:creationId xmlns:a16="http://schemas.microsoft.com/office/drawing/2014/main" id="{00000000-0008-0000-0E00-00007F000000}"/>
            </a:ext>
          </a:extLst>
        </xdr:cNvPr>
        <xdr:cNvSpPr txBox="1"/>
      </xdr:nvSpPr>
      <xdr:spPr>
        <a:xfrm>
          <a:off x="9359411" y="602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24655</xdr:rowOff>
    </xdr:from>
    <xdr:ext cx="534377" cy="259045"/>
    <xdr:sp macro="" textlink="">
      <xdr:nvSpPr>
        <xdr:cNvPr id="128" name="n_2mainValue【道路】&#10;一人当たり延長">
          <a:extLst>
            <a:ext uri="{FF2B5EF4-FFF2-40B4-BE49-F238E27FC236}">
              <a16:creationId xmlns:a16="http://schemas.microsoft.com/office/drawing/2014/main" id="{00000000-0008-0000-0E00-000080000000}"/>
            </a:ext>
          </a:extLst>
        </xdr:cNvPr>
        <xdr:cNvSpPr txBox="1"/>
      </xdr:nvSpPr>
      <xdr:spPr>
        <a:xfrm>
          <a:off x="8483111" y="60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00000000-0008-0000-0E00-00008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00000000-0008-0000-0E00-00009B000000}"/>
            </a:ext>
          </a:extLst>
        </xdr:cNvPr>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7" name="【橋りょう・トンネル】&#10;有形固定資産減価償却率最大値テキスト">
          <a:extLst>
            <a:ext uri="{FF2B5EF4-FFF2-40B4-BE49-F238E27FC236}">
              <a16:creationId xmlns:a16="http://schemas.microsoft.com/office/drawing/2014/main" id="{00000000-0008-0000-0E00-00009D000000}"/>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149696</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00000000-0008-0000-0E00-00009F000000}"/>
            </a:ext>
          </a:extLst>
        </xdr:cNvPr>
        <xdr:cNvSpPr txBox="1"/>
      </xdr:nvSpPr>
      <xdr:spPr>
        <a:xfrm>
          <a:off x="4673600" y="1009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171269</xdr:rowOff>
    </xdr:from>
    <xdr:to>
      <xdr:col>24</xdr:col>
      <xdr:colOff>114300</xdr:colOff>
      <xdr:row>59</xdr:row>
      <xdr:rowOff>101419</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45847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12881</xdr:rowOff>
    </xdr:from>
    <xdr:to>
      <xdr:col>15</xdr:col>
      <xdr:colOff>101600</xdr:colOff>
      <xdr:row>59</xdr:row>
      <xdr:rowOff>114481</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2857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69" name="楕円 168">
          <a:extLst>
            <a:ext uri="{FF2B5EF4-FFF2-40B4-BE49-F238E27FC236}">
              <a16:creationId xmlns:a16="http://schemas.microsoft.com/office/drawing/2014/main" id="{00000000-0008-0000-0E00-0000A9000000}"/>
            </a:ext>
          </a:extLst>
        </xdr:cNvPr>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70" name="【橋りょう・トンネル】&#10;有形固定資産減価償却率該当値テキスト">
          <a:extLst>
            <a:ext uri="{FF2B5EF4-FFF2-40B4-BE49-F238E27FC236}">
              <a16:creationId xmlns:a16="http://schemas.microsoft.com/office/drawing/2014/main" id="{00000000-0008-0000-0E00-0000AA000000}"/>
            </a:ext>
          </a:extLst>
        </xdr:cNvPr>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71" name="楕円 170">
          <a:extLst>
            <a:ext uri="{FF2B5EF4-FFF2-40B4-BE49-F238E27FC236}">
              <a16:creationId xmlns:a16="http://schemas.microsoft.com/office/drawing/2014/main" id="{00000000-0008-0000-0E00-0000AB000000}"/>
            </a:ext>
          </a:extLst>
        </xdr:cNvPr>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35923</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flipV="1">
          <a:off x="3797300" y="99571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9616</xdr:rowOff>
    </xdr:from>
    <xdr:to>
      <xdr:col>15</xdr:col>
      <xdr:colOff>101600</xdr:colOff>
      <xdr:row>58</xdr:row>
      <xdr:rowOff>111216</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285750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35923</xdr:rowOff>
    </xdr:from>
    <xdr:to>
      <xdr:col>19</xdr:col>
      <xdr:colOff>177800</xdr:colOff>
      <xdr:row>58</xdr:row>
      <xdr:rowOff>60416</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2908300" y="99800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118671</xdr:rowOff>
    </xdr:from>
    <xdr:ext cx="405111" cy="259045"/>
    <xdr:sp macro="" textlink="">
      <xdr:nvSpPr>
        <xdr:cNvPr id="175" name="n_1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105608</xdr:rowOff>
    </xdr:from>
    <xdr:ext cx="405111" cy="259045"/>
    <xdr:sp macro="" textlink="">
      <xdr:nvSpPr>
        <xdr:cNvPr id="176" name="n_2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2705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77" name="n_3ave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1816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127743</xdr:rowOff>
    </xdr:from>
    <xdr:ext cx="405111" cy="259045"/>
    <xdr:sp macro="" textlink="">
      <xdr:nvSpPr>
        <xdr:cNvPr id="179" name="n_2main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00000000-0008-0000-0E00-0000C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41400</xdr:rowOff>
    </xdr:from>
    <xdr:to>
      <xdr:col>54</xdr:col>
      <xdr:colOff>189865</xdr:colOff>
      <xdr:row>64</xdr:row>
      <xdr:rowOff>129819</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9642600"/>
          <a:ext cx="0" cy="1460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133646</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00000000-0008-0000-0E00-0000CE000000}"/>
            </a:ext>
          </a:extLst>
        </xdr:cNvPr>
        <xdr:cNvSpPr txBox="1"/>
      </xdr:nvSpPr>
      <xdr:spPr>
        <a:xfrm>
          <a:off x="10515600" y="11106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129819</xdr:rowOff>
    </xdr:from>
    <xdr:to>
      <xdr:col>55</xdr:col>
      <xdr:colOff>88900</xdr:colOff>
      <xdr:row>64</xdr:row>
      <xdr:rowOff>129819</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11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159527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00000000-0008-0000-0E00-0000D0000000}"/>
            </a:ext>
          </a:extLst>
        </xdr:cNvPr>
        <xdr:cNvSpPr txBox="1"/>
      </xdr:nvSpPr>
      <xdr:spPr>
        <a:xfrm>
          <a:off x="10515600" y="94178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41400</xdr:rowOff>
    </xdr:from>
    <xdr:to>
      <xdr:col>55</xdr:col>
      <xdr:colOff>88900</xdr:colOff>
      <xdr:row>56</xdr:row>
      <xdr:rowOff>41400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9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167782</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00000000-0008-0000-0E00-0000D2000000}"/>
            </a:ext>
          </a:extLst>
        </xdr:cNvPr>
        <xdr:cNvSpPr txBox="1"/>
      </xdr:nvSpPr>
      <xdr:spPr>
        <a:xfrm>
          <a:off x="10515600" y="109691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17905</xdr:rowOff>
    </xdr:from>
    <xdr:to>
      <xdr:col>55</xdr:col>
      <xdr:colOff>50800</xdr:colOff>
      <xdr:row>64</xdr:row>
      <xdr:rowOff>119505</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099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17453</xdr:rowOff>
    </xdr:from>
    <xdr:to>
      <xdr:col>50</xdr:col>
      <xdr:colOff>165100</xdr:colOff>
      <xdr:row>64</xdr:row>
      <xdr:rowOff>119053</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19924</xdr:rowOff>
    </xdr:from>
    <xdr:to>
      <xdr:col>46</xdr:col>
      <xdr:colOff>38100</xdr:colOff>
      <xdr:row>64</xdr:row>
      <xdr:rowOff>121524</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31965</xdr:rowOff>
    </xdr:from>
    <xdr:to>
      <xdr:col>41</xdr:col>
      <xdr:colOff>101600</xdr:colOff>
      <xdr:row>64</xdr:row>
      <xdr:rowOff>133565</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7810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132418</xdr:rowOff>
    </xdr:from>
    <xdr:to>
      <xdr:col>55</xdr:col>
      <xdr:colOff>50800</xdr:colOff>
      <xdr:row>64</xdr:row>
      <xdr:rowOff>62568</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10426700" y="109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91795</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00000000-0008-0000-0E00-0000DD000000}"/>
            </a:ext>
          </a:extLst>
        </xdr:cNvPr>
        <xdr:cNvSpPr txBox="1"/>
      </xdr:nvSpPr>
      <xdr:spPr>
        <a:xfrm>
          <a:off x="10515600" y="1072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132267</xdr:rowOff>
    </xdr:from>
    <xdr:to>
      <xdr:col>50</xdr:col>
      <xdr:colOff>165100</xdr:colOff>
      <xdr:row>64</xdr:row>
      <xdr:rowOff>62417</xdr:rowOff>
    </xdr:to>
    <xdr:sp macro="" textlink="">
      <xdr:nvSpPr>
        <xdr:cNvPr id="222" name="楕円 221">
          <a:extLst>
            <a:ext uri="{FF2B5EF4-FFF2-40B4-BE49-F238E27FC236}">
              <a16:creationId xmlns:a16="http://schemas.microsoft.com/office/drawing/2014/main" id="{00000000-0008-0000-0E00-0000DE000000}"/>
            </a:ext>
          </a:extLst>
        </xdr:cNvPr>
        <xdr:cNvSpPr/>
      </xdr:nvSpPr>
      <xdr:spPr>
        <a:xfrm>
          <a:off x="9588500" y="109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11617</xdr:rowOff>
    </xdr:from>
    <xdr:to>
      <xdr:col>55</xdr:col>
      <xdr:colOff>0</xdr:colOff>
      <xdr:row>64</xdr:row>
      <xdr:rowOff>11768</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9639300" y="10984417"/>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132295</xdr:rowOff>
    </xdr:from>
    <xdr:to>
      <xdr:col>46</xdr:col>
      <xdr:colOff>38100</xdr:colOff>
      <xdr:row>64</xdr:row>
      <xdr:rowOff>62445</xdr:rowOff>
    </xdr:to>
    <xdr:sp macro="" textlink="">
      <xdr:nvSpPr>
        <xdr:cNvPr id="224" name="楕円 223">
          <a:extLst>
            <a:ext uri="{FF2B5EF4-FFF2-40B4-BE49-F238E27FC236}">
              <a16:creationId xmlns:a16="http://schemas.microsoft.com/office/drawing/2014/main" id="{00000000-0008-0000-0E00-0000E0000000}"/>
            </a:ext>
          </a:extLst>
        </xdr:cNvPr>
        <xdr:cNvSpPr/>
      </xdr:nvSpPr>
      <xdr:spPr>
        <a:xfrm>
          <a:off x="8699500" y="1093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11617</xdr:rowOff>
    </xdr:from>
    <xdr:to>
      <xdr:col>50</xdr:col>
      <xdr:colOff>114300</xdr:colOff>
      <xdr:row>64</xdr:row>
      <xdr:rowOff>11645</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8750300" y="10984417"/>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110180</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00000000-0008-0000-0E00-0000E2000000}"/>
            </a:ext>
          </a:extLst>
        </xdr:cNvPr>
        <xdr:cNvSpPr txBox="1"/>
      </xdr:nvSpPr>
      <xdr:spPr>
        <a:xfrm>
          <a:off x="93270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112651</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00000000-0008-0000-0E00-0000E3000000}"/>
            </a:ext>
          </a:extLst>
        </xdr:cNvPr>
        <xdr:cNvSpPr txBox="1"/>
      </xdr:nvSpPr>
      <xdr:spPr>
        <a:xfrm>
          <a:off x="8450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150092</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7561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78944</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9327095" y="1070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78972</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8450795" y="1070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5" name="【公営住宅】&#10;有形固定資産減価償却率グラフ枠">
          <a:extLst>
            <a:ext uri="{FF2B5EF4-FFF2-40B4-BE49-F238E27FC236}">
              <a16:creationId xmlns:a16="http://schemas.microsoft.com/office/drawing/2014/main" id="{00000000-0008-0000-0E00-0000F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132806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4634865" y="13280571"/>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136633</xdr:rowOff>
    </xdr:from>
    <xdr:ext cx="340478" cy="259045"/>
    <xdr:sp macro="" textlink="">
      <xdr:nvSpPr>
        <xdr:cNvPr id="257" name="【公営住宅】&#10;有形固定資産減価償却率最小値テキスト">
          <a:extLst>
            <a:ext uri="{FF2B5EF4-FFF2-40B4-BE49-F238E27FC236}">
              <a16:creationId xmlns:a16="http://schemas.microsoft.com/office/drawing/2014/main" id="{00000000-0008-0000-0E00-000001010000}"/>
            </a:ext>
          </a:extLst>
        </xdr:cNvPr>
        <xdr:cNvSpPr txBox="1"/>
      </xdr:nvSpPr>
      <xdr:spPr>
        <a:xfrm>
          <a:off x="46736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132806</xdr:rowOff>
    </xdr:from>
    <xdr:to>
      <xdr:col>24</xdr:col>
      <xdr:colOff>152400</xdr:colOff>
      <xdr:row>86</xdr:row>
      <xdr:rowOff>132806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4546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9" name="【公営住宅】&#10;有形固定資産減価償却率最大値テキスト">
          <a:extLst>
            <a:ext uri="{FF2B5EF4-FFF2-40B4-BE49-F238E27FC236}">
              <a16:creationId xmlns:a16="http://schemas.microsoft.com/office/drawing/2014/main" id="{00000000-0008-0000-0E00-000003010000}"/>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135907</xdr:rowOff>
    </xdr:from>
    <xdr:ext cx="405111" cy="259045"/>
    <xdr:sp macro="" textlink="">
      <xdr:nvSpPr>
        <xdr:cNvPr id="261" name="【公営住宅】&#10;有形固定資産減価償却率平均値テキスト">
          <a:extLst>
            <a:ext uri="{FF2B5EF4-FFF2-40B4-BE49-F238E27FC236}">
              <a16:creationId xmlns:a16="http://schemas.microsoft.com/office/drawing/2014/main" id="{00000000-0008-0000-0E00-000005010000}"/>
            </a:ext>
          </a:extLst>
        </xdr:cNvPr>
        <xdr:cNvSpPr txBox="1"/>
      </xdr:nvSpPr>
      <xdr:spPr>
        <a:xfrm>
          <a:off x="4673600" y="13680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262" name="フローチャート: 判断 261">
          <a:extLst>
            <a:ext uri="{FF2B5EF4-FFF2-40B4-BE49-F238E27FC236}">
              <a16:creationId xmlns:a16="http://schemas.microsoft.com/office/drawing/2014/main" id="{00000000-0008-0000-0E00-000006010000}"/>
            </a:ext>
          </a:extLst>
        </xdr:cNvPr>
        <xdr:cNvSpPr/>
      </xdr:nvSpPr>
      <xdr:spPr>
        <a:xfrm>
          <a:off x="45847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8527</xdr:rowOff>
    </xdr:from>
    <xdr:to>
      <xdr:col>20</xdr:col>
      <xdr:colOff>38100</xdr:colOff>
      <xdr:row>81</xdr:row>
      <xdr:rowOff>110127</xdr:rowOff>
    </xdr:to>
    <xdr:sp macro="" textlink="">
      <xdr:nvSpPr>
        <xdr:cNvPr id="263" name="フローチャート: 判断 262">
          <a:extLst>
            <a:ext uri="{FF2B5EF4-FFF2-40B4-BE49-F238E27FC236}">
              <a16:creationId xmlns:a16="http://schemas.microsoft.com/office/drawing/2014/main" id="{00000000-0008-0000-0E00-000007010000}"/>
            </a:ext>
          </a:extLst>
        </xdr:cNvPr>
        <xdr:cNvSpPr/>
      </xdr:nvSpPr>
      <xdr:spPr>
        <a:xfrm>
          <a:off x="3746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134257</xdr:rowOff>
    </xdr:from>
    <xdr:to>
      <xdr:col>15</xdr:col>
      <xdr:colOff>101600</xdr:colOff>
      <xdr:row>81</xdr:row>
      <xdr:rowOff>64407</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2857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117929</xdr:rowOff>
    </xdr:from>
    <xdr:to>
      <xdr:col>10</xdr:col>
      <xdr:colOff>165100</xdr:colOff>
      <xdr:row>81</xdr:row>
      <xdr:rowOff>48079</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1968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104866</xdr:rowOff>
    </xdr:from>
    <xdr:to>
      <xdr:col>24</xdr:col>
      <xdr:colOff>114300</xdr:colOff>
      <xdr:row>82</xdr:row>
      <xdr:rowOff>35016</xdr:rowOff>
    </xdr:to>
    <xdr:sp macro="" textlink="">
      <xdr:nvSpPr>
        <xdr:cNvPr id="271" name="楕円 270">
          <a:extLst>
            <a:ext uri="{FF2B5EF4-FFF2-40B4-BE49-F238E27FC236}">
              <a16:creationId xmlns:a16="http://schemas.microsoft.com/office/drawing/2014/main" id="{00000000-0008-0000-0E00-00000F010000}"/>
            </a:ext>
          </a:extLst>
        </xdr:cNvPr>
        <xdr:cNvSpPr/>
      </xdr:nvSpPr>
      <xdr:spPr>
        <a:xfrm>
          <a:off x="4584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83293</xdr:rowOff>
    </xdr:from>
    <xdr:ext cx="405111" cy="259045"/>
    <xdr:sp macro="" textlink="">
      <xdr:nvSpPr>
        <xdr:cNvPr id="272" name="【公営住宅】&#10;有形固定資産減価償却率該当値テキスト">
          <a:extLst>
            <a:ext uri="{FF2B5EF4-FFF2-40B4-BE49-F238E27FC236}">
              <a16:creationId xmlns:a16="http://schemas.microsoft.com/office/drawing/2014/main" id="{00000000-0008-0000-0E00-000010010000}"/>
            </a:ext>
          </a:extLst>
        </xdr:cNvPr>
        <xdr:cNvSpPr txBox="1"/>
      </xdr:nvSpPr>
      <xdr:spPr>
        <a:xfrm>
          <a:off x="4673600" y="1397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273" name="楕円 272">
          <a:extLst>
            <a:ext uri="{FF2B5EF4-FFF2-40B4-BE49-F238E27FC236}">
              <a16:creationId xmlns:a16="http://schemas.microsoft.com/office/drawing/2014/main" id="{00000000-0008-0000-0E00-000011010000}"/>
            </a:ext>
          </a:extLst>
        </xdr:cNvPr>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155666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3797300" y="1399413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157118</xdr:rowOff>
    </xdr:from>
    <xdr:to>
      <xdr:col>15</xdr:col>
      <xdr:colOff>101600</xdr:colOff>
      <xdr:row>81</xdr:row>
      <xdr:rowOff>87268</xdr:rowOff>
    </xdr:to>
    <xdr:sp macro="" textlink="">
      <xdr:nvSpPr>
        <xdr:cNvPr id="275" name="楕円 274">
          <a:extLst>
            <a:ext uri="{FF2B5EF4-FFF2-40B4-BE49-F238E27FC236}">
              <a16:creationId xmlns:a16="http://schemas.microsoft.com/office/drawing/2014/main" id="{00000000-0008-0000-0E00-000013010000}"/>
            </a:ext>
          </a:extLst>
        </xdr:cNvPr>
        <xdr:cNvSpPr/>
      </xdr:nvSpPr>
      <xdr:spPr>
        <a:xfrm>
          <a:off x="2857500" y="1387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36468</xdr:rowOff>
    </xdr:from>
    <xdr:to>
      <xdr:col>19</xdr:col>
      <xdr:colOff>177800</xdr:colOff>
      <xdr:row>81</xdr:row>
      <xdr:rowOff>106680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2908300" y="13923918"/>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126654</xdr:rowOff>
    </xdr:from>
    <xdr:ext cx="405111" cy="259045"/>
    <xdr:sp macro="" textlink="">
      <xdr:nvSpPr>
        <xdr:cNvPr id="277" name="n_1aveValue【公営住宅】&#10;有形固定資産減価償却率">
          <a:extLst>
            <a:ext uri="{FF2B5EF4-FFF2-40B4-BE49-F238E27FC236}">
              <a16:creationId xmlns:a16="http://schemas.microsoft.com/office/drawing/2014/main" id="{00000000-0008-0000-0E00-000015010000}"/>
            </a:ext>
          </a:extLst>
        </xdr:cNvPr>
        <xdr:cNvSpPr txBox="1"/>
      </xdr:nvSpPr>
      <xdr:spPr>
        <a:xfrm>
          <a:off x="35820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80934</xdr:rowOff>
    </xdr:from>
    <xdr:ext cx="405111" cy="259045"/>
    <xdr:sp macro="" textlink="">
      <xdr:nvSpPr>
        <xdr:cNvPr id="278" name="n_2aveValue【公営住宅】&#10;有形固定資産減価償却率">
          <a:extLst>
            <a:ext uri="{FF2B5EF4-FFF2-40B4-BE49-F238E27FC236}">
              <a16:creationId xmlns:a16="http://schemas.microsoft.com/office/drawing/2014/main" id="{00000000-0008-0000-0E00-000016010000}"/>
            </a:ext>
          </a:extLst>
        </xdr:cNvPr>
        <xdr:cNvSpPr txBox="1"/>
      </xdr:nvSpPr>
      <xdr:spPr>
        <a:xfrm>
          <a:off x="27057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64606</xdr:rowOff>
    </xdr:from>
    <xdr:ext cx="405111" cy="259045"/>
    <xdr:sp macro="" textlink="">
      <xdr:nvSpPr>
        <xdr:cNvPr id="279" name="n_3aveValue【公営住宅】&#10;有形固定資産減価償却率">
          <a:extLst>
            <a:ext uri="{FF2B5EF4-FFF2-40B4-BE49-F238E27FC236}">
              <a16:creationId xmlns:a16="http://schemas.microsoft.com/office/drawing/2014/main" id="{00000000-0008-0000-0E00-000017010000}"/>
            </a:ext>
          </a:extLst>
        </xdr:cNvPr>
        <xdr:cNvSpPr txBox="1"/>
      </xdr:nvSpPr>
      <xdr:spPr>
        <a:xfrm>
          <a:off x="1816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148607</xdr:rowOff>
    </xdr:from>
    <xdr:ext cx="405111" cy="259045"/>
    <xdr:sp macro="" textlink="">
      <xdr:nvSpPr>
        <xdr:cNvPr id="280" name="n_1mainValue【公営住宅】&#10;有形固定資産減価償却率">
          <a:extLst>
            <a:ext uri="{FF2B5EF4-FFF2-40B4-BE49-F238E27FC236}">
              <a16:creationId xmlns:a16="http://schemas.microsoft.com/office/drawing/2014/main" id="{00000000-0008-0000-0E00-000018010000}"/>
            </a:ext>
          </a:extLst>
        </xdr:cNvPr>
        <xdr:cNvSpPr txBox="1"/>
      </xdr:nvSpPr>
      <xdr:spPr>
        <a:xfrm>
          <a:off x="35820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78395</xdr:rowOff>
    </xdr:from>
    <xdr:ext cx="405111" cy="259045"/>
    <xdr:sp macro="" textlink="">
      <xdr:nvSpPr>
        <xdr:cNvPr id="281" name="n_2mainValue【公営住宅】&#10;有形固定資産減価償却率">
          <a:extLst>
            <a:ext uri="{FF2B5EF4-FFF2-40B4-BE49-F238E27FC236}">
              <a16:creationId xmlns:a16="http://schemas.microsoft.com/office/drawing/2014/main" id="{00000000-0008-0000-0E00-000019010000}"/>
            </a:ext>
          </a:extLst>
        </xdr:cNvPr>
        <xdr:cNvSpPr txBox="1"/>
      </xdr:nvSpPr>
      <xdr:spPr>
        <a:xfrm>
          <a:off x="2705744" y="1396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6" name="【公営住宅】&#10;一人当たり面積グラフ枠">
          <a:extLst>
            <a:ext uri="{FF2B5EF4-FFF2-40B4-BE49-F238E27FC236}">
              <a16:creationId xmlns:a16="http://schemas.microsoft.com/office/drawing/2014/main" id="{00000000-0008-0000-0E00-00003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115661</xdr:rowOff>
    </xdr:from>
    <xdr:to>
      <xdr:col>54</xdr:col>
      <xdr:colOff>189865</xdr:colOff>
      <xdr:row>86</xdr:row>
      <xdr:rowOff>166605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0476865" y="13317311"/>
          <a:ext cx="0" cy="159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08" name="【公営住宅】&#10;一人当たり面積最小値テキスト">
          <a:extLst>
            <a:ext uri="{FF2B5EF4-FFF2-40B4-BE49-F238E27FC236}">
              <a16:creationId xmlns:a16="http://schemas.microsoft.com/office/drawing/2014/main" id="{00000000-0008-0000-0E00-000034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62338</xdr:rowOff>
    </xdr:from>
    <xdr:ext cx="469744" cy="259045"/>
    <xdr:sp macro="" textlink="">
      <xdr:nvSpPr>
        <xdr:cNvPr id="310" name="【公営住宅】&#10;一人当たり面積最大値テキスト">
          <a:extLst>
            <a:ext uri="{FF2B5EF4-FFF2-40B4-BE49-F238E27FC236}">
              <a16:creationId xmlns:a16="http://schemas.microsoft.com/office/drawing/2014/main" id="{00000000-0008-0000-0E00-000036010000}"/>
            </a:ext>
          </a:extLst>
        </xdr:cNvPr>
        <xdr:cNvSpPr txBox="1"/>
      </xdr:nvSpPr>
      <xdr:spPr>
        <a:xfrm>
          <a:off x="10515600" y="1309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115661</xdr:rowOff>
    </xdr:from>
    <xdr:to>
      <xdr:col>55</xdr:col>
      <xdr:colOff>88900</xdr:colOff>
      <xdr:row>77</xdr:row>
      <xdr:rowOff>115661</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0388600" y="1331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162813</xdr:rowOff>
    </xdr:from>
    <xdr:ext cx="469744" cy="259045"/>
    <xdr:sp macro="" textlink="">
      <xdr:nvSpPr>
        <xdr:cNvPr id="312" name="【公営住宅】&#10;一人当たり面積平均値テキスト">
          <a:extLst>
            <a:ext uri="{FF2B5EF4-FFF2-40B4-BE49-F238E27FC236}">
              <a16:creationId xmlns:a16="http://schemas.microsoft.com/office/drawing/2014/main" id="{00000000-0008-0000-0E00-000038010000}"/>
            </a:ext>
          </a:extLst>
        </xdr:cNvPr>
        <xdr:cNvSpPr txBox="1"/>
      </xdr:nvSpPr>
      <xdr:spPr>
        <a:xfrm>
          <a:off x="10515600" y="1473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12936</xdr:rowOff>
    </xdr:from>
    <xdr:to>
      <xdr:col>55</xdr:col>
      <xdr:colOff>50800</xdr:colOff>
      <xdr:row>86</xdr:row>
      <xdr:rowOff>114536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10426700" y="1475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29590</xdr:rowOff>
    </xdr:from>
    <xdr:to>
      <xdr:col>50</xdr:col>
      <xdr:colOff>165100</xdr:colOff>
      <xdr:row>86</xdr:row>
      <xdr:rowOff>131190</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95885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17018</xdr:rowOff>
    </xdr:from>
    <xdr:to>
      <xdr:col>46</xdr:col>
      <xdr:colOff>38100</xdr:colOff>
      <xdr:row>86</xdr:row>
      <xdr:rowOff>118618</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8699500" y="1476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29918</xdr:rowOff>
    </xdr:from>
    <xdr:to>
      <xdr:col>41</xdr:col>
      <xdr:colOff>101600</xdr:colOff>
      <xdr:row>86</xdr:row>
      <xdr:rowOff>131518</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7810500" y="1477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4119</xdr:rowOff>
    </xdr:from>
    <xdr:to>
      <xdr:col>55</xdr:col>
      <xdr:colOff>50800</xdr:colOff>
      <xdr:row>85</xdr:row>
      <xdr:rowOff>105719</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0426700" y="1457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26996</xdr:rowOff>
    </xdr:from>
    <xdr:ext cx="469744" cy="259045"/>
    <xdr:sp macro="" textlink="">
      <xdr:nvSpPr>
        <xdr:cNvPr id="323" name="【公営住宅】&#10;一人当たり面積該当値テキスト">
          <a:extLst>
            <a:ext uri="{FF2B5EF4-FFF2-40B4-BE49-F238E27FC236}">
              <a16:creationId xmlns:a16="http://schemas.microsoft.com/office/drawing/2014/main" id="{00000000-0008-0000-0E00-000043010000}"/>
            </a:ext>
          </a:extLst>
        </xdr:cNvPr>
        <xdr:cNvSpPr txBox="1"/>
      </xdr:nvSpPr>
      <xdr:spPr>
        <a:xfrm>
          <a:off x="10515600" y="1442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16528</xdr:rowOff>
    </xdr:from>
    <xdr:to>
      <xdr:col>50</xdr:col>
      <xdr:colOff>165100</xdr:colOff>
      <xdr:row>85</xdr:row>
      <xdr:rowOff>118128</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9588500" y="145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54919</xdr:rowOff>
    </xdr:from>
    <xdr:to>
      <xdr:col>55</xdr:col>
      <xdr:colOff>0</xdr:colOff>
      <xdr:row>85</xdr:row>
      <xdr:rowOff>67328</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flipV="1">
          <a:off x="9639300" y="14628169"/>
          <a:ext cx="838200" cy="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5587</xdr:rowOff>
    </xdr:from>
    <xdr:to>
      <xdr:col>46</xdr:col>
      <xdr:colOff>38100</xdr:colOff>
      <xdr:row>85</xdr:row>
      <xdr:rowOff>107187</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8699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56387</xdr:rowOff>
    </xdr:from>
    <xdr:to>
      <xdr:col>50</xdr:col>
      <xdr:colOff>114300</xdr:colOff>
      <xdr:row>85</xdr:row>
      <xdr:rowOff>67328</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8750300" y="14629637"/>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122317</xdr:rowOff>
    </xdr:from>
    <xdr:ext cx="469744" cy="259045"/>
    <xdr:sp macro="" textlink="">
      <xdr:nvSpPr>
        <xdr:cNvPr id="328" name="n_1aveValue【公営住宅】&#10;一人当たり面積">
          <a:extLst>
            <a:ext uri="{FF2B5EF4-FFF2-40B4-BE49-F238E27FC236}">
              <a16:creationId xmlns:a16="http://schemas.microsoft.com/office/drawing/2014/main" id="{00000000-0008-0000-0E00-000048010000}"/>
            </a:ext>
          </a:extLst>
        </xdr:cNvPr>
        <xdr:cNvSpPr txBox="1"/>
      </xdr:nvSpPr>
      <xdr:spPr>
        <a:xfrm>
          <a:off x="9391727" y="1486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109745</xdr:rowOff>
    </xdr:from>
    <xdr:ext cx="469744" cy="259045"/>
    <xdr:sp macro="" textlink="">
      <xdr:nvSpPr>
        <xdr:cNvPr id="329" name="n_2aveValue【公営住宅】&#10;一人当たり面積">
          <a:extLst>
            <a:ext uri="{FF2B5EF4-FFF2-40B4-BE49-F238E27FC236}">
              <a16:creationId xmlns:a16="http://schemas.microsoft.com/office/drawing/2014/main" id="{00000000-0008-0000-0E00-000049010000}"/>
            </a:ext>
          </a:extLst>
        </xdr:cNvPr>
        <xdr:cNvSpPr txBox="1"/>
      </xdr:nvSpPr>
      <xdr:spPr>
        <a:xfrm>
          <a:off x="8515427" y="1485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148045</xdr:rowOff>
    </xdr:from>
    <xdr:ext cx="469744" cy="259045"/>
    <xdr:sp macro="" textlink="">
      <xdr:nvSpPr>
        <xdr:cNvPr id="330" name="n_3aveValue【公営住宅】&#10;一人当たり面積">
          <a:extLst>
            <a:ext uri="{FF2B5EF4-FFF2-40B4-BE49-F238E27FC236}">
              <a16:creationId xmlns:a16="http://schemas.microsoft.com/office/drawing/2014/main" id="{00000000-0008-0000-0E00-00004A010000}"/>
            </a:ext>
          </a:extLst>
        </xdr:cNvPr>
        <xdr:cNvSpPr txBox="1"/>
      </xdr:nvSpPr>
      <xdr:spPr>
        <a:xfrm>
          <a:off x="7626427" y="145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134655</xdr:rowOff>
    </xdr:from>
    <xdr:ext cx="469744" cy="259045"/>
    <xdr:sp macro="" textlink="">
      <xdr:nvSpPr>
        <xdr:cNvPr id="331" name="n_1mainValue【公営住宅】&#10;一人当たり面積">
          <a:extLst>
            <a:ext uri="{FF2B5EF4-FFF2-40B4-BE49-F238E27FC236}">
              <a16:creationId xmlns:a16="http://schemas.microsoft.com/office/drawing/2014/main" id="{00000000-0008-0000-0E00-00004B010000}"/>
            </a:ext>
          </a:extLst>
        </xdr:cNvPr>
        <xdr:cNvSpPr txBox="1"/>
      </xdr:nvSpPr>
      <xdr:spPr>
        <a:xfrm>
          <a:off x="9391727" y="1436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123714</xdr:rowOff>
    </xdr:from>
    <xdr:ext cx="469744" cy="259045"/>
    <xdr:sp macro="" textlink="">
      <xdr:nvSpPr>
        <xdr:cNvPr id="332" name="n_2mainValue【公営住宅】&#10;一人当たり面積">
          <a:extLst>
            <a:ext uri="{FF2B5EF4-FFF2-40B4-BE49-F238E27FC236}">
              <a16:creationId xmlns:a16="http://schemas.microsoft.com/office/drawing/2014/main" id="{00000000-0008-0000-0E00-00004C010000}"/>
            </a:ext>
          </a:extLst>
        </xdr:cNvPr>
        <xdr:cNvSpPr txBox="1"/>
      </xdr:nvSpPr>
      <xdr:spPr>
        <a:xfrm>
          <a:off x="85154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3" name="【認定こども園・幼稚園・保育所】&#10;有形固定資産減価償却率グラフ枠">
          <a:extLst>
            <a:ext uri="{FF2B5EF4-FFF2-40B4-BE49-F238E27FC236}">
              <a16:creationId xmlns:a16="http://schemas.microsoft.com/office/drawing/2014/main" id="{00000000-0008-0000-0E00-000075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81099</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flipV="1">
          <a:off x="16318864" y="5660572"/>
          <a:ext cx="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84926</xdr:rowOff>
    </xdr:from>
    <xdr:ext cx="405111" cy="259045"/>
    <xdr:sp macro="" textlink="">
      <xdr:nvSpPr>
        <xdr:cNvPr id="375" name="【認定こども園・幼稚園・保育所】&#10;有形固定資産減価償却率最小値テキスト">
          <a:extLst>
            <a:ext uri="{FF2B5EF4-FFF2-40B4-BE49-F238E27FC236}">
              <a16:creationId xmlns:a16="http://schemas.microsoft.com/office/drawing/2014/main" id="{00000000-0008-0000-0E00-000077010000}"/>
            </a:ext>
          </a:extLst>
        </xdr:cNvPr>
        <xdr:cNvSpPr txBox="1"/>
      </xdr:nvSpPr>
      <xdr:spPr>
        <a:xfrm>
          <a:off x="16357600" y="711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81099</xdr:rowOff>
    </xdr:from>
    <xdr:to>
      <xdr:col>86</xdr:col>
      <xdr:colOff>25400</xdr:colOff>
      <xdr:row>41</xdr:row>
      <xdr:rowOff>81099</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711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7" name="【認定こども園・幼稚園・保育所】&#10;有形固定資産減価償却率最大値テキスト">
          <a:extLst>
            <a:ext uri="{FF2B5EF4-FFF2-40B4-BE49-F238E27FC236}">
              <a16:creationId xmlns:a16="http://schemas.microsoft.com/office/drawing/2014/main" id="{00000000-0008-0000-0E00-000079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379" name="【認定こども園・幼稚園・保育所】&#10;有形固定資産減価償却率平均値テキスト">
          <a:extLst>
            <a:ext uri="{FF2B5EF4-FFF2-40B4-BE49-F238E27FC236}">
              <a16:creationId xmlns:a16="http://schemas.microsoft.com/office/drawing/2014/main" id="{00000000-0008-0000-0E00-00007B010000}"/>
            </a:ext>
          </a:extLst>
        </xdr:cNvPr>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147864</xdr:rowOff>
    </xdr:from>
    <xdr:to>
      <xdr:col>76</xdr:col>
      <xdr:colOff>165100</xdr:colOff>
      <xdr:row>37</xdr:row>
      <xdr:rowOff>78014</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4541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390" name="【認定こども園・幼稚園・保育所】&#10;有形固定資産減価償却率該当値テキスト">
          <a:extLst>
            <a:ext uri="{FF2B5EF4-FFF2-40B4-BE49-F238E27FC236}">
              <a16:creationId xmlns:a16="http://schemas.microsoft.com/office/drawing/2014/main" id="{00000000-0008-0000-0E00-000086010000}"/>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393" name="楕円 392">
          <a:extLst>
            <a:ext uri="{FF2B5EF4-FFF2-40B4-BE49-F238E27FC236}">
              <a16:creationId xmlns:a16="http://schemas.microsoft.com/office/drawing/2014/main" id="{00000000-0008-0000-0E00-000089010000}"/>
            </a:ext>
          </a:extLst>
        </xdr:cNvPr>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395" name="n_1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69141</xdr:rowOff>
    </xdr:from>
    <xdr:ext cx="405111" cy="259045"/>
    <xdr:sp macro="" textlink="">
      <xdr:nvSpPr>
        <xdr:cNvPr id="396" name="n_2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43897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397" name="n_3ave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398" name="n_1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399" name="n_2mainValue【認定こども園・幼稚園・保育所】&#10;有形固定資産減価償却率">
          <a:extLst>
            <a:ext uri="{FF2B5EF4-FFF2-40B4-BE49-F238E27FC236}">
              <a16:creationId xmlns:a16="http://schemas.microsoft.com/office/drawing/2014/main" id="{00000000-0008-0000-0E00-00008F010000}"/>
            </a:ext>
          </a:extLst>
        </xdr:cNvPr>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a:extLst>
            <a:ext uri="{FF2B5EF4-FFF2-40B4-BE49-F238E27FC236}">
              <a16:creationId xmlns:a16="http://schemas.microsoft.com/office/drawing/2014/main" id="{00000000-0008-0000-0E00-00009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2" name="【認定こども園・幼稚園・保育所】&#10;一人当たり面積グラフ枠">
          <a:extLst>
            <a:ext uri="{FF2B5EF4-FFF2-40B4-BE49-F238E27FC236}">
              <a16:creationId xmlns:a16="http://schemas.microsoft.com/office/drawing/2014/main" id="{00000000-0008-0000-0E00-0000A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129540</xdr:rowOff>
    </xdr:from>
    <xdr:to>
      <xdr:col>116</xdr:col>
      <xdr:colOff>62864</xdr:colOff>
      <xdr:row>42</xdr:row>
      <xdr:rowOff>7620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22160864" y="578739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24" name="【認定こども園・幼稚園・保育所】&#10;一人当たり面積最小値テキスト">
          <a:extLst>
            <a:ext uri="{FF2B5EF4-FFF2-40B4-BE49-F238E27FC236}">
              <a16:creationId xmlns:a16="http://schemas.microsoft.com/office/drawing/2014/main" id="{00000000-0008-0000-0E00-0000A8010000}"/>
            </a:ext>
          </a:extLst>
        </xdr:cNvPr>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76217</xdr:rowOff>
    </xdr:from>
    <xdr:ext cx="469744" cy="259045"/>
    <xdr:sp macro="" textlink="">
      <xdr:nvSpPr>
        <xdr:cNvPr id="426" name="【認定こども園・幼稚園・保育所】&#10;一人当たり面積最大値テキスト">
          <a:extLst>
            <a:ext uri="{FF2B5EF4-FFF2-40B4-BE49-F238E27FC236}">
              <a16:creationId xmlns:a16="http://schemas.microsoft.com/office/drawing/2014/main" id="{00000000-0008-0000-0E00-0000AA010000}"/>
            </a:ext>
          </a:extLst>
        </xdr:cNvPr>
        <xdr:cNvSpPr txBox="1"/>
      </xdr:nvSpPr>
      <xdr:spPr>
        <a:xfrm>
          <a:off x="22199600" y="556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129540</xdr:rowOff>
    </xdr:from>
    <xdr:to>
      <xdr:col>116</xdr:col>
      <xdr:colOff>152400</xdr:colOff>
      <xdr:row>33</xdr:row>
      <xdr:rowOff>129540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2072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44467</xdr:rowOff>
    </xdr:from>
    <xdr:ext cx="469744" cy="259045"/>
    <xdr:sp macro="" textlink="">
      <xdr:nvSpPr>
        <xdr:cNvPr id="428" name="【認定こども園・幼稚園・保育所】&#10;一人当たり面積平均値テキスト">
          <a:extLst>
            <a:ext uri="{FF2B5EF4-FFF2-40B4-BE49-F238E27FC236}">
              <a16:creationId xmlns:a16="http://schemas.microsoft.com/office/drawing/2014/main" id="{00000000-0008-0000-0E00-0000AC010000}"/>
            </a:ext>
          </a:extLst>
        </xdr:cNvPr>
        <xdr:cNvSpPr txBox="1"/>
      </xdr:nvSpPr>
      <xdr:spPr>
        <a:xfrm>
          <a:off x="22199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17780</xdr:rowOff>
    </xdr:from>
    <xdr:to>
      <xdr:col>112</xdr:col>
      <xdr:colOff>38100</xdr:colOff>
      <xdr:row>39</xdr:row>
      <xdr:rowOff>119380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21272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31" name="フローチャート: 判断 430">
          <a:extLst>
            <a:ext uri="{FF2B5EF4-FFF2-40B4-BE49-F238E27FC236}">
              <a16:creationId xmlns:a16="http://schemas.microsoft.com/office/drawing/2014/main" id="{00000000-0008-0000-0E00-0000AF010000}"/>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32" name="フローチャート: 判断 431">
          <a:extLst>
            <a:ext uri="{FF2B5EF4-FFF2-40B4-BE49-F238E27FC236}">
              <a16:creationId xmlns:a16="http://schemas.microsoft.com/office/drawing/2014/main" id="{00000000-0008-0000-0E00-0000B0010000}"/>
            </a:ext>
          </a:extLst>
        </xdr:cNvPr>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E00-0000B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128270</xdr:rowOff>
    </xdr:from>
    <xdr:to>
      <xdr:col>116</xdr:col>
      <xdr:colOff>114300</xdr:colOff>
      <xdr:row>42</xdr:row>
      <xdr:rowOff>58420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2110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43197</xdr:rowOff>
    </xdr:from>
    <xdr:ext cx="469744" cy="259045"/>
    <xdr:sp macro="" textlink="">
      <xdr:nvSpPr>
        <xdr:cNvPr id="439" name="【認定こども園・幼稚園・保育所】&#10;一人当たり面積該当値テキスト">
          <a:extLst>
            <a:ext uri="{FF2B5EF4-FFF2-40B4-BE49-F238E27FC236}">
              <a16:creationId xmlns:a16="http://schemas.microsoft.com/office/drawing/2014/main" id="{00000000-0008-0000-0E00-0000B7010000}"/>
            </a:ext>
          </a:extLst>
        </xdr:cNvPr>
        <xdr:cNvSpPr txBox="1"/>
      </xdr:nvSpPr>
      <xdr:spPr>
        <a:xfrm>
          <a:off x="22199600" y="70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128270</xdr:rowOff>
    </xdr:from>
    <xdr:to>
      <xdr:col>112</xdr:col>
      <xdr:colOff>38100</xdr:colOff>
      <xdr:row>42</xdr:row>
      <xdr:rowOff>58420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21272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7620</xdr:rowOff>
    </xdr:from>
    <xdr:to>
      <xdr:col>116</xdr:col>
      <xdr:colOff>63500</xdr:colOff>
      <xdr:row>42</xdr:row>
      <xdr:rowOff>7620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21323300" y="7208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128270</xdr:rowOff>
    </xdr:from>
    <xdr:to>
      <xdr:col>107</xdr:col>
      <xdr:colOff>101600</xdr:colOff>
      <xdr:row>42</xdr:row>
      <xdr:rowOff>58420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20383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7620</xdr:rowOff>
    </xdr:from>
    <xdr:to>
      <xdr:col>111</xdr:col>
      <xdr:colOff>177800</xdr:colOff>
      <xdr:row>42</xdr:row>
      <xdr:rowOff>7620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20434300" y="720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135907</xdr:rowOff>
    </xdr:from>
    <xdr:ext cx="469744" cy="259045"/>
    <xdr:sp macro="" textlink="">
      <xdr:nvSpPr>
        <xdr:cNvPr id="444" name="n_1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210757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445" name="n_2ave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46" name="n_3ave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49547</xdr:rowOff>
    </xdr:from>
    <xdr:ext cx="469744" cy="259045"/>
    <xdr:sp macro="" textlink="">
      <xdr:nvSpPr>
        <xdr:cNvPr id="447" name="n_1mainValue【認定こども園・幼稚園・保育所】&#10;一人当たり面積">
          <a:extLst>
            <a:ext uri="{FF2B5EF4-FFF2-40B4-BE49-F238E27FC236}">
              <a16:creationId xmlns:a16="http://schemas.microsoft.com/office/drawing/2014/main" id="{00000000-0008-0000-0E00-0000BF010000}"/>
            </a:ext>
          </a:extLst>
        </xdr:cNvPr>
        <xdr:cNvSpPr txBox="1"/>
      </xdr:nvSpPr>
      <xdr:spPr>
        <a:xfrm>
          <a:off x="210757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49547</xdr:rowOff>
    </xdr:from>
    <xdr:ext cx="469744" cy="259045"/>
    <xdr:sp macro="" textlink="">
      <xdr:nvSpPr>
        <xdr:cNvPr id="448" name="n_2mainValue【認定こども園・幼稚園・保育所】&#10;一人当たり面積">
          <a:extLst>
            <a:ext uri="{FF2B5EF4-FFF2-40B4-BE49-F238E27FC236}">
              <a16:creationId xmlns:a16="http://schemas.microsoft.com/office/drawing/2014/main" id="{00000000-0008-0000-0E00-0000C0010000}"/>
            </a:ext>
          </a:extLst>
        </xdr:cNvPr>
        <xdr:cNvSpPr txBox="1"/>
      </xdr:nvSpPr>
      <xdr:spPr>
        <a:xfrm>
          <a:off x="20199427" y="725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2" name="【学校施設】&#10;有形固定資産減価償却率グラフ枠">
          <a:extLst>
            <a:ext uri="{FF2B5EF4-FFF2-40B4-BE49-F238E27FC236}">
              <a16:creationId xmlns:a16="http://schemas.microsoft.com/office/drawing/2014/main" id="{00000000-0008-0000-0E00-0000D8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123825</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16318864" y="9692640"/>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127652</xdr:rowOff>
    </xdr:from>
    <xdr:ext cx="405111" cy="259045"/>
    <xdr:sp macro="" textlink="">
      <xdr:nvSpPr>
        <xdr:cNvPr id="474" name="【学校施設】&#10;有形固定資産減価償却率最小値テキスト">
          <a:extLst>
            <a:ext uri="{FF2B5EF4-FFF2-40B4-BE49-F238E27FC236}">
              <a16:creationId xmlns:a16="http://schemas.microsoft.com/office/drawing/2014/main" id="{00000000-0008-0000-0E00-0000DA010000}"/>
            </a:ext>
          </a:extLst>
        </xdr:cNvPr>
        <xdr:cNvSpPr txBox="1"/>
      </xdr:nvSpPr>
      <xdr:spPr>
        <a:xfrm>
          <a:off x="16357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16230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476" name="【学校施設】&#10;有形固定資産減価償却率最大値テキスト">
          <a:extLst>
            <a:ext uri="{FF2B5EF4-FFF2-40B4-BE49-F238E27FC236}">
              <a16:creationId xmlns:a16="http://schemas.microsoft.com/office/drawing/2014/main" id="{00000000-0008-0000-0E00-0000DC010000}"/>
            </a:ext>
          </a:extLst>
        </xdr:cNvPr>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49547</xdr:rowOff>
    </xdr:from>
    <xdr:ext cx="405111" cy="259045"/>
    <xdr:sp macro="" textlink="">
      <xdr:nvSpPr>
        <xdr:cNvPr id="478" name="【学校施設】&#10;有形固定資産減価償却率平均値テキスト">
          <a:extLst>
            <a:ext uri="{FF2B5EF4-FFF2-40B4-BE49-F238E27FC236}">
              <a16:creationId xmlns:a16="http://schemas.microsoft.com/office/drawing/2014/main" id="{00000000-0008-0000-0E00-0000DE010000}"/>
            </a:ext>
          </a:extLst>
        </xdr:cNvPr>
        <xdr:cNvSpPr txBox="1"/>
      </xdr:nvSpPr>
      <xdr:spPr>
        <a:xfrm>
          <a:off x="16357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6268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92075</xdr:rowOff>
    </xdr:from>
    <xdr:to>
      <xdr:col>81</xdr:col>
      <xdr:colOff>101600</xdr:colOff>
      <xdr:row>60</xdr:row>
      <xdr:rowOff>22225</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15430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95885</xdr:rowOff>
    </xdr:from>
    <xdr:to>
      <xdr:col>76</xdr:col>
      <xdr:colOff>165100</xdr:colOff>
      <xdr:row>60</xdr:row>
      <xdr:rowOff>26035</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4541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103505</xdr:rowOff>
    </xdr:from>
    <xdr:to>
      <xdr:col>72</xdr:col>
      <xdr:colOff>38100</xdr:colOff>
      <xdr:row>60</xdr:row>
      <xdr:rowOff>33655</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3652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489" name="【学校施設】&#10;有形固定資産減価償却率該当値テキスト">
          <a:extLst>
            <a:ext uri="{FF2B5EF4-FFF2-40B4-BE49-F238E27FC236}">
              <a16:creationId xmlns:a16="http://schemas.microsoft.com/office/drawing/2014/main" id="{00000000-0008-0000-0E00-0000E901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153035</xdr:rowOff>
    </xdr:from>
    <xdr:to>
      <xdr:col>81</xdr:col>
      <xdr:colOff>101600</xdr:colOff>
      <xdr:row>59</xdr:row>
      <xdr:rowOff>83185</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32385</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5481300" y="10115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32385</xdr:rowOff>
    </xdr:from>
    <xdr:to>
      <xdr:col>81</xdr:col>
      <xdr:colOff>50800</xdr:colOff>
      <xdr:row>59</xdr:row>
      <xdr:rowOff>59055</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4592300" y="101479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13352</xdr:rowOff>
    </xdr:from>
    <xdr:ext cx="405111" cy="259045"/>
    <xdr:sp macro="" textlink="">
      <xdr:nvSpPr>
        <xdr:cNvPr id="494" name="n_1aveValue【学校施設】&#10;有形固定資産減価償却率">
          <a:extLst>
            <a:ext uri="{FF2B5EF4-FFF2-40B4-BE49-F238E27FC236}">
              <a16:creationId xmlns:a16="http://schemas.microsoft.com/office/drawing/2014/main" id="{00000000-0008-0000-0E00-0000EE010000}"/>
            </a:ext>
          </a:extLst>
        </xdr:cNvPr>
        <xdr:cNvSpPr txBox="1"/>
      </xdr:nvSpPr>
      <xdr:spPr>
        <a:xfrm>
          <a:off x="152660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17162</xdr:rowOff>
    </xdr:from>
    <xdr:ext cx="405111" cy="259045"/>
    <xdr:sp macro="" textlink="">
      <xdr:nvSpPr>
        <xdr:cNvPr id="495" name="n_2aveValue【学校施設】&#10;有形固定資産減価償却率">
          <a:extLst>
            <a:ext uri="{FF2B5EF4-FFF2-40B4-BE49-F238E27FC236}">
              <a16:creationId xmlns:a16="http://schemas.microsoft.com/office/drawing/2014/main" id="{00000000-0008-0000-0E00-0000EF010000}"/>
            </a:ext>
          </a:extLst>
        </xdr:cNvPr>
        <xdr:cNvSpPr txBox="1"/>
      </xdr:nvSpPr>
      <xdr:spPr>
        <a:xfrm>
          <a:off x="14389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50182</xdr:rowOff>
    </xdr:from>
    <xdr:ext cx="405111" cy="259045"/>
    <xdr:sp macro="" textlink="">
      <xdr:nvSpPr>
        <xdr:cNvPr id="496" name="n_3aveValue【学校施設】&#10;有形固定資産減価償却率">
          <a:extLst>
            <a:ext uri="{FF2B5EF4-FFF2-40B4-BE49-F238E27FC236}">
              <a16:creationId xmlns:a16="http://schemas.microsoft.com/office/drawing/2014/main" id="{00000000-0008-0000-0E00-0000F0010000}"/>
            </a:ext>
          </a:extLst>
        </xdr:cNvPr>
        <xdr:cNvSpPr txBox="1"/>
      </xdr:nvSpPr>
      <xdr:spPr>
        <a:xfrm>
          <a:off x="13500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99712</xdr:rowOff>
    </xdr:from>
    <xdr:ext cx="405111" cy="259045"/>
    <xdr:sp macro="" textlink="">
      <xdr:nvSpPr>
        <xdr:cNvPr id="497" name="n_1mainValue【学校施設】&#10;有形固定資産減価償却率">
          <a:extLst>
            <a:ext uri="{FF2B5EF4-FFF2-40B4-BE49-F238E27FC236}">
              <a16:creationId xmlns:a16="http://schemas.microsoft.com/office/drawing/2014/main" id="{00000000-0008-0000-0E00-0000F1010000}"/>
            </a:ext>
          </a:extLst>
        </xdr:cNvPr>
        <xdr:cNvSpPr txBox="1"/>
      </xdr:nvSpPr>
      <xdr:spPr>
        <a:xfrm>
          <a:off x="152660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498" name="n_2mainValue【学校施設】&#10;有形固定資産減価償却率">
          <a:extLst>
            <a:ext uri="{FF2B5EF4-FFF2-40B4-BE49-F238E27FC236}">
              <a16:creationId xmlns:a16="http://schemas.microsoft.com/office/drawing/2014/main" id="{00000000-0008-0000-0E00-0000F2010000}"/>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138532</xdr:rowOff>
    </xdr:from>
    <xdr:to>
      <xdr:col>116</xdr:col>
      <xdr:colOff>62864</xdr:colOff>
      <xdr:row>64</xdr:row>
      <xdr:rowOff>31090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739732"/>
          <a:ext cx="0" cy="1264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34917</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100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31090</xdr:rowOff>
    </xdr:from>
    <xdr:to>
      <xdr:col>116</xdr:col>
      <xdr:colOff>152400</xdr:colOff>
      <xdr:row>64</xdr:row>
      <xdr:rowOff>31090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1003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85209</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51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138532</xdr:rowOff>
    </xdr:from>
    <xdr:to>
      <xdr:col>116</xdr:col>
      <xdr:colOff>152400</xdr:colOff>
      <xdr:row>56</xdr:row>
      <xdr:rowOff>138532</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73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85920</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54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63043</xdr:rowOff>
    </xdr:from>
    <xdr:to>
      <xdr:col>116</xdr:col>
      <xdr:colOff>114300</xdr:colOff>
      <xdr:row>62</xdr:row>
      <xdr:rowOff>164643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69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75387</xdr:rowOff>
    </xdr:from>
    <xdr:to>
      <xdr:col>112</xdr:col>
      <xdr:colOff>38100</xdr:colOff>
      <xdr:row>63</xdr:row>
      <xdr:rowOff>5537</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77674</xdr:rowOff>
    </xdr:from>
    <xdr:to>
      <xdr:col>107</xdr:col>
      <xdr:colOff>101600</xdr:colOff>
      <xdr:row>63</xdr:row>
      <xdr:rowOff>7824</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22110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537" name="【学校施設】&#10;一人当たり面積該当値テキスト">
          <a:extLst>
            <a:ext uri="{FF2B5EF4-FFF2-40B4-BE49-F238E27FC236}">
              <a16:creationId xmlns:a16="http://schemas.microsoft.com/office/drawing/2014/main" id="{00000000-0008-0000-0E00-000019020000}"/>
            </a:ext>
          </a:extLst>
        </xdr:cNvPr>
        <xdr:cNvSpPr txBox="1"/>
      </xdr:nvSpPr>
      <xdr:spPr>
        <a:xfrm>
          <a:off x="22199600"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85903</xdr:rowOff>
    </xdr:from>
    <xdr:to>
      <xdr:col>112</xdr:col>
      <xdr:colOff>38100</xdr:colOff>
      <xdr:row>63</xdr:row>
      <xdr:rowOff>16053</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21272500" y="1071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136703</xdr:rowOff>
    </xdr:from>
    <xdr:to>
      <xdr:col>116</xdr:col>
      <xdr:colOff>63500</xdr:colOff>
      <xdr:row>63</xdr:row>
      <xdr:rowOff>6858</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21323300" y="10766603"/>
          <a:ext cx="8382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65329</xdr:rowOff>
    </xdr:from>
    <xdr:to>
      <xdr:col>107</xdr:col>
      <xdr:colOff>101600</xdr:colOff>
      <xdr:row>62</xdr:row>
      <xdr:rowOff>166929</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20383500" y="106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116129</xdr:rowOff>
    </xdr:from>
    <xdr:to>
      <xdr:col>111</xdr:col>
      <xdr:colOff>177800</xdr:colOff>
      <xdr:row>62</xdr:row>
      <xdr:rowOff>136703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20434300" y="1074602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22064</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170401</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31208</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7180</xdr:rowOff>
    </xdr:from>
    <xdr:ext cx="469744" cy="259045"/>
    <xdr:sp macro="" textlink="">
      <xdr:nvSpPr>
        <xdr:cNvPr id="545" name="n_1mainValue【学校施設】&#10;一人当たり面積">
          <a:extLst>
            <a:ext uri="{FF2B5EF4-FFF2-40B4-BE49-F238E27FC236}">
              <a16:creationId xmlns:a16="http://schemas.microsoft.com/office/drawing/2014/main" id="{00000000-0008-0000-0E00-000021020000}"/>
            </a:ext>
          </a:extLst>
        </xdr:cNvPr>
        <xdr:cNvSpPr txBox="1"/>
      </xdr:nvSpPr>
      <xdr:spPr>
        <a:xfrm>
          <a:off x="21075727" y="1080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12006</xdr:rowOff>
    </xdr:from>
    <xdr:ext cx="469744" cy="259045"/>
    <xdr:sp macro="" textlink="">
      <xdr:nvSpPr>
        <xdr:cNvPr id="546" name="n_2mainValue【学校施設】&#10;一人当たり面積">
          <a:extLst>
            <a:ext uri="{FF2B5EF4-FFF2-40B4-BE49-F238E27FC236}">
              <a16:creationId xmlns:a16="http://schemas.microsoft.com/office/drawing/2014/main" id="{00000000-0008-0000-0E00-000022020000}"/>
            </a:ext>
          </a:extLst>
        </xdr:cNvPr>
        <xdr:cNvSpPr txBox="1"/>
      </xdr:nvSpPr>
      <xdr:spPr>
        <a:xfrm>
          <a:off x="20199427" y="1047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a:extLst>
            <a:ext uri="{FF2B5EF4-FFF2-40B4-BE49-F238E27FC236}">
              <a16:creationId xmlns:a16="http://schemas.microsoft.com/office/drawing/2014/main" id="{00000000-0008-0000-0E00-00003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165463</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6318864" y="1328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169290</xdr:rowOff>
    </xdr:from>
    <xdr:ext cx="340478" cy="259045"/>
    <xdr:sp macro="" textlink="">
      <xdr:nvSpPr>
        <xdr:cNvPr id="573" name="【児童館】&#10;有形固定資産減価償却率最小値テキスト">
          <a:extLst>
            <a:ext uri="{FF2B5EF4-FFF2-40B4-BE49-F238E27FC236}">
              <a16:creationId xmlns:a16="http://schemas.microsoft.com/office/drawing/2014/main" id="{00000000-0008-0000-0E00-00003D020000}"/>
            </a:ext>
          </a:extLst>
        </xdr:cNvPr>
        <xdr:cNvSpPr txBox="1"/>
      </xdr:nvSpPr>
      <xdr:spPr>
        <a:xfrm>
          <a:off x="16357600" y="1491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165463</xdr:rowOff>
    </xdr:from>
    <xdr:to>
      <xdr:col>86</xdr:col>
      <xdr:colOff>25400</xdr:colOff>
      <xdr:row>86</xdr:row>
      <xdr:rowOff>165463</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6230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児童館】&#10;有形固定資産減価償却率最大値テキスト">
          <a:extLst>
            <a:ext uri="{FF2B5EF4-FFF2-40B4-BE49-F238E27FC236}">
              <a16:creationId xmlns:a16="http://schemas.microsoft.com/office/drawing/2014/main" id="{00000000-0008-0000-0E00-00003F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1650</xdr:rowOff>
    </xdr:from>
    <xdr:ext cx="405111" cy="259045"/>
    <xdr:sp macro="" textlink="">
      <xdr:nvSpPr>
        <xdr:cNvPr id="577" name="【児童館】&#10;有形固定資産減価償却率平均値テキスト">
          <a:extLst>
            <a:ext uri="{FF2B5EF4-FFF2-40B4-BE49-F238E27FC236}">
              <a16:creationId xmlns:a16="http://schemas.microsoft.com/office/drawing/2014/main" id="{00000000-0008-0000-0E00-000041020000}"/>
            </a:ext>
          </a:extLst>
        </xdr:cNvPr>
        <xdr:cNvSpPr txBox="1"/>
      </xdr:nvSpPr>
      <xdr:spPr>
        <a:xfrm>
          <a:off x="16357600" y="1406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23223</xdr:rowOff>
    </xdr:from>
    <xdr:to>
      <xdr:col>85</xdr:col>
      <xdr:colOff>177800</xdr:colOff>
      <xdr:row>82</xdr:row>
      <xdr:rowOff>124823</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6268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85271</xdr:rowOff>
    </xdr:from>
    <xdr:to>
      <xdr:col>76</xdr:col>
      <xdr:colOff>165100</xdr:colOff>
      <xdr:row>83</xdr:row>
      <xdr:rowOff>15421</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4541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165281</xdr:rowOff>
    </xdr:from>
    <xdr:to>
      <xdr:col>72</xdr:col>
      <xdr:colOff>38100</xdr:colOff>
      <xdr:row>83</xdr:row>
      <xdr:rowOff>95431</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3652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588" name="【児童館】&#10;有形固定資産減価償却率該当値テキスト">
          <a:extLst>
            <a:ext uri="{FF2B5EF4-FFF2-40B4-BE49-F238E27FC236}">
              <a16:creationId xmlns:a16="http://schemas.microsoft.com/office/drawing/2014/main" id="{00000000-0008-0000-0E00-00004C020000}"/>
            </a:ext>
          </a:extLst>
        </xdr:cNvPr>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138809</xdr:rowOff>
    </xdr:from>
    <xdr:ext cx="405111" cy="259045"/>
    <xdr:sp macro="" textlink="">
      <xdr:nvSpPr>
        <xdr:cNvPr id="593" name="n_1aveValue【児童館】&#10;有形固定資産減価償却率">
          <a:extLst>
            <a:ext uri="{FF2B5EF4-FFF2-40B4-BE49-F238E27FC236}">
              <a16:creationId xmlns:a16="http://schemas.microsoft.com/office/drawing/2014/main" id="{00000000-0008-0000-0E00-000051020000}"/>
            </a:ext>
          </a:extLst>
        </xdr:cNvPr>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6548</xdr:rowOff>
    </xdr:from>
    <xdr:ext cx="405111" cy="259045"/>
    <xdr:sp macro="" textlink="">
      <xdr:nvSpPr>
        <xdr:cNvPr id="594" name="n_2aveValue【児童館】&#10;有形固定資産減価償却率">
          <a:extLst>
            <a:ext uri="{FF2B5EF4-FFF2-40B4-BE49-F238E27FC236}">
              <a16:creationId xmlns:a16="http://schemas.microsoft.com/office/drawing/2014/main" id="{00000000-0008-0000-0E00-000052020000}"/>
            </a:ext>
          </a:extLst>
        </xdr:cNvPr>
        <xdr:cNvSpPr txBox="1"/>
      </xdr:nvSpPr>
      <xdr:spPr>
        <a:xfrm>
          <a:off x="14389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111958</xdr:rowOff>
    </xdr:from>
    <xdr:ext cx="405111" cy="259045"/>
    <xdr:sp macro="" textlink="">
      <xdr:nvSpPr>
        <xdr:cNvPr id="595" name="n_3aveValue【児童館】&#10;有形固定資産減価償却率">
          <a:extLst>
            <a:ext uri="{FF2B5EF4-FFF2-40B4-BE49-F238E27FC236}">
              <a16:creationId xmlns:a16="http://schemas.microsoft.com/office/drawing/2014/main" id="{00000000-0008-0000-0E00-000053020000}"/>
            </a:ext>
          </a:extLst>
        </xdr:cNvPr>
        <xdr:cNvSpPr txBox="1"/>
      </xdr:nvSpPr>
      <xdr:spPr>
        <a:xfrm>
          <a:off x="13500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596" name="n_1mainValue【児童館】&#10;有形固定資産減価償却率">
          <a:extLst>
            <a:ext uri="{FF2B5EF4-FFF2-40B4-BE49-F238E27FC236}">
              <a16:creationId xmlns:a16="http://schemas.microsoft.com/office/drawing/2014/main" id="{00000000-0008-0000-0E00-00005402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597" name="n_2mainValue【児童館】&#10;有形固定資産減価償却率">
          <a:extLst>
            <a:ext uri="{FF2B5EF4-FFF2-40B4-BE49-F238E27FC236}">
              <a16:creationId xmlns:a16="http://schemas.microsoft.com/office/drawing/2014/main" id="{00000000-0008-0000-0E00-00005502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a:extLst>
            <a:ext uri="{FF2B5EF4-FFF2-40B4-BE49-F238E27FC236}">
              <a16:creationId xmlns:a16="http://schemas.microsoft.com/office/drawing/2014/main" id="{00000000-0008-0000-0E00-00006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102870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22160864" y="13578839"/>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22" name="【児童館】&#10;一人当たり面積最小値テキスト">
          <a:extLst>
            <a:ext uri="{FF2B5EF4-FFF2-40B4-BE49-F238E27FC236}">
              <a16:creationId xmlns:a16="http://schemas.microsoft.com/office/drawing/2014/main" id="{00000000-0008-0000-0E00-00006E020000}"/>
            </a:ext>
          </a:extLst>
        </xdr:cNvPr>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624" name="【児童館】&#10;一人当たり面積最大値テキスト">
          <a:extLst>
            <a:ext uri="{FF2B5EF4-FFF2-40B4-BE49-F238E27FC236}">
              <a16:creationId xmlns:a16="http://schemas.microsoft.com/office/drawing/2014/main" id="{00000000-0008-0000-0E00-000070020000}"/>
            </a:ext>
          </a:extLst>
        </xdr:cNvPr>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60977</xdr:rowOff>
    </xdr:from>
    <xdr:ext cx="469744" cy="259045"/>
    <xdr:sp macro="" textlink="">
      <xdr:nvSpPr>
        <xdr:cNvPr id="626" name="【児童館】&#10;一人当たり面積平均値テキスト">
          <a:extLst>
            <a:ext uri="{FF2B5EF4-FFF2-40B4-BE49-F238E27FC236}">
              <a16:creationId xmlns:a16="http://schemas.microsoft.com/office/drawing/2014/main" id="{00000000-0008-0000-0E00-000072020000}"/>
            </a:ext>
          </a:extLst>
        </xdr:cNvPr>
        <xdr:cNvSpPr txBox="1"/>
      </xdr:nvSpPr>
      <xdr:spPr>
        <a:xfrm>
          <a:off x="22199600" y="1463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113030</xdr:rowOff>
    </xdr:from>
    <xdr:to>
      <xdr:col>112</xdr:col>
      <xdr:colOff>38100</xdr:colOff>
      <xdr:row>86</xdr:row>
      <xdr:rowOff>43180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21272500" y="1468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97807</xdr:rowOff>
    </xdr:from>
    <xdr:ext cx="469744" cy="259045"/>
    <xdr:sp macro="" textlink="">
      <xdr:nvSpPr>
        <xdr:cNvPr id="637" name="【児童館】&#10;一人当たり面積該当値テキスト">
          <a:extLst>
            <a:ext uri="{FF2B5EF4-FFF2-40B4-BE49-F238E27FC236}">
              <a16:creationId xmlns:a16="http://schemas.microsoft.com/office/drawing/2014/main" id="{00000000-0008-0000-0E00-00007D020000}"/>
            </a:ext>
          </a:extLst>
        </xdr:cNvPr>
        <xdr:cNvSpPr txBox="1"/>
      </xdr:nvSpPr>
      <xdr:spPr>
        <a:xfrm>
          <a:off x="22199600"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74930</xdr:rowOff>
    </xdr:from>
    <xdr:to>
      <xdr:col>112</xdr:col>
      <xdr:colOff>38100</xdr:colOff>
      <xdr:row>85</xdr:row>
      <xdr:rowOff>5080</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21272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125730</xdr:rowOff>
    </xdr:from>
    <xdr:to>
      <xdr:col>116</xdr:col>
      <xdr:colOff>63500</xdr:colOff>
      <xdr:row>84</xdr:row>
      <xdr:rowOff>125730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21323300" y="145275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74930</xdr:rowOff>
    </xdr:from>
    <xdr:to>
      <xdr:col>107</xdr:col>
      <xdr:colOff>101600</xdr:colOff>
      <xdr:row>85</xdr:row>
      <xdr:rowOff>5080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2038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125730</xdr:rowOff>
    </xdr:from>
    <xdr:to>
      <xdr:col>111</xdr:col>
      <xdr:colOff>177800</xdr:colOff>
      <xdr:row>84</xdr:row>
      <xdr:rowOff>125730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20434300" y="1452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34307</xdr:rowOff>
    </xdr:from>
    <xdr:ext cx="469744" cy="259045"/>
    <xdr:sp macro="" textlink="">
      <xdr:nvSpPr>
        <xdr:cNvPr id="642" name="n_1aveValue【児童館】&#10;一人当たり面積">
          <a:extLst>
            <a:ext uri="{FF2B5EF4-FFF2-40B4-BE49-F238E27FC236}">
              <a16:creationId xmlns:a16="http://schemas.microsoft.com/office/drawing/2014/main" id="{00000000-0008-0000-0E00-000082020000}"/>
            </a:ext>
          </a:extLst>
        </xdr:cNvPr>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43" name="n_2aveValue【児童館】&#10;一人当たり面積">
          <a:extLst>
            <a:ext uri="{FF2B5EF4-FFF2-40B4-BE49-F238E27FC236}">
              <a16:creationId xmlns:a16="http://schemas.microsoft.com/office/drawing/2014/main" id="{00000000-0008-0000-0E00-000083020000}"/>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4" name="n_3aveValue【児童館】&#10;一人当たり面積">
          <a:extLst>
            <a:ext uri="{FF2B5EF4-FFF2-40B4-BE49-F238E27FC236}">
              <a16:creationId xmlns:a16="http://schemas.microsoft.com/office/drawing/2014/main" id="{00000000-0008-0000-0E00-000084020000}"/>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21607</xdr:rowOff>
    </xdr:from>
    <xdr:ext cx="469744" cy="259045"/>
    <xdr:sp macro="" textlink="">
      <xdr:nvSpPr>
        <xdr:cNvPr id="645" name="n_1mainValue【児童館】&#10;一人当たり面積">
          <a:extLst>
            <a:ext uri="{FF2B5EF4-FFF2-40B4-BE49-F238E27FC236}">
              <a16:creationId xmlns:a16="http://schemas.microsoft.com/office/drawing/2014/main" id="{00000000-0008-0000-0E00-000085020000}"/>
            </a:ext>
          </a:extLst>
        </xdr:cNvPr>
        <xdr:cNvSpPr txBox="1"/>
      </xdr:nvSpPr>
      <xdr:spPr>
        <a:xfrm>
          <a:off x="210757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21607</xdr:rowOff>
    </xdr:from>
    <xdr:ext cx="469744" cy="259045"/>
    <xdr:sp macro="" textlink="">
      <xdr:nvSpPr>
        <xdr:cNvPr id="646" name="n_2mainValue【児童館】&#10;一人当たり面積">
          <a:extLst>
            <a:ext uri="{FF2B5EF4-FFF2-40B4-BE49-F238E27FC236}">
              <a16:creationId xmlns:a16="http://schemas.microsoft.com/office/drawing/2014/main" id="{00000000-0008-0000-0E00-000086020000}"/>
            </a:ext>
          </a:extLst>
        </xdr:cNvPr>
        <xdr:cNvSpPr txBox="1"/>
      </xdr:nvSpPr>
      <xdr:spPr>
        <a:xfrm>
          <a:off x="20199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a:extLst>
            <a:ext uri="{FF2B5EF4-FFF2-40B4-BE49-F238E27FC236}">
              <a16:creationId xmlns:a16="http://schemas.microsoft.com/office/drawing/2014/main" id="{00000000-0008-0000-0E00-00009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673" name="【公民館】&#10;有形固定資産減価償却率最小値テキスト">
          <a:extLst>
            <a:ext uri="{FF2B5EF4-FFF2-40B4-BE49-F238E27FC236}">
              <a16:creationId xmlns:a16="http://schemas.microsoft.com/office/drawing/2014/main" id="{00000000-0008-0000-0E00-0000A1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a:extLst>
            <a:ext uri="{FF2B5EF4-FFF2-40B4-BE49-F238E27FC236}">
              <a16:creationId xmlns:a16="http://schemas.microsoft.com/office/drawing/2014/main" id="{00000000-0008-0000-0E00-0000A3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124658</xdr:rowOff>
    </xdr:from>
    <xdr:ext cx="405111" cy="259045"/>
    <xdr:sp macro="" textlink="">
      <xdr:nvSpPr>
        <xdr:cNvPr id="677" name="【公民館】&#10;有形固定資産減価償却率平均値テキスト">
          <a:extLst>
            <a:ext uri="{FF2B5EF4-FFF2-40B4-BE49-F238E27FC236}">
              <a16:creationId xmlns:a16="http://schemas.microsoft.com/office/drawing/2014/main" id="{00000000-0008-0000-0E00-0000A5020000}"/>
            </a:ext>
          </a:extLst>
        </xdr:cNvPr>
        <xdr:cNvSpPr txBox="1"/>
      </xdr:nvSpPr>
      <xdr:spPr>
        <a:xfrm>
          <a:off x="16357600" y="1761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146231</xdr:rowOff>
    </xdr:from>
    <xdr:to>
      <xdr:col>85</xdr:col>
      <xdr:colOff>177800</xdr:colOff>
      <xdr:row>103</xdr:row>
      <xdr:rowOff>76381</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16268700" y="1763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15430500"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2539</xdr:rowOff>
    </xdr:from>
    <xdr:to>
      <xdr:col>76</xdr:col>
      <xdr:colOff>165100</xdr:colOff>
      <xdr:row>103</xdr:row>
      <xdr:rowOff>104139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4541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125005</xdr:rowOff>
    </xdr:from>
    <xdr:to>
      <xdr:col>85</xdr:col>
      <xdr:colOff>177800</xdr:colOff>
      <xdr:row>103</xdr:row>
      <xdr:rowOff>55155</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62687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147882</xdr:rowOff>
    </xdr:from>
    <xdr:ext cx="405111" cy="259045"/>
    <xdr:sp macro="" textlink="">
      <xdr:nvSpPr>
        <xdr:cNvPr id="688" name="【公民館】&#10;有形固定資産減価償却率該当値テキスト">
          <a:extLst>
            <a:ext uri="{FF2B5EF4-FFF2-40B4-BE49-F238E27FC236}">
              <a16:creationId xmlns:a16="http://schemas.microsoft.com/office/drawing/2014/main" id="{00000000-0008-0000-0E00-0000B0020000}"/>
            </a:ext>
          </a:extLst>
        </xdr:cNvPr>
        <xdr:cNvSpPr txBox="1"/>
      </xdr:nvSpPr>
      <xdr:spPr>
        <a:xfrm>
          <a:off x="16357600" y="1746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160927</xdr:rowOff>
    </xdr:from>
    <xdr:to>
      <xdr:col>81</xdr:col>
      <xdr:colOff>101600</xdr:colOff>
      <xdr:row>103</xdr:row>
      <xdr:rowOff>91077</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5430500" y="1764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4355</xdr:rowOff>
    </xdr:from>
    <xdr:to>
      <xdr:col>85</xdr:col>
      <xdr:colOff>127000</xdr:colOff>
      <xdr:row>103</xdr:row>
      <xdr:rowOff>40277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flipV="1">
          <a:off x="15481300" y="1766370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40277</xdr:rowOff>
    </xdr:from>
    <xdr:to>
      <xdr:col>81</xdr:col>
      <xdr:colOff>50800</xdr:colOff>
      <xdr:row>103</xdr:row>
      <xdr:rowOff>77832</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14592300" y="176996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87103</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120666</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107604</xdr:rowOff>
    </xdr:from>
    <xdr:ext cx="405111" cy="259045"/>
    <xdr:sp macro="" textlink="">
      <xdr:nvSpPr>
        <xdr:cNvPr id="696" name="n_1mainValue【公民館】&#10;有形固定資産減価償却率">
          <a:extLst>
            <a:ext uri="{FF2B5EF4-FFF2-40B4-BE49-F238E27FC236}">
              <a16:creationId xmlns:a16="http://schemas.microsoft.com/office/drawing/2014/main" id="{00000000-0008-0000-0E00-0000B8020000}"/>
            </a:ext>
          </a:extLst>
        </xdr:cNvPr>
        <xdr:cNvSpPr txBox="1"/>
      </xdr:nvSpPr>
      <xdr:spPr>
        <a:xfrm>
          <a:off x="152660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119759</xdr:rowOff>
    </xdr:from>
    <xdr:ext cx="405111" cy="259045"/>
    <xdr:sp macro="" textlink="">
      <xdr:nvSpPr>
        <xdr:cNvPr id="697" name="n_2mainValue【公民館】&#10;有形固定資産減価償却率">
          <a:extLst>
            <a:ext uri="{FF2B5EF4-FFF2-40B4-BE49-F238E27FC236}">
              <a16:creationId xmlns:a16="http://schemas.microsoft.com/office/drawing/2014/main" id="{00000000-0008-0000-0E00-0000B9020000}"/>
            </a:ext>
          </a:extLst>
        </xdr:cNvPr>
        <xdr:cNvSpPr txBox="1"/>
      </xdr:nvSpPr>
      <xdr:spPr>
        <a:xfrm>
          <a:off x="14389744" y="17779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00000000-0008-0000-0E00-0000D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00000000-0008-0000-0E00-0000D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109</xdr:row>
      <xdr:rowOff>35379</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22160864" y="17289780"/>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4" name="【公民館】&#10;一人当たり面積最小値テキスト">
          <a:extLst>
            <a:ext uri="{FF2B5EF4-FFF2-40B4-BE49-F238E27FC236}">
              <a16:creationId xmlns:a16="http://schemas.microsoft.com/office/drawing/2014/main" id="{00000000-0008-0000-0E00-0000D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6" name="【公民館】&#10;一人当たり面積最大値テキスト">
          <a:extLst>
            <a:ext uri="{FF2B5EF4-FFF2-40B4-BE49-F238E27FC236}">
              <a16:creationId xmlns:a16="http://schemas.microsoft.com/office/drawing/2014/main" id="{00000000-0008-0000-0E00-0000D602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72407</xdr:rowOff>
    </xdr:from>
    <xdr:ext cx="469744" cy="259045"/>
    <xdr:sp macro="" textlink="">
      <xdr:nvSpPr>
        <xdr:cNvPr id="728" name="【公民館】&#10;一人当たり面積平均値テキスト">
          <a:extLst>
            <a:ext uri="{FF2B5EF4-FFF2-40B4-BE49-F238E27FC236}">
              <a16:creationId xmlns:a16="http://schemas.microsoft.com/office/drawing/2014/main" id="{00000000-0008-0000-0E00-0000D8020000}"/>
            </a:ext>
          </a:extLst>
        </xdr:cNvPr>
        <xdr:cNvSpPr txBox="1"/>
      </xdr:nvSpPr>
      <xdr:spPr>
        <a:xfrm>
          <a:off x="22199600" y="1824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729" name="フローチャート: 判断 728">
          <a:extLst>
            <a:ext uri="{FF2B5EF4-FFF2-40B4-BE49-F238E27FC236}">
              <a16:creationId xmlns:a16="http://schemas.microsoft.com/office/drawing/2014/main" id="{00000000-0008-0000-0E00-0000D9020000}"/>
            </a:ext>
          </a:extLst>
        </xdr:cNvPr>
        <xdr:cNvSpPr/>
      </xdr:nvSpPr>
      <xdr:spPr>
        <a:xfrm>
          <a:off x="221107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103777</xdr:rowOff>
    </xdr:from>
    <xdr:to>
      <xdr:col>112</xdr:col>
      <xdr:colOff>38100</xdr:colOff>
      <xdr:row>107</xdr:row>
      <xdr:rowOff>33927</xdr:rowOff>
    </xdr:to>
    <xdr:sp macro="" textlink="">
      <xdr:nvSpPr>
        <xdr:cNvPr id="730" name="フローチャート: 判断 729">
          <a:extLst>
            <a:ext uri="{FF2B5EF4-FFF2-40B4-BE49-F238E27FC236}">
              <a16:creationId xmlns:a16="http://schemas.microsoft.com/office/drawing/2014/main" id="{00000000-0008-0000-0E00-0000DA020000}"/>
            </a:ext>
          </a:extLst>
        </xdr:cNvPr>
        <xdr:cNvSpPr/>
      </xdr:nvSpPr>
      <xdr:spPr>
        <a:xfrm>
          <a:off x="21272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31" name="フローチャート: 判断 730">
          <a:extLst>
            <a:ext uri="{FF2B5EF4-FFF2-40B4-BE49-F238E27FC236}">
              <a16:creationId xmlns:a16="http://schemas.microsoft.com/office/drawing/2014/main" id="{00000000-0008-0000-0E00-0000DB020000}"/>
            </a:ext>
          </a:extLst>
        </xdr:cNvPr>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147864</xdr:rowOff>
    </xdr:from>
    <xdr:to>
      <xdr:col>102</xdr:col>
      <xdr:colOff>165100</xdr:colOff>
      <xdr:row>106</xdr:row>
      <xdr:rowOff>78014</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19494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E00-0000E3020000}"/>
            </a:ext>
          </a:extLst>
        </xdr:cNvPr>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61323</xdr:rowOff>
    </xdr:from>
    <xdr:to>
      <xdr:col>112</xdr:col>
      <xdr:colOff>38100</xdr:colOff>
      <xdr:row>104</xdr:row>
      <xdr:rowOff>162923</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21272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112123</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21323300" y="179429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0383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112123</xdr:rowOff>
    </xdr:to>
    <xdr:cxnSp macro="">
      <xdr:nvCxnSpPr>
        <xdr:cNvPr id="743" name="直線コネクタ 742">
          <a:extLst>
            <a:ext uri="{FF2B5EF4-FFF2-40B4-BE49-F238E27FC236}">
              <a16:creationId xmlns:a16="http://schemas.microsoft.com/office/drawing/2014/main" id="{00000000-0008-0000-0E00-0000E7020000}"/>
            </a:ext>
          </a:extLst>
        </xdr:cNvPr>
        <xdr:cNvCxnSpPr/>
      </xdr:nvCxnSpPr>
      <xdr:spPr>
        <a:xfrm>
          <a:off x="20434300" y="179396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25054</xdr:rowOff>
    </xdr:from>
    <xdr:ext cx="469744" cy="259045"/>
    <xdr:sp macro="" textlink="">
      <xdr:nvSpPr>
        <xdr:cNvPr id="744" name="n_1aveValue【公民館】&#10;一人当たり面積">
          <a:extLst>
            <a:ext uri="{FF2B5EF4-FFF2-40B4-BE49-F238E27FC236}">
              <a16:creationId xmlns:a16="http://schemas.microsoft.com/office/drawing/2014/main" id="{00000000-0008-0000-0E00-0000E8020000}"/>
            </a:ext>
          </a:extLst>
        </xdr:cNvPr>
        <xdr:cNvSpPr txBox="1"/>
      </xdr:nvSpPr>
      <xdr:spPr>
        <a:xfrm>
          <a:off x="21075727"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45" name="n_2aveValue【公民館】&#10;一人当たり面積">
          <a:extLst>
            <a:ext uri="{FF2B5EF4-FFF2-40B4-BE49-F238E27FC236}">
              <a16:creationId xmlns:a16="http://schemas.microsoft.com/office/drawing/2014/main" id="{00000000-0008-0000-0E00-0000E9020000}"/>
            </a:ext>
          </a:extLst>
        </xdr:cNvPr>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94541</xdr:rowOff>
    </xdr:from>
    <xdr:ext cx="469744" cy="259045"/>
    <xdr:sp macro="" textlink="">
      <xdr:nvSpPr>
        <xdr:cNvPr id="746" name="n_3aveValue【公民館】&#10;一人当たり面積">
          <a:extLst>
            <a:ext uri="{FF2B5EF4-FFF2-40B4-BE49-F238E27FC236}">
              <a16:creationId xmlns:a16="http://schemas.microsoft.com/office/drawing/2014/main" id="{00000000-0008-0000-0E00-0000EA020000}"/>
            </a:ext>
          </a:extLst>
        </xdr:cNvPr>
        <xdr:cNvSpPr txBox="1"/>
      </xdr:nvSpPr>
      <xdr:spPr>
        <a:xfrm>
          <a:off x="19310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8000</xdr:rowOff>
    </xdr:from>
    <xdr:ext cx="469744" cy="259045"/>
    <xdr:sp macro="" textlink="">
      <xdr:nvSpPr>
        <xdr:cNvPr id="747" name="n_1mainValue【公民館】&#10;一人当たり面積">
          <a:extLst>
            <a:ext uri="{FF2B5EF4-FFF2-40B4-BE49-F238E27FC236}">
              <a16:creationId xmlns:a16="http://schemas.microsoft.com/office/drawing/2014/main" id="{00000000-0008-0000-0E00-0000EB020000}"/>
            </a:ext>
          </a:extLst>
        </xdr:cNvPr>
        <xdr:cNvSpPr txBox="1"/>
      </xdr:nvSpPr>
      <xdr:spPr>
        <a:xfrm>
          <a:off x="210757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48" name="n_2mainValue【公民館】&#10;一人当たり面積">
          <a:extLst>
            <a:ext uri="{FF2B5EF4-FFF2-40B4-BE49-F238E27FC236}">
              <a16:creationId xmlns:a16="http://schemas.microsoft.com/office/drawing/2014/main" id="{00000000-0008-0000-0E00-0000EC020000}"/>
            </a:ext>
          </a:extLst>
        </xdr:cNvPr>
        <xdr:cNvSpPr txBox="1"/>
      </xdr:nvSpPr>
      <xdr:spPr>
        <a:xfrm>
          <a:off x="20199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公営住宅については平成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年次的に建替えを行っていることで、有形固定資産減価償却率が類似団体平均よりも低くなっているが、その他の道路、橋りょう・トンネル等インフラや学校施設、児童館については平均よりも高い。特</a:t>
          </a:r>
          <a:r>
            <a:rPr kumimoji="1" lang="ja-JP" altLang="en-US" sz="1300" strike="noStrike">
              <a:solidFill>
                <a:schemeClr val="tx1"/>
              </a:solidFill>
              <a:latin typeface="ＭＳ Ｐゴシック" panose="020B0600070205080204" pitchFamily="50" charset="-128"/>
              <a:ea typeface="ＭＳ Ｐゴシック" panose="020B0600070205080204" pitchFamily="50" charset="-128"/>
            </a:rPr>
            <a:t>に</a:t>
          </a:r>
          <a:r>
            <a:rPr kumimoji="1" lang="ja-JP" altLang="en-US" sz="1300" strike="noStrike" baseline="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児童館は昭和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たられた施設が多く、老朽化が進み、有形固定資産減価償却率がかなり高くなっている。施設の状態・利用状況を踏まえて、至急長寿命化のための改修、または施設を統廃合等の対応が求め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インフラをはじめ、公営住宅、公共施設の一人当たりの面積が平均値と比較してかなり高くなっていることから、住環境の整備が進む一方で、維持管理費用の増も見込まれるため、公共施設等総合管理計画で立てた目標に向けて年次的に施設の統廃合、削減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宮崎県三股町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26,081
25,960
110.02
11,047,051
10,737,118
287,918
5,691,036
7,786,847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131717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135544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131717</xdr:rowOff>
    </xdr:from>
    <xdr:to>
      <xdr:col>24</xdr:col>
      <xdr:colOff>152400</xdr:colOff>
      <xdr:row>41</xdr:row>
      <xdr:rowOff>131717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15620</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5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95267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167640</xdr:rowOff>
    </xdr:from>
    <xdr:to>
      <xdr:col>24</xdr:col>
      <xdr:colOff>63500</xdr:colOff>
      <xdr:row>39</xdr:row>
      <xdr:rowOff>32113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6827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17235</xdr:rowOff>
    </xdr:from>
    <xdr:to>
      <xdr:col>15</xdr:col>
      <xdr:colOff>101600</xdr:colOff>
      <xdr:row>39</xdr:row>
      <xdr:rowOff>118835</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68035</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71866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8" name="n_1aveValue【図書館】&#10;有形固定資産減価償却率">
          <a:extLst>
            <a:ext uri="{FF2B5EF4-FFF2-40B4-BE49-F238E27FC236}">
              <a16:creationId xmlns:a16="http://schemas.microsoft.com/office/drawing/2014/main" id="{00000000-0008-0000-0F00-00004E000000}"/>
            </a:ext>
          </a:extLst>
        </xdr:cNvPr>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163121</xdr:rowOff>
    </xdr:from>
    <xdr:ext cx="405111" cy="259045"/>
    <xdr:sp macro="" textlink="">
      <xdr:nvSpPr>
        <xdr:cNvPr id="79" name="n_2aveValue【図書館】&#10;有形固定資産減価償却率">
          <a:extLst>
            <a:ext uri="{FF2B5EF4-FFF2-40B4-BE49-F238E27FC236}">
              <a16:creationId xmlns:a16="http://schemas.microsoft.com/office/drawing/2014/main" id="{00000000-0008-0000-0F00-00004F000000}"/>
            </a:ext>
          </a:extLst>
        </xdr:cNvPr>
        <xdr:cNvSpPr txBox="1"/>
      </xdr:nvSpPr>
      <xdr:spPr>
        <a:xfrm>
          <a:off x="2705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6367</xdr:rowOff>
    </xdr:from>
    <xdr:ext cx="405111" cy="259045"/>
    <xdr:sp macro="" textlink="">
      <xdr:nvSpPr>
        <xdr:cNvPr id="80" name="n_3aveValue【図書館】&#10;有形固定資産減価償却率">
          <a:extLst>
            <a:ext uri="{FF2B5EF4-FFF2-40B4-BE49-F238E27FC236}">
              <a16:creationId xmlns:a16="http://schemas.microsoft.com/office/drawing/2014/main" id="{00000000-0008-0000-0F00-000050000000}"/>
            </a:ext>
          </a:extLst>
        </xdr:cNvPr>
        <xdr:cNvSpPr txBox="1"/>
      </xdr:nvSpPr>
      <xdr:spPr>
        <a:xfrm>
          <a:off x="1816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74040</xdr:rowOff>
    </xdr:from>
    <xdr:ext cx="405111" cy="259045"/>
    <xdr:sp macro="" textlink="">
      <xdr:nvSpPr>
        <xdr:cNvPr id="81" name="n_1mainValue【図書館】&#10;有形固定資産減価償却率">
          <a:extLst>
            <a:ext uri="{FF2B5EF4-FFF2-40B4-BE49-F238E27FC236}">
              <a16:creationId xmlns:a16="http://schemas.microsoft.com/office/drawing/2014/main" id="{00000000-0008-0000-0F00-000051000000}"/>
            </a:ext>
          </a:extLst>
        </xdr:cNvPr>
        <xdr:cNvSpPr txBox="1"/>
      </xdr:nvSpPr>
      <xdr:spPr>
        <a:xfrm>
          <a:off x="35820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109962</xdr:rowOff>
    </xdr:from>
    <xdr:ext cx="405111" cy="259045"/>
    <xdr:sp macro="" textlink="">
      <xdr:nvSpPr>
        <xdr:cNvPr id="82" name="n_2mainValue【図書館】&#10;有形固定資産減価償却率">
          <a:extLst>
            <a:ext uri="{FF2B5EF4-FFF2-40B4-BE49-F238E27FC236}">
              <a16:creationId xmlns:a16="http://schemas.microsoft.com/office/drawing/2014/main" id="{00000000-0008-0000-0F00-000052000000}"/>
            </a:ext>
          </a:extLst>
        </xdr:cNvPr>
        <xdr:cNvSpPr txBox="1"/>
      </xdr:nvSpPr>
      <xdr:spPr>
        <a:xfrm>
          <a:off x="27057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40</xdr:row>
      <xdr:rowOff>156210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579120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156845</xdr:rowOff>
    </xdr:from>
    <xdr:to>
      <xdr:col>50</xdr:col>
      <xdr:colOff>165100</xdr:colOff>
      <xdr:row>39</xdr:row>
      <xdr:rowOff>86995</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8699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xdr:rowOff>
    </xdr:from>
    <xdr:to>
      <xdr:col>41</xdr:col>
      <xdr:colOff>101600</xdr:colOff>
      <xdr:row>39</xdr:row>
      <xdr:rowOff>104140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7810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楕円 116">
          <a:extLst>
            <a:ext uri="{FF2B5EF4-FFF2-40B4-BE49-F238E27FC236}">
              <a16:creationId xmlns:a16="http://schemas.microsoft.com/office/drawing/2014/main" id="{00000000-0008-0000-0F00-000075000000}"/>
            </a:ext>
          </a:extLst>
        </xdr:cNvPr>
        <xdr:cNvSpPr/>
      </xdr:nvSpPr>
      <xdr:spPr>
        <a:xfrm>
          <a:off x="104267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156862</xdr:rowOff>
    </xdr:from>
    <xdr:ext cx="469744" cy="259045"/>
    <xdr:sp macro="" textlink="">
      <xdr:nvSpPr>
        <xdr:cNvPr id="118" name="【図書館】&#10;一人当たり面積該当値テキスト">
          <a:extLst>
            <a:ext uri="{FF2B5EF4-FFF2-40B4-BE49-F238E27FC236}">
              <a16:creationId xmlns:a16="http://schemas.microsoft.com/office/drawing/2014/main" id="{00000000-0008-0000-0F00-000076000000}"/>
            </a:ext>
          </a:extLst>
        </xdr:cNvPr>
        <xdr:cNvSpPr txBox="1"/>
      </xdr:nvSpPr>
      <xdr:spPr>
        <a:xfrm>
          <a:off x="10515600"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133985</xdr:rowOff>
    </xdr:from>
    <xdr:to>
      <xdr:col>50</xdr:col>
      <xdr:colOff>165100</xdr:colOff>
      <xdr:row>39</xdr:row>
      <xdr:rowOff>64135</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958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xdr:rowOff>
    </xdr:from>
    <xdr:to>
      <xdr:col>55</xdr:col>
      <xdr:colOff>0</xdr:colOff>
      <xdr:row>39</xdr:row>
      <xdr:rowOff>13335</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a:off x="9639300" y="669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133985</xdr:rowOff>
    </xdr:from>
    <xdr:to>
      <xdr:col>46</xdr:col>
      <xdr:colOff>38100</xdr:colOff>
      <xdr:row>39</xdr:row>
      <xdr:rowOff>64135</xdr:rowOff>
    </xdr:to>
    <xdr:sp macro="" textlink="">
      <xdr:nvSpPr>
        <xdr:cNvPr id="121" name="楕円 120">
          <a:extLst>
            <a:ext uri="{FF2B5EF4-FFF2-40B4-BE49-F238E27FC236}">
              <a16:creationId xmlns:a16="http://schemas.microsoft.com/office/drawing/2014/main" id="{00000000-0008-0000-0F00-000079000000}"/>
            </a:ext>
          </a:extLst>
        </xdr:cNvPr>
        <xdr:cNvSpPr/>
      </xdr:nvSpPr>
      <xdr:spPr>
        <a:xfrm>
          <a:off x="8699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xdr:rowOff>
    </xdr:from>
    <xdr:to>
      <xdr:col>50</xdr:col>
      <xdr:colOff>114300</xdr:colOff>
      <xdr:row>39</xdr:row>
      <xdr:rowOff>13335</xdr:rowOff>
    </xdr:to>
    <xdr:cxnSp macro="">
      <xdr:nvCxnSpPr>
        <xdr:cNvPr id="122" name="直線コネクタ 121">
          <a:extLst>
            <a:ext uri="{FF2B5EF4-FFF2-40B4-BE49-F238E27FC236}">
              <a16:creationId xmlns:a16="http://schemas.microsoft.com/office/drawing/2014/main" id="{00000000-0008-0000-0F00-00007A000000}"/>
            </a:ext>
          </a:extLst>
        </xdr:cNvPr>
        <xdr:cNvCxnSpPr/>
      </xdr:nvCxnSpPr>
      <xdr:spPr>
        <a:xfrm>
          <a:off x="8750300" y="669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78122</xdr:rowOff>
    </xdr:from>
    <xdr:ext cx="469744" cy="259045"/>
    <xdr:sp macro="" textlink="">
      <xdr:nvSpPr>
        <xdr:cNvPr id="123" name="n_1aveValue【図書館】&#10;一人当たり面積">
          <a:extLst>
            <a:ext uri="{FF2B5EF4-FFF2-40B4-BE49-F238E27FC236}">
              <a16:creationId xmlns:a16="http://schemas.microsoft.com/office/drawing/2014/main" id="{00000000-0008-0000-0F00-00007B000000}"/>
            </a:ext>
          </a:extLst>
        </xdr:cNvPr>
        <xdr:cNvSpPr txBox="1"/>
      </xdr:nvSpPr>
      <xdr:spPr>
        <a:xfrm>
          <a:off x="93917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55262</xdr:rowOff>
    </xdr:from>
    <xdr:ext cx="469744" cy="259045"/>
    <xdr:sp macro="" textlink="">
      <xdr:nvSpPr>
        <xdr:cNvPr id="124" name="n_2aveValue【図書館】&#10;一人当たり面積">
          <a:extLst>
            <a:ext uri="{FF2B5EF4-FFF2-40B4-BE49-F238E27FC236}">
              <a16:creationId xmlns:a16="http://schemas.microsoft.com/office/drawing/2014/main" id="{00000000-0008-0000-0F00-00007C000000}"/>
            </a:ext>
          </a:extLst>
        </xdr:cNvPr>
        <xdr:cNvSpPr txBox="1"/>
      </xdr:nvSpPr>
      <xdr:spPr>
        <a:xfrm>
          <a:off x="8515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120667</xdr:rowOff>
    </xdr:from>
    <xdr:ext cx="469744" cy="259045"/>
    <xdr:sp macro="" textlink="">
      <xdr:nvSpPr>
        <xdr:cNvPr id="125" name="n_3aveValue【図書館】&#10;一人当たり面積">
          <a:extLst>
            <a:ext uri="{FF2B5EF4-FFF2-40B4-BE49-F238E27FC236}">
              <a16:creationId xmlns:a16="http://schemas.microsoft.com/office/drawing/2014/main" id="{00000000-0008-0000-0F00-00007D000000}"/>
            </a:ext>
          </a:extLst>
        </xdr:cNvPr>
        <xdr:cNvSpPr txBox="1"/>
      </xdr:nvSpPr>
      <xdr:spPr>
        <a:xfrm>
          <a:off x="7626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80662</xdr:rowOff>
    </xdr:from>
    <xdr:ext cx="469744" cy="259045"/>
    <xdr:sp macro="" textlink="">
      <xdr:nvSpPr>
        <xdr:cNvPr id="126" name="n_1mainValue【図書館】&#10;一人当たり面積">
          <a:extLst>
            <a:ext uri="{FF2B5EF4-FFF2-40B4-BE49-F238E27FC236}">
              <a16:creationId xmlns:a16="http://schemas.microsoft.com/office/drawing/2014/main" id="{00000000-0008-0000-0F00-00007E000000}"/>
            </a:ext>
          </a:extLst>
        </xdr:cNvPr>
        <xdr:cNvSpPr txBox="1"/>
      </xdr:nvSpPr>
      <xdr:spPr>
        <a:xfrm>
          <a:off x="93917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80662</xdr:rowOff>
    </xdr:from>
    <xdr:ext cx="469744" cy="259045"/>
    <xdr:sp macro="" textlink="">
      <xdr:nvSpPr>
        <xdr:cNvPr id="127" name="n_2mainValue【図書館】&#10;一人当たり面積">
          <a:extLst>
            <a:ext uri="{FF2B5EF4-FFF2-40B4-BE49-F238E27FC236}">
              <a16:creationId xmlns:a16="http://schemas.microsoft.com/office/drawing/2014/main" id="{00000000-0008-0000-0F00-00007F000000}"/>
            </a:ext>
          </a:extLst>
        </xdr:cNvPr>
        <xdr:cNvSpPr txBox="1"/>
      </xdr:nvSpPr>
      <xdr:spPr>
        <a:xfrm>
          <a:off x="8515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00000000-0008-0000-0F00-00009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127635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flipV="1">
          <a:off x="4634865" y="9525000"/>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00000000-0008-0000-0F00-000099000000}"/>
            </a:ext>
          </a:extLst>
        </xdr:cNvPr>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a:extLst>
            <a:ext uri="{FF2B5EF4-FFF2-40B4-BE49-F238E27FC236}">
              <a16:creationId xmlns:a16="http://schemas.microsoft.com/office/drawing/2014/main" id="{00000000-0008-0000-0F00-00009B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68597</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00000000-0008-0000-0F00-00009D000000}"/>
            </a:ext>
          </a:extLst>
        </xdr:cNvPr>
        <xdr:cNvSpPr txBox="1"/>
      </xdr:nvSpPr>
      <xdr:spPr>
        <a:xfrm>
          <a:off x="4673600" y="1018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45847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61" name="フローチャート: 判断 160">
          <a:extLst>
            <a:ext uri="{FF2B5EF4-FFF2-40B4-BE49-F238E27FC236}">
              <a16:creationId xmlns:a16="http://schemas.microsoft.com/office/drawing/2014/main" id="{00000000-0008-0000-0F00-0000A1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F00-0000A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50165</xdr:rowOff>
    </xdr:from>
    <xdr:to>
      <xdr:col>24</xdr:col>
      <xdr:colOff>114300</xdr:colOff>
      <xdr:row>57</xdr:row>
      <xdr:rowOff>151765</xdr:rowOff>
    </xdr:to>
    <xdr:sp macro="" textlink="">
      <xdr:nvSpPr>
        <xdr:cNvPr id="167" name="楕円 166">
          <a:extLst>
            <a:ext uri="{FF2B5EF4-FFF2-40B4-BE49-F238E27FC236}">
              <a16:creationId xmlns:a16="http://schemas.microsoft.com/office/drawing/2014/main" id="{00000000-0008-0000-0F00-0000A7000000}"/>
            </a:ext>
          </a:extLst>
        </xdr:cNvPr>
        <xdr:cNvSpPr/>
      </xdr:nvSpPr>
      <xdr:spPr>
        <a:xfrm>
          <a:off x="45847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73042</xdr:rowOff>
    </xdr:from>
    <xdr:ext cx="405111" cy="259045"/>
    <xdr:sp macro="" textlink="">
      <xdr:nvSpPr>
        <xdr:cNvPr id="168" name="【体育館・プール】&#10;有形固定資産減価償却率該当値テキスト">
          <a:extLst>
            <a:ext uri="{FF2B5EF4-FFF2-40B4-BE49-F238E27FC236}">
              <a16:creationId xmlns:a16="http://schemas.microsoft.com/office/drawing/2014/main" id="{00000000-0008-0000-0F00-0000A8000000}"/>
            </a:ext>
          </a:extLst>
        </xdr:cNvPr>
        <xdr:cNvSpPr txBox="1"/>
      </xdr:nvSpPr>
      <xdr:spPr>
        <a:xfrm>
          <a:off x="4673600" y="967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67310</xdr:rowOff>
    </xdr:from>
    <xdr:to>
      <xdr:col>20</xdr:col>
      <xdr:colOff>38100</xdr:colOff>
      <xdr:row>57</xdr:row>
      <xdr:rowOff>168910</xdr:rowOff>
    </xdr:to>
    <xdr:sp macro="" textlink="">
      <xdr:nvSpPr>
        <xdr:cNvPr id="169" name="楕円 168">
          <a:extLst>
            <a:ext uri="{FF2B5EF4-FFF2-40B4-BE49-F238E27FC236}">
              <a16:creationId xmlns:a16="http://schemas.microsoft.com/office/drawing/2014/main" id="{00000000-0008-0000-0F00-0000A9000000}"/>
            </a:ext>
          </a:extLst>
        </xdr:cNvPr>
        <xdr:cNvSpPr/>
      </xdr:nvSpPr>
      <xdr:spPr>
        <a:xfrm>
          <a:off x="37465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100965</xdr:rowOff>
    </xdr:from>
    <xdr:to>
      <xdr:col>24</xdr:col>
      <xdr:colOff>63500</xdr:colOff>
      <xdr:row>57</xdr:row>
      <xdr:rowOff>118110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flipV="1">
          <a:off x="3797300" y="987361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86360</xdr:rowOff>
    </xdr:from>
    <xdr:to>
      <xdr:col>15</xdr:col>
      <xdr:colOff>101600</xdr:colOff>
      <xdr:row>58</xdr:row>
      <xdr:rowOff>16510</xdr:rowOff>
    </xdr:to>
    <xdr:sp macro="" textlink="">
      <xdr:nvSpPr>
        <xdr:cNvPr id="171" name="楕円 170">
          <a:extLst>
            <a:ext uri="{FF2B5EF4-FFF2-40B4-BE49-F238E27FC236}">
              <a16:creationId xmlns:a16="http://schemas.microsoft.com/office/drawing/2014/main" id="{00000000-0008-0000-0F00-0000AB000000}"/>
            </a:ext>
          </a:extLst>
        </xdr:cNvPr>
        <xdr:cNvSpPr/>
      </xdr:nvSpPr>
      <xdr:spPr>
        <a:xfrm>
          <a:off x="2857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118110</xdr:rowOff>
    </xdr:from>
    <xdr:to>
      <xdr:col>19</xdr:col>
      <xdr:colOff>177800</xdr:colOff>
      <xdr:row>57</xdr:row>
      <xdr:rowOff>137160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2908300" y="98907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49547</xdr:rowOff>
    </xdr:from>
    <xdr:ext cx="405111" cy="259045"/>
    <xdr:sp macro="" textlink="">
      <xdr:nvSpPr>
        <xdr:cNvPr id="173" name="n_1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174" name="n_2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175" name="n_3ave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13987</xdr:rowOff>
    </xdr:from>
    <xdr:ext cx="405111" cy="259045"/>
    <xdr:sp macro="" textlink="">
      <xdr:nvSpPr>
        <xdr:cNvPr id="176" name="n_1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33037</xdr:rowOff>
    </xdr:from>
    <xdr:ext cx="405111" cy="259045"/>
    <xdr:sp macro="" textlink="">
      <xdr:nvSpPr>
        <xdr:cNvPr id="177" name="n_2mainValue【体育館・プール】&#10;有形固定資産減価償却率">
          <a:extLst>
            <a:ext uri="{FF2B5EF4-FFF2-40B4-BE49-F238E27FC236}">
              <a16:creationId xmlns:a16="http://schemas.microsoft.com/office/drawing/2014/main" id="{00000000-0008-0000-0F00-0000B1000000}"/>
            </a:ext>
          </a:extLst>
        </xdr:cNvPr>
        <xdr:cNvSpPr txBox="1"/>
      </xdr:nvSpPr>
      <xdr:spPr>
        <a:xfrm>
          <a:off x="2705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体育館・プール】&#10;一人当たり面積グラフ枠">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81915</xdr:rowOff>
    </xdr:from>
    <xdr:to>
      <xdr:col>54</xdr:col>
      <xdr:colOff>189865</xdr:colOff>
      <xdr:row>64</xdr:row>
      <xdr:rowOff>62865</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flipV="1">
          <a:off x="10476865" y="951166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2" name="【体育館・プール】&#10;一人当たり面積最小値テキスト">
          <a:extLst>
            <a:ext uri="{FF2B5EF4-FFF2-40B4-BE49-F238E27FC236}">
              <a16:creationId xmlns:a16="http://schemas.microsoft.com/office/drawing/2014/main" id="{00000000-0008-0000-0F00-0000CA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28592</xdr:rowOff>
    </xdr:from>
    <xdr:ext cx="469744" cy="259045"/>
    <xdr:sp macro="" textlink="">
      <xdr:nvSpPr>
        <xdr:cNvPr id="204" name="【体育館・プール】&#10;一人当たり面積最大値テキスト">
          <a:extLst>
            <a:ext uri="{FF2B5EF4-FFF2-40B4-BE49-F238E27FC236}">
              <a16:creationId xmlns:a16="http://schemas.microsoft.com/office/drawing/2014/main" id="{00000000-0008-0000-0F00-0000CC000000}"/>
            </a:ext>
          </a:extLst>
        </xdr:cNvPr>
        <xdr:cNvSpPr txBox="1"/>
      </xdr:nvSpPr>
      <xdr:spPr>
        <a:xfrm>
          <a:off x="10515600" y="928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81915</xdr:rowOff>
    </xdr:from>
    <xdr:to>
      <xdr:col>55</xdr:col>
      <xdr:colOff>88900</xdr:colOff>
      <xdr:row>55</xdr:row>
      <xdr:rowOff>81915</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10388600" y="951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20972</xdr:rowOff>
    </xdr:from>
    <xdr:ext cx="469744" cy="259045"/>
    <xdr:sp macro="" textlink="">
      <xdr:nvSpPr>
        <xdr:cNvPr id="206" name="【体育館・プール】&#10;一人当たり面積平均値テキスト">
          <a:extLst>
            <a:ext uri="{FF2B5EF4-FFF2-40B4-BE49-F238E27FC236}">
              <a16:creationId xmlns:a16="http://schemas.microsoft.com/office/drawing/2014/main" id="{00000000-0008-0000-0F00-0000CE000000}"/>
            </a:ext>
          </a:extLst>
        </xdr:cNvPr>
        <xdr:cNvSpPr txBox="1"/>
      </xdr:nvSpPr>
      <xdr:spPr>
        <a:xfrm>
          <a:off x="10515600" y="1065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42545</xdr:rowOff>
    </xdr:from>
    <xdr:to>
      <xdr:col>55</xdr:col>
      <xdr:colOff>50800</xdr:colOff>
      <xdr:row>62</xdr:row>
      <xdr:rowOff>144145</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104267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08" name="フローチャート: 判断 207">
          <a:extLst>
            <a:ext uri="{FF2B5EF4-FFF2-40B4-BE49-F238E27FC236}">
              <a16:creationId xmlns:a16="http://schemas.microsoft.com/office/drawing/2014/main" id="{00000000-0008-0000-0F00-0000D0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44450</xdr:rowOff>
    </xdr:from>
    <xdr:to>
      <xdr:col>46</xdr:col>
      <xdr:colOff>38100</xdr:colOff>
      <xdr:row>62</xdr:row>
      <xdr:rowOff>146050</xdr:rowOff>
    </xdr:to>
    <xdr:sp macro="" textlink="">
      <xdr:nvSpPr>
        <xdr:cNvPr id="209" name="フローチャート: 判断 208">
          <a:extLst>
            <a:ext uri="{FF2B5EF4-FFF2-40B4-BE49-F238E27FC236}">
              <a16:creationId xmlns:a16="http://schemas.microsoft.com/office/drawing/2014/main" id="{00000000-0008-0000-0F00-0000D1000000}"/>
            </a:ext>
          </a:extLst>
        </xdr:cNvPr>
        <xdr:cNvSpPr/>
      </xdr:nvSpPr>
      <xdr:spPr>
        <a:xfrm>
          <a:off x="8699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63500</xdr:rowOff>
    </xdr:from>
    <xdr:to>
      <xdr:col>41</xdr:col>
      <xdr:colOff>101600</xdr:colOff>
      <xdr:row>62</xdr:row>
      <xdr:rowOff>165100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7810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162560</xdr:rowOff>
    </xdr:from>
    <xdr:to>
      <xdr:col>55</xdr:col>
      <xdr:colOff>50800</xdr:colOff>
      <xdr:row>62</xdr:row>
      <xdr:rowOff>92710</xdr:rowOff>
    </xdr:to>
    <xdr:sp macro="" textlink="">
      <xdr:nvSpPr>
        <xdr:cNvPr id="216" name="楕円 215">
          <a:extLst>
            <a:ext uri="{FF2B5EF4-FFF2-40B4-BE49-F238E27FC236}">
              <a16:creationId xmlns:a16="http://schemas.microsoft.com/office/drawing/2014/main" id="{00000000-0008-0000-0F00-0000D8000000}"/>
            </a:ext>
          </a:extLst>
        </xdr:cNvPr>
        <xdr:cNvSpPr/>
      </xdr:nvSpPr>
      <xdr:spPr>
        <a:xfrm>
          <a:off x="10426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13987</xdr:rowOff>
    </xdr:from>
    <xdr:ext cx="469744" cy="259045"/>
    <xdr:sp macro="" textlink="">
      <xdr:nvSpPr>
        <xdr:cNvPr id="217" name="【体育館・プール】&#10;一人当たり面積該当値テキスト">
          <a:extLst>
            <a:ext uri="{FF2B5EF4-FFF2-40B4-BE49-F238E27FC236}">
              <a16:creationId xmlns:a16="http://schemas.microsoft.com/office/drawing/2014/main" id="{00000000-0008-0000-0F00-0000D9000000}"/>
            </a:ext>
          </a:extLst>
        </xdr:cNvPr>
        <xdr:cNvSpPr txBox="1"/>
      </xdr:nvSpPr>
      <xdr:spPr>
        <a:xfrm>
          <a:off x="10515600"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162560</xdr:rowOff>
    </xdr:from>
    <xdr:to>
      <xdr:col>50</xdr:col>
      <xdr:colOff>165100</xdr:colOff>
      <xdr:row>62</xdr:row>
      <xdr:rowOff>92710</xdr:rowOff>
    </xdr:to>
    <xdr:sp macro="" textlink="">
      <xdr:nvSpPr>
        <xdr:cNvPr id="218" name="楕円 217">
          <a:extLst>
            <a:ext uri="{FF2B5EF4-FFF2-40B4-BE49-F238E27FC236}">
              <a16:creationId xmlns:a16="http://schemas.microsoft.com/office/drawing/2014/main" id="{00000000-0008-0000-0F00-0000DA000000}"/>
            </a:ext>
          </a:extLst>
        </xdr:cNvPr>
        <xdr:cNvSpPr/>
      </xdr:nvSpPr>
      <xdr:spPr>
        <a:xfrm>
          <a:off x="9588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41910</xdr:rowOff>
    </xdr:from>
    <xdr:to>
      <xdr:col>55</xdr:col>
      <xdr:colOff>0</xdr:colOff>
      <xdr:row>62</xdr:row>
      <xdr:rowOff>41910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9639300" y="106718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20" name="楕円 219">
          <a:extLst>
            <a:ext uri="{FF2B5EF4-FFF2-40B4-BE49-F238E27FC236}">
              <a16:creationId xmlns:a16="http://schemas.microsoft.com/office/drawing/2014/main" id="{00000000-0008-0000-0F00-0000DC000000}"/>
            </a:ext>
          </a:extLst>
        </xdr:cNvPr>
        <xdr:cNvSpPr/>
      </xdr:nvSpPr>
      <xdr:spPr>
        <a:xfrm>
          <a:off x="8699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41910</xdr:rowOff>
    </xdr:from>
    <xdr:to>
      <xdr:col>50</xdr:col>
      <xdr:colOff>114300</xdr:colOff>
      <xdr:row>62</xdr:row>
      <xdr:rowOff>41910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8750300" y="106718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22" name="n_1aveValue【体育館・プール】&#10;一人当たり面積">
          <a:extLst>
            <a:ext uri="{FF2B5EF4-FFF2-40B4-BE49-F238E27FC236}">
              <a16:creationId xmlns:a16="http://schemas.microsoft.com/office/drawing/2014/main" id="{00000000-0008-0000-0F00-0000DE00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137177</xdr:rowOff>
    </xdr:from>
    <xdr:ext cx="469744" cy="259045"/>
    <xdr:sp macro="" textlink="">
      <xdr:nvSpPr>
        <xdr:cNvPr id="223" name="n_2aveValue【体育館・プール】&#10;一人当たり面積">
          <a:extLst>
            <a:ext uri="{FF2B5EF4-FFF2-40B4-BE49-F238E27FC236}">
              <a16:creationId xmlns:a16="http://schemas.microsoft.com/office/drawing/2014/main" id="{00000000-0008-0000-0F00-0000DF000000}"/>
            </a:ext>
          </a:extLst>
        </xdr:cNvPr>
        <xdr:cNvSpPr txBox="1"/>
      </xdr:nvSpPr>
      <xdr:spPr>
        <a:xfrm>
          <a:off x="8515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10177</xdr:rowOff>
    </xdr:from>
    <xdr:ext cx="469744" cy="259045"/>
    <xdr:sp macro="" textlink="">
      <xdr:nvSpPr>
        <xdr:cNvPr id="224" name="n_3aveValue【体育館・プール】&#10;一人当たり面積">
          <a:extLst>
            <a:ext uri="{FF2B5EF4-FFF2-40B4-BE49-F238E27FC236}">
              <a16:creationId xmlns:a16="http://schemas.microsoft.com/office/drawing/2014/main" id="{00000000-0008-0000-0F00-0000E0000000}"/>
            </a:ext>
          </a:extLst>
        </xdr:cNvPr>
        <xdr:cNvSpPr txBox="1"/>
      </xdr:nvSpPr>
      <xdr:spPr>
        <a:xfrm>
          <a:off x="7626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109237</xdr:rowOff>
    </xdr:from>
    <xdr:ext cx="469744" cy="259045"/>
    <xdr:sp macro="" textlink="">
      <xdr:nvSpPr>
        <xdr:cNvPr id="225" name="n_1mainValue【体育館・プール】&#10;一人当たり面積">
          <a:extLst>
            <a:ext uri="{FF2B5EF4-FFF2-40B4-BE49-F238E27FC236}">
              <a16:creationId xmlns:a16="http://schemas.microsoft.com/office/drawing/2014/main" id="{00000000-0008-0000-0F00-0000E1000000}"/>
            </a:ext>
          </a:extLst>
        </xdr:cNvPr>
        <xdr:cNvSpPr txBox="1"/>
      </xdr:nvSpPr>
      <xdr:spPr>
        <a:xfrm>
          <a:off x="93917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109237</xdr:rowOff>
    </xdr:from>
    <xdr:ext cx="469744" cy="259045"/>
    <xdr:sp macro="" textlink="">
      <xdr:nvSpPr>
        <xdr:cNvPr id="226" name="n_2mainValue【体育館・プール】&#10;一人当たり面積">
          <a:extLst>
            <a:ext uri="{FF2B5EF4-FFF2-40B4-BE49-F238E27FC236}">
              <a16:creationId xmlns:a16="http://schemas.microsoft.com/office/drawing/2014/main" id="{00000000-0008-0000-0F00-0000E2000000}"/>
            </a:ext>
          </a:extLst>
        </xdr:cNvPr>
        <xdr:cNvSpPr txBox="1"/>
      </xdr:nvSpPr>
      <xdr:spPr>
        <a:xfrm>
          <a:off x="8515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0" name="【福祉施設】&#10;有形固定資産減価償却率グラフ枠">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112395</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4634865" y="1333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52" name="【福祉施設】&#10;有形固定資産減価償却率最小値テキスト">
          <a:extLst>
            <a:ext uri="{FF2B5EF4-FFF2-40B4-BE49-F238E27FC236}">
              <a16:creationId xmlns:a16="http://schemas.microsoft.com/office/drawing/2014/main" id="{00000000-0008-0000-0F00-0000FC000000}"/>
            </a:ext>
          </a:extLst>
        </xdr:cNvPr>
        <xdr:cNvSpPr txBox="1"/>
      </xdr:nvSpPr>
      <xdr:spPr>
        <a:xfrm>
          <a:off x="46736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4546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4" name="【福祉施設】&#10;有形固定資産減価償却率最大値テキスト">
          <a:extLst>
            <a:ext uri="{FF2B5EF4-FFF2-40B4-BE49-F238E27FC236}">
              <a16:creationId xmlns:a16="http://schemas.microsoft.com/office/drawing/2014/main" id="{00000000-0008-0000-0F00-0000FE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64788</xdr:rowOff>
    </xdr:from>
    <xdr:ext cx="405111" cy="259045"/>
    <xdr:sp macro="" textlink="">
      <xdr:nvSpPr>
        <xdr:cNvPr id="256" name="【福祉施設】&#10;有形固定資産減価償却率平均値テキスト">
          <a:extLst>
            <a:ext uri="{FF2B5EF4-FFF2-40B4-BE49-F238E27FC236}">
              <a16:creationId xmlns:a16="http://schemas.microsoft.com/office/drawing/2014/main" id="{00000000-0008-0000-0F00-000000010000}"/>
            </a:ext>
          </a:extLst>
        </xdr:cNvPr>
        <xdr:cNvSpPr txBox="1"/>
      </xdr:nvSpPr>
      <xdr:spPr>
        <a:xfrm>
          <a:off x="4673600" y="14123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86361</xdr:rowOff>
    </xdr:from>
    <xdr:to>
      <xdr:col>24</xdr:col>
      <xdr:colOff>114300</xdr:colOff>
      <xdr:row>83</xdr:row>
      <xdr:rowOff>16511</xdr:rowOff>
    </xdr:to>
    <xdr:sp macro="" textlink="">
      <xdr:nvSpPr>
        <xdr:cNvPr id="257" name="フローチャート: 判断 256">
          <a:extLst>
            <a:ext uri="{FF2B5EF4-FFF2-40B4-BE49-F238E27FC236}">
              <a16:creationId xmlns:a16="http://schemas.microsoft.com/office/drawing/2014/main" id="{00000000-0008-0000-0F00-000001010000}"/>
            </a:ext>
          </a:extLst>
        </xdr:cNvPr>
        <xdr:cNvSpPr/>
      </xdr:nvSpPr>
      <xdr:spPr>
        <a:xfrm>
          <a:off x="45847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154939</xdr:rowOff>
    </xdr:from>
    <xdr:to>
      <xdr:col>20</xdr:col>
      <xdr:colOff>38100</xdr:colOff>
      <xdr:row>83</xdr:row>
      <xdr:rowOff>85089</xdr:rowOff>
    </xdr:to>
    <xdr:sp macro="" textlink="">
      <xdr:nvSpPr>
        <xdr:cNvPr id="258" name="フローチャート: 判断 257">
          <a:extLst>
            <a:ext uri="{FF2B5EF4-FFF2-40B4-BE49-F238E27FC236}">
              <a16:creationId xmlns:a16="http://schemas.microsoft.com/office/drawing/2014/main" id="{00000000-0008-0000-0F00-000002010000}"/>
            </a:ext>
          </a:extLst>
        </xdr:cNvPr>
        <xdr:cNvSpPr/>
      </xdr:nvSpPr>
      <xdr:spPr>
        <a:xfrm>
          <a:off x="3746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67" name="【福祉施設】&#10;有形固定資産減価償却率該当値テキスト">
          <a:extLst>
            <a:ext uri="{FF2B5EF4-FFF2-40B4-BE49-F238E27FC236}">
              <a16:creationId xmlns:a16="http://schemas.microsoft.com/office/drawing/2014/main" id="{00000000-0008-0000-0F00-00000B010000}"/>
            </a:ext>
          </a:extLst>
        </xdr:cNvPr>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268" name="楕円 267">
          <a:extLst>
            <a:ext uri="{FF2B5EF4-FFF2-40B4-BE49-F238E27FC236}">
              <a16:creationId xmlns:a16="http://schemas.microsoft.com/office/drawing/2014/main" id="{00000000-0008-0000-0F00-00000C010000}"/>
            </a:ext>
          </a:extLst>
        </xdr:cNvPr>
        <xdr:cNvSpPr/>
      </xdr:nvSpPr>
      <xdr:spPr>
        <a:xfrm>
          <a:off x="3746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89536</xdr:rowOff>
    </xdr:from>
    <xdr:to>
      <xdr:col>24</xdr:col>
      <xdr:colOff>63500</xdr:colOff>
      <xdr:row>81</xdr:row>
      <xdr:rowOff>154305</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flipV="1">
          <a:off x="3797300" y="1397698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270" name="楕円 269">
          <a:extLst>
            <a:ext uri="{FF2B5EF4-FFF2-40B4-BE49-F238E27FC236}">
              <a16:creationId xmlns:a16="http://schemas.microsoft.com/office/drawing/2014/main" id="{00000000-0008-0000-0F00-00000E010000}"/>
            </a:ext>
          </a:extLst>
        </xdr:cNvPr>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154305</xdr:rowOff>
    </xdr:from>
    <xdr:to>
      <xdr:col>19</xdr:col>
      <xdr:colOff>177800</xdr:colOff>
      <xdr:row>82</xdr:row>
      <xdr:rowOff>47625</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2908300" y="140417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76216</xdr:rowOff>
    </xdr:from>
    <xdr:ext cx="405111" cy="259045"/>
    <xdr:sp macro="" textlink="">
      <xdr:nvSpPr>
        <xdr:cNvPr id="272" name="n_1aveValue【福祉施設】&#10;有形固定資産減価償却率">
          <a:extLst>
            <a:ext uri="{FF2B5EF4-FFF2-40B4-BE49-F238E27FC236}">
              <a16:creationId xmlns:a16="http://schemas.microsoft.com/office/drawing/2014/main" id="{00000000-0008-0000-0F00-000010010000}"/>
            </a:ext>
          </a:extLst>
        </xdr:cNvPr>
        <xdr:cNvSpPr txBox="1"/>
      </xdr:nvSpPr>
      <xdr:spPr>
        <a:xfrm>
          <a:off x="3582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273" name="n_2aveValue【福祉施設】&#10;有形固定資産減価償却率">
          <a:extLst>
            <a:ext uri="{FF2B5EF4-FFF2-40B4-BE49-F238E27FC236}">
              <a16:creationId xmlns:a16="http://schemas.microsoft.com/office/drawing/2014/main" id="{00000000-0008-0000-0F00-000011010000}"/>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274" name="n_3aveValue【福祉施設】&#10;有形固定資産減価償却率">
          <a:extLst>
            <a:ext uri="{FF2B5EF4-FFF2-40B4-BE49-F238E27FC236}">
              <a16:creationId xmlns:a16="http://schemas.microsoft.com/office/drawing/2014/main" id="{00000000-0008-0000-0F00-000012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275" name="n_1mainValue【福祉施設】&#10;有形固定資産減価償却率">
          <a:extLst>
            <a:ext uri="{FF2B5EF4-FFF2-40B4-BE49-F238E27FC236}">
              <a16:creationId xmlns:a16="http://schemas.microsoft.com/office/drawing/2014/main" id="{00000000-0008-0000-0F00-000013010000}"/>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76" name="n_2mainValue【福祉施設】&#10;有形固定資産減価償却率">
          <a:extLst>
            <a:ext uri="{FF2B5EF4-FFF2-40B4-BE49-F238E27FC236}">
              <a16:creationId xmlns:a16="http://schemas.microsoft.com/office/drawing/2014/main" id="{00000000-0008-0000-0F00-000014010000}"/>
            </a:ext>
          </a:extLst>
        </xdr:cNvPr>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82187</xdr:rowOff>
    </xdr:from>
    <xdr:to>
      <xdr:col>54</xdr:col>
      <xdr:colOff>189865</xdr:colOff>
      <xdr:row>86</xdr:row>
      <xdr:rowOff>165463</xdr:rowOff>
    </xdr:to>
    <xdr:cxnSp macro="">
      <xdr:nvCxnSpPr>
        <xdr:cNvPr id="302" name="直線コネクタ 301">
          <a:extLst>
            <a:ext uri="{FF2B5EF4-FFF2-40B4-BE49-F238E27FC236}">
              <a16:creationId xmlns:a16="http://schemas.microsoft.com/office/drawing/2014/main" id="{00000000-0008-0000-0F00-00002E010000}"/>
            </a:ext>
          </a:extLst>
        </xdr:cNvPr>
        <xdr:cNvCxnSpPr/>
      </xdr:nvCxnSpPr>
      <xdr:spPr>
        <a:xfrm flipV="1">
          <a:off x="10476865" y="13283837"/>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169290</xdr:rowOff>
    </xdr:from>
    <xdr:ext cx="469744" cy="259045"/>
    <xdr:sp macro="" textlink="">
      <xdr:nvSpPr>
        <xdr:cNvPr id="303" name="【福祉施設】&#10;一人当たり面積最小値テキスト">
          <a:extLst>
            <a:ext uri="{FF2B5EF4-FFF2-40B4-BE49-F238E27FC236}">
              <a16:creationId xmlns:a16="http://schemas.microsoft.com/office/drawing/2014/main" id="{00000000-0008-0000-0F00-00002F010000}"/>
            </a:ext>
          </a:extLst>
        </xdr:cNvPr>
        <xdr:cNvSpPr txBox="1"/>
      </xdr:nvSpPr>
      <xdr:spPr>
        <a:xfrm>
          <a:off x="10515600"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165463</xdr:rowOff>
    </xdr:from>
    <xdr:to>
      <xdr:col>55</xdr:col>
      <xdr:colOff>88900</xdr:colOff>
      <xdr:row>86</xdr:row>
      <xdr:rowOff>165463</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10388600" y="1491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28864</xdr:rowOff>
    </xdr:from>
    <xdr:ext cx="469744" cy="259045"/>
    <xdr:sp macro="" textlink="">
      <xdr:nvSpPr>
        <xdr:cNvPr id="305" name="【福祉施設】&#10;一人当たり面積最大値テキスト">
          <a:extLst>
            <a:ext uri="{FF2B5EF4-FFF2-40B4-BE49-F238E27FC236}">
              <a16:creationId xmlns:a16="http://schemas.microsoft.com/office/drawing/2014/main" id="{00000000-0008-0000-0F00-000031010000}"/>
            </a:ext>
          </a:extLst>
        </xdr:cNvPr>
        <xdr:cNvSpPr txBox="1"/>
      </xdr:nvSpPr>
      <xdr:spPr>
        <a:xfrm>
          <a:off x="10515600" y="130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82187</xdr:rowOff>
    </xdr:from>
    <xdr:to>
      <xdr:col>55</xdr:col>
      <xdr:colOff>88900</xdr:colOff>
      <xdr:row>77</xdr:row>
      <xdr:rowOff>82187</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0388600" y="132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119215</xdr:rowOff>
    </xdr:from>
    <xdr:ext cx="469744" cy="259045"/>
    <xdr:sp macro="" textlink="">
      <xdr:nvSpPr>
        <xdr:cNvPr id="307" name="【福祉施設】&#10;一人当たり面積平均値テキスト">
          <a:extLst>
            <a:ext uri="{FF2B5EF4-FFF2-40B4-BE49-F238E27FC236}">
              <a16:creationId xmlns:a16="http://schemas.microsoft.com/office/drawing/2014/main" id="{00000000-0008-0000-0F00-000033010000}"/>
            </a:ext>
          </a:extLst>
        </xdr:cNvPr>
        <xdr:cNvSpPr txBox="1"/>
      </xdr:nvSpPr>
      <xdr:spPr>
        <a:xfrm>
          <a:off x="10515600" y="14521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140788</xdr:rowOff>
    </xdr:from>
    <xdr:to>
      <xdr:col>55</xdr:col>
      <xdr:colOff>50800</xdr:colOff>
      <xdr:row>85</xdr:row>
      <xdr:rowOff>70938</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0426700" y="145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150586</xdr:rowOff>
    </xdr:from>
    <xdr:to>
      <xdr:col>50</xdr:col>
      <xdr:colOff>165100</xdr:colOff>
      <xdr:row>85</xdr:row>
      <xdr:rowOff>80736</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9588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137523</xdr:rowOff>
    </xdr:from>
    <xdr:to>
      <xdr:col>46</xdr:col>
      <xdr:colOff>38100</xdr:colOff>
      <xdr:row>85</xdr:row>
      <xdr:rowOff>67673</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8699500" y="1453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24856</xdr:rowOff>
    </xdr:from>
    <xdr:to>
      <xdr:col>41</xdr:col>
      <xdr:colOff>101600</xdr:colOff>
      <xdr:row>85</xdr:row>
      <xdr:rowOff>126456</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7810500" y="145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106499</xdr:rowOff>
    </xdr:from>
    <xdr:to>
      <xdr:col>55</xdr:col>
      <xdr:colOff>50800</xdr:colOff>
      <xdr:row>82</xdr:row>
      <xdr:rowOff>36649</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0426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129376</xdr:rowOff>
    </xdr:from>
    <xdr:ext cx="469744" cy="259045"/>
    <xdr:sp macro="" textlink="">
      <xdr:nvSpPr>
        <xdr:cNvPr id="318" name="【福祉施設】&#10;一人当たり面積該当値テキスト">
          <a:extLst>
            <a:ext uri="{FF2B5EF4-FFF2-40B4-BE49-F238E27FC236}">
              <a16:creationId xmlns:a16="http://schemas.microsoft.com/office/drawing/2014/main" id="{00000000-0008-0000-0F00-00003E010000}"/>
            </a:ext>
          </a:extLst>
        </xdr:cNvPr>
        <xdr:cNvSpPr txBox="1"/>
      </xdr:nvSpPr>
      <xdr:spPr>
        <a:xfrm>
          <a:off x="10515600" y="1384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106499</xdr:rowOff>
    </xdr:from>
    <xdr:to>
      <xdr:col>50</xdr:col>
      <xdr:colOff>165100</xdr:colOff>
      <xdr:row>82</xdr:row>
      <xdr:rowOff>36649</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9588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157299</xdr:rowOff>
    </xdr:from>
    <xdr:to>
      <xdr:col>55</xdr:col>
      <xdr:colOff>0</xdr:colOff>
      <xdr:row>81</xdr:row>
      <xdr:rowOff>157299</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9639300" y="14044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106499</xdr:rowOff>
    </xdr:from>
    <xdr:to>
      <xdr:col>46</xdr:col>
      <xdr:colOff>38100</xdr:colOff>
      <xdr:row>82</xdr:row>
      <xdr:rowOff>36649</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8699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157299</xdr:rowOff>
    </xdr:from>
    <xdr:to>
      <xdr:col>50</xdr:col>
      <xdr:colOff>114300</xdr:colOff>
      <xdr:row>81</xdr:row>
      <xdr:rowOff>157299</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8750300" y="1404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71863</xdr:rowOff>
    </xdr:from>
    <xdr:ext cx="469744" cy="259045"/>
    <xdr:sp macro="" textlink="">
      <xdr:nvSpPr>
        <xdr:cNvPr id="323" name="n_1aveValue【福祉施設】&#10;一人当たり面積">
          <a:extLst>
            <a:ext uri="{FF2B5EF4-FFF2-40B4-BE49-F238E27FC236}">
              <a16:creationId xmlns:a16="http://schemas.microsoft.com/office/drawing/2014/main" id="{00000000-0008-0000-0F00-000043010000}"/>
            </a:ext>
          </a:extLst>
        </xdr:cNvPr>
        <xdr:cNvSpPr txBox="1"/>
      </xdr:nvSpPr>
      <xdr:spPr>
        <a:xfrm>
          <a:off x="9391727"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58800</xdr:rowOff>
    </xdr:from>
    <xdr:ext cx="469744" cy="259045"/>
    <xdr:sp macro="" textlink="">
      <xdr:nvSpPr>
        <xdr:cNvPr id="324" name="n_2aveValue【福祉施設】&#10;一人当たり面積">
          <a:extLst>
            <a:ext uri="{FF2B5EF4-FFF2-40B4-BE49-F238E27FC236}">
              <a16:creationId xmlns:a16="http://schemas.microsoft.com/office/drawing/2014/main" id="{00000000-0008-0000-0F00-000044010000}"/>
            </a:ext>
          </a:extLst>
        </xdr:cNvPr>
        <xdr:cNvSpPr txBox="1"/>
      </xdr:nvSpPr>
      <xdr:spPr>
        <a:xfrm>
          <a:off x="8515427"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142983</xdr:rowOff>
    </xdr:from>
    <xdr:ext cx="469744" cy="259045"/>
    <xdr:sp macro="" textlink="">
      <xdr:nvSpPr>
        <xdr:cNvPr id="325" name="n_3aveValue【福祉施設】&#10;一人当たり面積">
          <a:extLst>
            <a:ext uri="{FF2B5EF4-FFF2-40B4-BE49-F238E27FC236}">
              <a16:creationId xmlns:a16="http://schemas.microsoft.com/office/drawing/2014/main" id="{00000000-0008-0000-0F00-000045010000}"/>
            </a:ext>
          </a:extLst>
        </xdr:cNvPr>
        <xdr:cNvSpPr txBox="1"/>
      </xdr:nvSpPr>
      <xdr:spPr>
        <a:xfrm>
          <a:off x="7626427" y="143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53176</xdr:rowOff>
    </xdr:from>
    <xdr:ext cx="469744" cy="259045"/>
    <xdr:sp macro="" textlink="">
      <xdr:nvSpPr>
        <xdr:cNvPr id="326" name="n_1mainValue【福祉施設】&#10;一人当たり面積">
          <a:extLst>
            <a:ext uri="{FF2B5EF4-FFF2-40B4-BE49-F238E27FC236}">
              <a16:creationId xmlns:a16="http://schemas.microsoft.com/office/drawing/2014/main" id="{00000000-0008-0000-0F00-000046010000}"/>
            </a:ext>
          </a:extLst>
        </xdr:cNvPr>
        <xdr:cNvSpPr txBox="1"/>
      </xdr:nvSpPr>
      <xdr:spPr>
        <a:xfrm>
          <a:off x="93917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53176</xdr:rowOff>
    </xdr:from>
    <xdr:ext cx="469744" cy="259045"/>
    <xdr:sp macro="" textlink="">
      <xdr:nvSpPr>
        <xdr:cNvPr id="327" name="n_2mainValue【福祉施設】&#10;一人当たり面積">
          <a:extLst>
            <a:ext uri="{FF2B5EF4-FFF2-40B4-BE49-F238E27FC236}">
              <a16:creationId xmlns:a16="http://schemas.microsoft.com/office/drawing/2014/main" id="{00000000-0008-0000-0F00-000047010000}"/>
            </a:ext>
          </a:extLst>
        </xdr:cNvPr>
        <xdr:cNvSpPr txBox="1"/>
      </xdr:nvSpPr>
      <xdr:spPr>
        <a:xfrm>
          <a:off x="8515427" y="137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00000000-0008-0000-0F00-000060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154577</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flipV="1">
          <a:off x="4634865" y="1709057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00000000-0008-0000-0F00-000062010000}"/>
            </a:ext>
          </a:extLst>
        </xdr:cNvPr>
        <xdr:cNvSpPr txBox="1"/>
      </xdr:nvSpPr>
      <xdr:spPr>
        <a:xfrm>
          <a:off x="4673600" y="1867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55" name="直線コネクタ 354">
          <a:extLst>
            <a:ext uri="{FF2B5EF4-FFF2-40B4-BE49-F238E27FC236}">
              <a16:creationId xmlns:a16="http://schemas.microsoft.com/office/drawing/2014/main" id="{00000000-0008-0000-0F00-000063010000}"/>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6" name="【市民会館】&#10;有形固定資産減価償却率最大値テキスト">
          <a:extLst>
            <a:ext uri="{FF2B5EF4-FFF2-40B4-BE49-F238E27FC236}">
              <a16:creationId xmlns:a16="http://schemas.microsoft.com/office/drawing/2014/main" id="{00000000-0008-0000-0F00-000064010000}"/>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7" name="直線コネクタ 356">
          <a:extLst>
            <a:ext uri="{FF2B5EF4-FFF2-40B4-BE49-F238E27FC236}">
              <a16:creationId xmlns:a16="http://schemas.microsoft.com/office/drawing/2014/main" id="{00000000-0008-0000-0F00-000065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10721</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00000000-0008-0000-0F00-000066010000}"/>
            </a:ext>
          </a:extLst>
        </xdr:cNvPr>
        <xdr:cNvSpPr txBox="1"/>
      </xdr:nvSpPr>
      <xdr:spPr>
        <a:xfrm>
          <a:off x="4673600" y="17670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159294</xdr:rowOff>
    </xdr:from>
    <xdr:to>
      <xdr:col>24</xdr:col>
      <xdr:colOff>114300</xdr:colOff>
      <xdr:row>104</xdr:row>
      <xdr:rowOff>89444</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45847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152763</xdr:rowOff>
    </xdr:from>
    <xdr:to>
      <xdr:col>20</xdr:col>
      <xdr:colOff>38100</xdr:colOff>
      <xdr:row>104</xdr:row>
      <xdr:rowOff>82913</xdr:rowOff>
    </xdr:to>
    <xdr:sp macro="" textlink="">
      <xdr:nvSpPr>
        <xdr:cNvPr id="360" name="フローチャート: 判断 359">
          <a:extLst>
            <a:ext uri="{FF2B5EF4-FFF2-40B4-BE49-F238E27FC236}">
              <a16:creationId xmlns:a16="http://schemas.microsoft.com/office/drawing/2014/main" id="{00000000-0008-0000-0F00-000068010000}"/>
            </a:ext>
          </a:extLst>
        </xdr:cNvPr>
        <xdr:cNvSpPr/>
      </xdr:nvSpPr>
      <xdr:spPr>
        <a:xfrm>
          <a:off x="3746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xdr:rowOff>
    </xdr:from>
    <xdr:to>
      <xdr:col>15</xdr:col>
      <xdr:colOff>101600</xdr:colOff>
      <xdr:row>104</xdr:row>
      <xdr:rowOff>102507</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2857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170724</xdr:rowOff>
    </xdr:from>
    <xdr:to>
      <xdr:col>10</xdr:col>
      <xdr:colOff>165100</xdr:colOff>
      <xdr:row>104</xdr:row>
      <xdr:rowOff>100874</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968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00000000-0008-0000-0F00-000071010000}"/>
            </a:ext>
          </a:extLst>
        </xdr:cNvPr>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95613</xdr:rowOff>
    </xdr:from>
    <xdr:to>
      <xdr:col>20</xdr:col>
      <xdr:colOff>38100</xdr:colOff>
      <xdr:row>106</xdr:row>
      <xdr:rowOff>25763</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3746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110489</xdr:rowOff>
    </xdr:from>
    <xdr:to>
      <xdr:col>24</xdr:col>
      <xdr:colOff>63500</xdr:colOff>
      <xdr:row>105</xdr:row>
      <xdr:rowOff>146413</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3797300" y="181127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131536</xdr:rowOff>
    </xdr:from>
    <xdr:to>
      <xdr:col>15</xdr:col>
      <xdr:colOff>101600</xdr:colOff>
      <xdr:row>106</xdr:row>
      <xdr:rowOff>61686</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2857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146413</xdr:rowOff>
    </xdr:from>
    <xdr:to>
      <xdr:col>19</xdr:col>
      <xdr:colOff>177800</xdr:colOff>
      <xdr:row>106</xdr:row>
      <xdr:rowOff>10886</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2908300" y="181486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99440</xdr:rowOff>
    </xdr:from>
    <xdr:ext cx="405111" cy="259045"/>
    <xdr:sp macro="" textlink="">
      <xdr:nvSpPr>
        <xdr:cNvPr id="374" name="n_1aveValue【市民会館】&#10;有形固定資産減価償却率">
          <a:extLst>
            <a:ext uri="{FF2B5EF4-FFF2-40B4-BE49-F238E27FC236}">
              <a16:creationId xmlns:a16="http://schemas.microsoft.com/office/drawing/2014/main" id="{00000000-0008-0000-0F00-000076010000}"/>
            </a:ext>
          </a:extLst>
        </xdr:cNvPr>
        <xdr:cNvSpPr txBox="1"/>
      </xdr:nvSpPr>
      <xdr:spPr>
        <a:xfrm>
          <a:off x="35820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119034</xdr:rowOff>
    </xdr:from>
    <xdr:ext cx="405111" cy="259045"/>
    <xdr:sp macro="" textlink="">
      <xdr:nvSpPr>
        <xdr:cNvPr id="375" name="n_2aveValue【市民会館】&#10;有形固定資産減価償却率">
          <a:extLst>
            <a:ext uri="{FF2B5EF4-FFF2-40B4-BE49-F238E27FC236}">
              <a16:creationId xmlns:a16="http://schemas.microsoft.com/office/drawing/2014/main" id="{00000000-0008-0000-0F00-000077010000}"/>
            </a:ext>
          </a:extLst>
        </xdr:cNvPr>
        <xdr:cNvSpPr txBox="1"/>
      </xdr:nvSpPr>
      <xdr:spPr>
        <a:xfrm>
          <a:off x="2705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117401</xdr:rowOff>
    </xdr:from>
    <xdr:ext cx="405111" cy="259045"/>
    <xdr:sp macro="" textlink="">
      <xdr:nvSpPr>
        <xdr:cNvPr id="376" name="n_3aveValue【市民会館】&#10;有形固定資産減価償却率">
          <a:extLst>
            <a:ext uri="{FF2B5EF4-FFF2-40B4-BE49-F238E27FC236}">
              <a16:creationId xmlns:a16="http://schemas.microsoft.com/office/drawing/2014/main" id="{00000000-0008-0000-0F00-000078010000}"/>
            </a:ext>
          </a:extLst>
        </xdr:cNvPr>
        <xdr:cNvSpPr txBox="1"/>
      </xdr:nvSpPr>
      <xdr:spPr>
        <a:xfrm>
          <a:off x="1816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16890</xdr:rowOff>
    </xdr:from>
    <xdr:ext cx="405111" cy="259045"/>
    <xdr:sp macro="" textlink="">
      <xdr:nvSpPr>
        <xdr:cNvPr id="377" name="n_1mainValue【市民会館】&#10;有形固定資産減価償却率">
          <a:extLst>
            <a:ext uri="{FF2B5EF4-FFF2-40B4-BE49-F238E27FC236}">
              <a16:creationId xmlns:a16="http://schemas.microsoft.com/office/drawing/2014/main" id="{00000000-0008-0000-0F00-000079010000}"/>
            </a:ext>
          </a:extLst>
        </xdr:cNvPr>
        <xdr:cNvSpPr txBox="1"/>
      </xdr:nvSpPr>
      <xdr:spPr>
        <a:xfrm>
          <a:off x="35820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52813</xdr:rowOff>
    </xdr:from>
    <xdr:ext cx="405111" cy="259045"/>
    <xdr:sp macro="" textlink="">
      <xdr:nvSpPr>
        <xdr:cNvPr id="378" name="n_2mainValue【市民会館】&#10;有形固定資産減価償却率">
          <a:extLst>
            <a:ext uri="{FF2B5EF4-FFF2-40B4-BE49-F238E27FC236}">
              <a16:creationId xmlns:a16="http://schemas.microsoft.com/office/drawing/2014/main" id="{00000000-0008-0000-0F00-00007A010000}"/>
            </a:ext>
          </a:extLst>
        </xdr:cNvPr>
        <xdr:cNvSpPr txBox="1"/>
      </xdr:nvSpPr>
      <xdr:spPr>
        <a:xfrm>
          <a:off x="2705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9" name="【市民会館】&#10;一人当たり面積グラフ枠">
          <a:extLst>
            <a:ext uri="{FF2B5EF4-FFF2-40B4-BE49-F238E27FC236}">
              <a16:creationId xmlns:a16="http://schemas.microsoft.com/office/drawing/2014/main" id="{00000000-0008-0000-0F00-00008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763</xdr:rowOff>
    </xdr:from>
    <xdr:to>
      <xdr:col>54</xdr:col>
      <xdr:colOff>189865</xdr:colOff>
      <xdr:row>108</xdr:row>
      <xdr:rowOff>71628</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10476865" y="1731721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01" name="【市民会館】&#10;一人当たり面積最小値テキスト">
          <a:extLst>
            <a:ext uri="{FF2B5EF4-FFF2-40B4-BE49-F238E27FC236}">
              <a16:creationId xmlns:a16="http://schemas.microsoft.com/office/drawing/2014/main" id="{00000000-0008-0000-0F00-000091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118890</xdr:rowOff>
    </xdr:from>
    <xdr:ext cx="469744" cy="259045"/>
    <xdr:sp macro="" textlink="">
      <xdr:nvSpPr>
        <xdr:cNvPr id="403" name="【市民会館】&#10;一人当たり面積最大値テキスト">
          <a:extLst>
            <a:ext uri="{FF2B5EF4-FFF2-40B4-BE49-F238E27FC236}">
              <a16:creationId xmlns:a16="http://schemas.microsoft.com/office/drawing/2014/main" id="{00000000-0008-0000-0F00-000093010000}"/>
            </a:ext>
          </a:extLst>
        </xdr:cNvPr>
        <xdr:cNvSpPr txBox="1"/>
      </xdr:nvSpPr>
      <xdr:spPr>
        <a:xfrm>
          <a:off x="10515600" y="1709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763</xdr:rowOff>
    </xdr:from>
    <xdr:to>
      <xdr:col>55</xdr:col>
      <xdr:colOff>88900</xdr:colOff>
      <xdr:row>101</xdr:row>
      <xdr:rowOff>763</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10388600" y="1731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27703</xdr:rowOff>
    </xdr:from>
    <xdr:ext cx="469744" cy="259045"/>
    <xdr:sp macro="" textlink="">
      <xdr:nvSpPr>
        <xdr:cNvPr id="405" name="【市民会館】&#10;一人当たり面積平均値テキスト">
          <a:extLst>
            <a:ext uri="{FF2B5EF4-FFF2-40B4-BE49-F238E27FC236}">
              <a16:creationId xmlns:a16="http://schemas.microsoft.com/office/drawing/2014/main" id="{00000000-0008-0000-0F00-000095010000}"/>
            </a:ext>
          </a:extLst>
        </xdr:cNvPr>
        <xdr:cNvSpPr txBox="1"/>
      </xdr:nvSpPr>
      <xdr:spPr>
        <a:xfrm>
          <a:off x="10515600" y="1802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xdr:rowOff>
    </xdr:from>
    <xdr:to>
      <xdr:col>55</xdr:col>
      <xdr:colOff>50800</xdr:colOff>
      <xdr:row>106</xdr:row>
      <xdr:rowOff>106426</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0426700" y="181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39115</xdr:rowOff>
    </xdr:from>
    <xdr:to>
      <xdr:col>50</xdr:col>
      <xdr:colOff>165100</xdr:colOff>
      <xdr:row>106</xdr:row>
      <xdr:rowOff>140715</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9588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8699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61976</xdr:rowOff>
    </xdr:from>
    <xdr:to>
      <xdr:col>55</xdr:col>
      <xdr:colOff>50800</xdr:colOff>
      <xdr:row>106</xdr:row>
      <xdr:rowOff>163576</xdr:rowOff>
    </xdr:to>
    <xdr:sp macro="" textlink="">
      <xdr:nvSpPr>
        <xdr:cNvPr id="415" name="楕円 414">
          <a:extLst>
            <a:ext uri="{FF2B5EF4-FFF2-40B4-BE49-F238E27FC236}">
              <a16:creationId xmlns:a16="http://schemas.microsoft.com/office/drawing/2014/main" id="{00000000-0008-0000-0F00-00009F010000}"/>
            </a:ext>
          </a:extLst>
        </xdr:cNvPr>
        <xdr:cNvSpPr/>
      </xdr:nvSpPr>
      <xdr:spPr>
        <a:xfrm>
          <a:off x="10426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40403</xdr:rowOff>
    </xdr:from>
    <xdr:ext cx="469744" cy="259045"/>
    <xdr:sp macro="" textlink="">
      <xdr:nvSpPr>
        <xdr:cNvPr id="416" name="【市民会館】&#10;一人当たり面積該当値テキスト">
          <a:extLst>
            <a:ext uri="{FF2B5EF4-FFF2-40B4-BE49-F238E27FC236}">
              <a16:creationId xmlns:a16="http://schemas.microsoft.com/office/drawing/2014/main" id="{00000000-0008-0000-0F00-0000A0010000}"/>
            </a:ext>
          </a:extLst>
        </xdr:cNvPr>
        <xdr:cNvSpPr txBox="1"/>
      </xdr:nvSpPr>
      <xdr:spPr>
        <a:xfrm>
          <a:off x="10515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59689</xdr:rowOff>
    </xdr:from>
    <xdr:to>
      <xdr:col>50</xdr:col>
      <xdr:colOff>165100</xdr:colOff>
      <xdr:row>106</xdr:row>
      <xdr:rowOff>161289</xdr:rowOff>
    </xdr:to>
    <xdr:sp macro="" textlink="">
      <xdr:nvSpPr>
        <xdr:cNvPr id="417" name="楕円 416">
          <a:extLst>
            <a:ext uri="{FF2B5EF4-FFF2-40B4-BE49-F238E27FC236}">
              <a16:creationId xmlns:a16="http://schemas.microsoft.com/office/drawing/2014/main" id="{00000000-0008-0000-0F00-0000A1010000}"/>
            </a:ext>
          </a:extLst>
        </xdr:cNvPr>
        <xdr:cNvSpPr/>
      </xdr:nvSpPr>
      <xdr:spPr>
        <a:xfrm>
          <a:off x="9588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110489</xdr:rowOff>
    </xdr:from>
    <xdr:to>
      <xdr:col>55</xdr:col>
      <xdr:colOff>0</xdr:colOff>
      <xdr:row>106</xdr:row>
      <xdr:rowOff>112776</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9639300" y="18284189"/>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61976</xdr:rowOff>
    </xdr:from>
    <xdr:to>
      <xdr:col>46</xdr:col>
      <xdr:colOff>38100</xdr:colOff>
      <xdr:row>106</xdr:row>
      <xdr:rowOff>163576</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8699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110489</xdr:rowOff>
    </xdr:from>
    <xdr:to>
      <xdr:col>50</xdr:col>
      <xdr:colOff>114300</xdr:colOff>
      <xdr:row>106</xdr:row>
      <xdr:rowOff>112776</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flipV="1">
          <a:off x="8750300" y="1828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157242</xdr:rowOff>
    </xdr:from>
    <xdr:ext cx="469744" cy="259045"/>
    <xdr:sp macro="" textlink="">
      <xdr:nvSpPr>
        <xdr:cNvPr id="421" name="n_1aveValue【市民会館】&#10;一人当たり面積">
          <a:extLst>
            <a:ext uri="{FF2B5EF4-FFF2-40B4-BE49-F238E27FC236}">
              <a16:creationId xmlns:a16="http://schemas.microsoft.com/office/drawing/2014/main" id="{00000000-0008-0000-0F00-0000A5010000}"/>
            </a:ext>
          </a:extLst>
        </xdr:cNvPr>
        <xdr:cNvSpPr txBox="1"/>
      </xdr:nvSpPr>
      <xdr:spPr>
        <a:xfrm>
          <a:off x="93917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150385</xdr:rowOff>
    </xdr:from>
    <xdr:ext cx="469744" cy="259045"/>
    <xdr:sp macro="" textlink="">
      <xdr:nvSpPr>
        <xdr:cNvPr id="422" name="n_2aveValue【市民会館】&#10;一人当たり面積">
          <a:extLst>
            <a:ext uri="{FF2B5EF4-FFF2-40B4-BE49-F238E27FC236}">
              <a16:creationId xmlns:a16="http://schemas.microsoft.com/office/drawing/2014/main" id="{00000000-0008-0000-0F00-0000A6010000}"/>
            </a:ext>
          </a:extLst>
        </xdr:cNvPr>
        <xdr:cNvSpPr txBox="1"/>
      </xdr:nvSpPr>
      <xdr:spPr>
        <a:xfrm>
          <a:off x="8515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23" name="n_3aveValue【市民会館】&#10;一人当たり面積">
          <a:extLst>
            <a:ext uri="{FF2B5EF4-FFF2-40B4-BE49-F238E27FC236}">
              <a16:creationId xmlns:a16="http://schemas.microsoft.com/office/drawing/2014/main" id="{00000000-0008-0000-0F00-0000A7010000}"/>
            </a:ext>
          </a:extLst>
        </xdr:cNvPr>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152416</xdr:rowOff>
    </xdr:from>
    <xdr:ext cx="469744" cy="259045"/>
    <xdr:sp macro="" textlink="">
      <xdr:nvSpPr>
        <xdr:cNvPr id="424" name="n_1mainValue【市民会館】&#10;一人当たり面積">
          <a:extLst>
            <a:ext uri="{FF2B5EF4-FFF2-40B4-BE49-F238E27FC236}">
              <a16:creationId xmlns:a16="http://schemas.microsoft.com/office/drawing/2014/main" id="{00000000-0008-0000-0F00-0000A8010000}"/>
            </a:ext>
          </a:extLst>
        </xdr:cNvPr>
        <xdr:cNvSpPr txBox="1"/>
      </xdr:nvSpPr>
      <xdr:spPr>
        <a:xfrm>
          <a:off x="93917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154703</xdr:rowOff>
    </xdr:from>
    <xdr:ext cx="469744" cy="259045"/>
    <xdr:sp macro="" textlink="">
      <xdr:nvSpPr>
        <xdr:cNvPr id="425" name="n_2mainValue【市民会館】&#10;一人当たり面積">
          <a:extLst>
            <a:ext uri="{FF2B5EF4-FFF2-40B4-BE49-F238E27FC236}">
              <a16:creationId xmlns:a16="http://schemas.microsoft.com/office/drawing/2014/main" id="{00000000-0008-0000-0F00-0000A9010000}"/>
            </a:ext>
          </a:extLst>
        </xdr:cNvPr>
        <xdr:cNvSpPr txBox="1"/>
      </xdr:nvSpPr>
      <xdr:spPr>
        <a:xfrm>
          <a:off x="8515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4" name="テキスト ボックス 433">
          <a:extLst>
            <a:ext uri="{FF2B5EF4-FFF2-40B4-BE49-F238E27FC236}">
              <a16:creationId xmlns:a16="http://schemas.microsoft.com/office/drawing/2014/main" id="{00000000-0008-0000-0F00-0000B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00000000-0008-0000-0F00-0000C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92528</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flipV="1">
          <a:off x="16318864" y="5716089"/>
          <a:ext cx="0" cy="157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52" name="【一般廃棄物処理施設】&#10;有形固定資産減価償却率最小値テキスト">
          <a:extLst>
            <a:ext uri="{FF2B5EF4-FFF2-40B4-BE49-F238E27FC236}">
              <a16:creationId xmlns:a16="http://schemas.microsoft.com/office/drawing/2014/main" id="{00000000-0008-0000-0F00-0000C4010000}"/>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00000000-0008-0000-0F00-0000C6010000}"/>
            </a:ext>
          </a:extLst>
        </xdr:cNvPr>
        <xdr:cNvSpPr txBox="1"/>
      </xdr:nvSpPr>
      <xdr:spPr>
        <a:xfrm>
          <a:off x="16357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51180</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00000000-0008-0000-0F00-0000C8010000}"/>
            </a:ext>
          </a:extLst>
        </xdr:cNvPr>
        <xdr:cNvSpPr txBox="1"/>
      </xdr:nvSpPr>
      <xdr:spPr>
        <a:xfrm>
          <a:off x="16357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72753</xdr:rowOff>
    </xdr:from>
    <xdr:to>
      <xdr:col>85</xdr:col>
      <xdr:colOff>177800</xdr:colOff>
      <xdr:row>37</xdr:row>
      <xdr:rowOff>2903</xdr:rowOff>
    </xdr:to>
    <xdr:sp macro="" textlink="">
      <xdr:nvSpPr>
        <xdr:cNvPr id="457" name="フローチャート: 判断 456">
          <a:extLst>
            <a:ext uri="{FF2B5EF4-FFF2-40B4-BE49-F238E27FC236}">
              <a16:creationId xmlns:a16="http://schemas.microsoft.com/office/drawing/2014/main" id="{00000000-0008-0000-0F00-0000C9010000}"/>
            </a:ext>
          </a:extLst>
        </xdr:cNvPr>
        <xdr:cNvSpPr/>
      </xdr:nvSpPr>
      <xdr:spPr>
        <a:xfrm>
          <a:off x="16268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85816</xdr:rowOff>
    </xdr:from>
    <xdr:to>
      <xdr:col>81</xdr:col>
      <xdr:colOff>101600</xdr:colOff>
      <xdr:row>37</xdr:row>
      <xdr:rowOff>15966</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15430500" y="62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139700</xdr:rowOff>
    </xdr:from>
    <xdr:to>
      <xdr:col>72</xdr:col>
      <xdr:colOff>38100</xdr:colOff>
      <xdr:row>37</xdr:row>
      <xdr:rowOff>69850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66" name="楕円 465">
          <a:extLst>
            <a:ext uri="{FF2B5EF4-FFF2-40B4-BE49-F238E27FC236}">
              <a16:creationId xmlns:a16="http://schemas.microsoft.com/office/drawing/2014/main" id="{00000000-0008-0000-0F00-0000D2010000}"/>
            </a:ext>
          </a:extLst>
        </xdr:cNvPr>
        <xdr:cNvSpPr/>
      </xdr:nvSpPr>
      <xdr:spPr>
        <a:xfrm>
          <a:off x="16268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67" name="【一般廃棄物処理施設】&#10;有形固定資産減価償却率該当値テキスト">
          <a:extLst>
            <a:ext uri="{FF2B5EF4-FFF2-40B4-BE49-F238E27FC236}">
              <a16:creationId xmlns:a16="http://schemas.microsoft.com/office/drawing/2014/main" id="{00000000-0008-0000-0F00-0000D3010000}"/>
            </a:ext>
          </a:extLst>
        </xdr:cNvPr>
        <xdr:cNvSpPr txBox="1"/>
      </xdr:nvSpPr>
      <xdr:spPr>
        <a:xfrm>
          <a:off x="16357600"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15430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50074</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15481300" y="617982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50074</xdr:rowOff>
    </xdr:from>
    <xdr:to>
      <xdr:col>81</xdr:col>
      <xdr:colOff>50800</xdr:colOff>
      <xdr:row>36</xdr:row>
      <xdr:rowOff>92528</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14592300" y="62222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7093</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00000000-0008-0000-0F00-0000D8010000}"/>
            </a:ext>
          </a:extLst>
        </xdr:cNvPr>
        <xdr:cNvSpPr txBox="1"/>
      </xdr:nvSpPr>
      <xdr:spPr>
        <a:xfrm>
          <a:off x="15266044" y="635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162214</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00000000-0008-0000-0F00-0000D9010000}"/>
            </a:ext>
          </a:extLst>
        </xdr:cNvPr>
        <xdr:cNvSpPr txBox="1"/>
      </xdr:nvSpPr>
      <xdr:spPr>
        <a:xfrm>
          <a:off x="14389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86377</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00000000-0008-0000-0F00-0000DA010000}"/>
            </a:ext>
          </a:extLst>
        </xdr:cNvPr>
        <xdr:cNvSpPr txBox="1"/>
      </xdr:nvSpPr>
      <xdr:spPr>
        <a:xfrm>
          <a:off x="13500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75" name="n_1mainValue【一般廃棄物処理施設】&#10;有形固定資産減価償却率">
          <a:extLst>
            <a:ext uri="{FF2B5EF4-FFF2-40B4-BE49-F238E27FC236}">
              <a16:creationId xmlns:a16="http://schemas.microsoft.com/office/drawing/2014/main" id="{00000000-0008-0000-0F00-0000DB010000}"/>
            </a:ext>
          </a:extLst>
        </xdr:cNvPr>
        <xdr:cNvSpPr txBox="1"/>
      </xdr:nvSpPr>
      <xdr:spPr>
        <a:xfrm>
          <a:off x="15266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00000000-0008-0000-0F00-0000DC010000}"/>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00000000-0008-0000-0F00-0000D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00000000-0008-0000-0F00-0000E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00000000-0008-0000-0F00-0000E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00000000-0008-0000-0F00-0000E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a:extLst>
            <a:ext uri="{FF2B5EF4-FFF2-40B4-BE49-F238E27FC236}">
              <a16:creationId xmlns:a16="http://schemas.microsoft.com/office/drawing/2014/main" id="{00000000-0008-0000-0F00-0000E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117320</xdr:rowOff>
    </xdr:from>
    <xdr:to>
      <xdr:col>116</xdr:col>
      <xdr:colOff>62864</xdr:colOff>
      <xdr:row>41</xdr:row>
      <xdr:rowOff>18953</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flipV="1">
          <a:off x="22160864" y="5775170"/>
          <a:ext cx="0" cy="12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7" name="【一般廃棄物処理施設】&#10;一人当たり有形固定資産（償却資産）額最小値テキスト">
          <a:extLst>
            <a:ext uri="{FF2B5EF4-FFF2-40B4-BE49-F238E27FC236}">
              <a16:creationId xmlns:a16="http://schemas.microsoft.com/office/drawing/2014/main" id="{00000000-0008-0000-0F00-0000F101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63997</xdr:rowOff>
    </xdr:from>
    <xdr:ext cx="599010" cy="259045"/>
    <xdr:sp macro="" textlink="">
      <xdr:nvSpPr>
        <xdr:cNvPr id="499" name="【一般廃棄物処理施設】&#10;一人当たり有形固定資産（償却資産）額最大値テキスト">
          <a:extLst>
            <a:ext uri="{FF2B5EF4-FFF2-40B4-BE49-F238E27FC236}">
              <a16:creationId xmlns:a16="http://schemas.microsoft.com/office/drawing/2014/main" id="{00000000-0008-0000-0F00-0000F3010000}"/>
            </a:ext>
          </a:extLst>
        </xdr:cNvPr>
        <xdr:cNvSpPr txBox="1"/>
      </xdr:nvSpPr>
      <xdr:spPr>
        <a:xfrm>
          <a:off x="22199600" y="55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117320</xdr:rowOff>
    </xdr:from>
    <xdr:to>
      <xdr:col>116</xdr:col>
      <xdr:colOff>152400</xdr:colOff>
      <xdr:row>33</xdr:row>
      <xdr:rowOff>117320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22072600" y="57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120103</xdr:rowOff>
    </xdr:from>
    <xdr:ext cx="534377" cy="259045"/>
    <xdr:sp macro="" textlink="">
      <xdr:nvSpPr>
        <xdr:cNvPr id="501" name="【一般廃棄物処理施設】&#10;一人当たり有形固定資産（償却資産）額平均値テキスト">
          <a:extLst>
            <a:ext uri="{FF2B5EF4-FFF2-40B4-BE49-F238E27FC236}">
              <a16:creationId xmlns:a16="http://schemas.microsoft.com/office/drawing/2014/main" id="{00000000-0008-0000-0F00-0000F5010000}"/>
            </a:ext>
          </a:extLst>
        </xdr:cNvPr>
        <xdr:cNvSpPr txBox="1"/>
      </xdr:nvSpPr>
      <xdr:spPr>
        <a:xfrm>
          <a:off x="22199600" y="646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97226</xdr:rowOff>
    </xdr:from>
    <xdr:to>
      <xdr:col>116</xdr:col>
      <xdr:colOff>114300</xdr:colOff>
      <xdr:row>39</xdr:row>
      <xdr:rowOff>27376</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2110700" y="661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86373</xdr:rowOff>
    </xdr:from>
    <xdr:to>
      <xdr:col>112</xdr:col>
      <xdr:colOff>38100</xdr:colOff>
      <xdr:row>39</xdr:row>
      <xdr:rowOff>16523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1272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71006</xdr:rowOff>
    </xdr:from>
    <xdr:to>
      <xdr:col>107</xdr:col>
      <xdr:colOff>101600</xdr:colOff>
      <xdr:row>39</xdr:row>
      <xdr:rowOff>1156</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20383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115154</xdr:rowOff>
    </xdr:from>
    <xdr:to>
      <xdr:col>102</xdr:col>
      <xdr:colOff>165100</xdr:colOff>
      <xdr:row>39</xdr:row>
      <xdr:rowOff>45304</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9494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111205</xdr:rowOff>
    </xdr:from>
    <xdr:to>
      <xdr:col>116</xdr:col>
      <xdr:colOff>114300</xdr:colOff>
      <xdr:row>40</xdr:row>
      <xdr:rowOff>41355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67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89632</xdr:rowOff>
    </xdr:from>
    <xdr:ext cx="534377" cy="259045"/>
    <xdr:sp macro="" textlink="">
      <xdr:nvSpPr>
        <xdr:cNvPr id="512" name="【一般廃棄物処理施設】&#10;一人当たり有形固定資産（償却資産）額該当値テキスト">
          <a:extLst>
            <a:ext uri="{FF2B5EF4-FFF2-40B4-BE49-F238E27FC236}">
              <a16:creationId xmlns:a16="http://schemas.microsoft.com/office/drawing/2014/main" id="{00000000-0008-0000-0F00-000000020000}"/>
            </a:ext>
          </a:extLst>
        </xdr:cNvPr>
        <xdr:cNvSpPr txBox="1"/>
      </xdr:nvSpPr>
      <xdr:spPr>
        <a:xfrm>
          <a:off x="22199600" y="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110954</xdr:rowOff>
    </xdr:from>
    <xdr:to>
      <xdr:col>112</xdr:col>
      <xdr:colOff>38100</xdr:colOff>
      <xdr:row>40</xdr:row>
      <xdr:rowOff>41104</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679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161754</xdr:rowOff>
    </xdr:from>
    <xdr:to>
      <xdr:col>116</xdr:col>
      <xdr:colOff>63500</xdr:colOff>
      <xdr:row>39</xdr:row>
      <xdr:rowOff>162005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1323300" y="6848304"/>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110999</xdr:rowOff>
    </xdr:from>
    <xdr:to>
      <xdr:col>107</xdr:col>
      <xdr:colOff>101600</xdr:colOff>
      <xdr:row>40</xdr:row>
      <xdr:rowOff>41149</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67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161754</xdr:rowOff>
    </xdr:from>
    <xdr:to>
      <xdr:col>111</xdr:col>
      <xdr:colOff>177800</xdr:colOff>
      <xdr:row>39</xdr:row>
      <xdr:rowOff>161799</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684830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33050</xdr:rowOff>
    </xdr:from>
    <xdr:ext cx="534377" cy="259045"/>
    <xdr:sp macro="" textlink="">
      <xdr:nvSpPr>
        <xdr:cNvPr id="517" name="n_1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210434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17683</xdr:rowOff>
    </xdr:from>
    <xdr:ext cx="534377" cy="259045"/>
    <xdr:sp macro="" textlink="">
      <xdr:nvSpPr>
        <xdr:cNvPr id="518" name="n_2ave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0167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61831</xdr:rowOff>
    </xdr:from>
    <xdr:ext cx="534377" cy="259045"/>
    <xdr:sp macro="" textlink="">
      <xdr:nvSpPr>
        <xdr:cNvPr id="519" name="n_3ave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19278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32231</xdr:rowOff>
    </xdr:from>
    <xdr:ext cx="534377" cy="259045"/>
    <xdr:sp macro="" textlink="">
      <xdr:nvSpPr>
        <xdr:cNvPr id="520" name="n_1mainValue【一般廃棄物処理施設】&#10;一人当たり有形固定資産（償却資産）額">
          <a:extLst>
            <a:ext uri="{FF2B5EF4-FFF2-40B4-BE49-F238E27FC236}">
              <a16:creationId xmlns:a16="http://schemas.microsoft.com/office/drawing/2014/main" id="{00000000-0008-0000-0F00-000008020000}"/>
            </a:ext>
          </a:extLst>
        </xdr:cNvPr>
        <xdr:cNvSpPr txBox="1"/>
      </xdr:nvSpPr>
      <xdr:spPr>
        <a:xfrm>
          <a:off x="21043411" y="689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32276</xdr:rowOff>
    </xdr:from>
    <xdr:ext cx="534377" cy="259045"/>
    <xdr:sp macro="" textlink="">
      <xdr:nvSpPr>
        <xdr:cNvPr id="521" name="n_2mainValue【一般廃棄物処理施設】&#10;一人当たり有形固定資産（償却資産）額">
          <a:extLst>
            <a:ext uri="{FF2B5EF4-FFF2-40B4-BE49-F238E27FC236}">
              <a16:creationId xmlns:a16="http://schemas.microsoft.com/office/drawing/2014/main" id="{00000000-0008-0000-0F00-000009020000}"/>
            </a:ext>
          </a:extLst>
        </xdr:cNvPr>
        <xdr:cNvSpPr txBox="1"/>
      </xdr:nvSpPr>
      <xdr:spPr>
        <a:xfrm>
          <a:off x="20167111" y="689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104503</xdr:rowOff>
    </xdr:from>
    <xdr:to>
      <xdr:col>85</xdr:col>
      <xdr:colOff>126364</xdr:colOff>
      <xdr:row>64</xdr:row>
      <xdr:rowOff>32657</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6318864" y="9534253"/>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340478" cy="259045"/>
    <xdr:sp macro="" textlink="">
      <xdr:nvSpPr>
        <xdr:cNvPr id="548" name="【保健センター・保健所】&#10;有形固定資産減価償却率最小値テキスト">
          <a:extLst>
            <a:ext uri="{FF2B5EF4-FFF2-40B4-BE49-F238E27FC236}">
              <a16:creationId xmlns:a16="http://schemas.microsoft.com/office/drawing/2014/main" id="{00000000-0008-0000-0F00-000024020000}"/>
            </a:ext>
          </a:extLst>
        </xdr:cNvPr>
        <xdr:cNvSpPr txBox="1"/>
      </xdr:nvSpPr>
      <xdr:spPr>
        <a:xfrm>
          <a:off x="16357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51180</xdr:rowOff>
    </xdr:from>
    <xdr:ext cx="405111" cy="259045"/>
    <xdr:sp macro="" textlink="">
      <xdr:nvSpPr>
        <xdr:cNvPr id="550" name="【保健センター・保健所】&#10;有形固定資産減価償却率最大値テキスト">
          <a:extLst>
            <a:ext uri="{FF2B5EF4-FFF2-40B4-BE49-F238E27FC236}">
              <a16:creationId xmlns:a16="http://schemas.microsoft.com/office/drawing/2014/main" id="{00000000-0008-0000-0F00-000026020000}"/>
            </a:ext>
          </a:extLst>
        </xdr:cNvPr>
        <xdr:cNvSpPr txBox="1"/>
      </xdr:nvSpPr>
      <xdr:spPr>
        <a:xfrm>
          <a:off x="16357600" y="930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104503</xdr:rowOff>
    </xdr:from>
    <xdr:to>
      <xdr:col>86</xdr:col>
      <xdr:colOff>25400</xdr:colOff>
      <xdr:row>55</xdr:row>
      <xdr:rowOff>104503</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6230600" y="953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552" name="【保健センター・保健所】&#10;有形固定資産減価償却率平均値テキスト">
          <a:extLst>
            <a:ext uri="{FF2B5EF4-FFF2-40B4-BE49-F238E27FC236}">
              <a16:creationId xmlns:a16="http://schemas.microsoft.com/office/drawing/2014/main" id="{00000000-0008-0000-0F00-000028020000}"/>
            </a:ext>
          </a:extLst>
        </xdr:cNvPr>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53" name="フローチャート: 判断 552">
          <a:extLst>
            <a:ext uri="{FF2B5EF4-FFF2-40B4-BE49-F238E27FC236}">
              <a16:creationId xmlns:a16="http://schemas.microsoft.com/office/drawing/2014/main" id="{00000000-0008-0000-0F00-000029020000}"/>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163104</xdr:rowOff>
    </xdr:from>
    <xdr:to>
      <xdr:col>81</xdr:col>
      <xdr:colOff>101600</xdr:colOff>
      <xdr:row>60</xdr:row>
      <xdr:rowOff>93254</xdr:rowOff>
    </xdr:to>
    <xdr:sp macro="" textlink="">
      <xdr:nvSpPr>
        <xdr:cNvPr id="554" name="フローチャート: 判断 553">
          <a:extLst>
            <a:ext uri="{FF2B5EF4-FFF2-40B4-BE49-F238E27FC236}">
              <a16:creationId xmlns:a16="http://schemas.microsoft.com/office/drawing/2014/main" id="{00000000-0008-0000-0F00-00002A020000}"/>
            </a:ext>
          </a:extLst>
        </xdr:cNvPr>
        <xdr:cNvSpPr/>
      </xdr:nvSpPr>
      <xdr:spPr>
        <a:xfrm>
          <a:off x="15430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a:extLst>
            <a:ext uri="{FF2B5EF4-FFF2-40B4-BE49-F238E27FC236}">
              <a16:creationId xmlns:a16="http://schemas.microsoft.com/office/drawing/2014/main" id="{00000000-0008-0000-0F00-00002B020000}"/>
            </a:ext>
          </a:extLst>
        </xdr:cNvPr>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107587</xdr:rowOff>
    </xdr:from>
    <xdr:to>
      <xdr:col>72</xdr:col>
      <xdr:colOff>38100</xdr:colOff>
      <xdr:row>61</xdr:row>
      <xdr:rowOff>37737</xdr:rowOff>
    </xdr:to>
    <xdr:sp macro="" textlink="">
      <xdr:nvSpPr>
        <xdr:cNvPr id="556" name="フローチャート: 判断 555">
          <a:extLst>
            <a:ext uri="{FF2B5EF4-FFF2-40B4-BE49-F238E27FC236}">
              <a16:creationId xmlns:a16="http://schemas.microsoft.com/office/drawing/2014/main" id="{00000000-0008-0000-0F00-00002C020000}"/>
            </a:ext>
          </a:extLst>
        </xdr:cNvPr>
        <xdr:cNvSpPr/>
      </xdr:nvSpPr>
      <xdr:spPr>
        <a:xfrm>
          <a:off x="13652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62" name="楕円 561">
          <a:extLst>
            <a:ext uri="{FF2B5EF4-FFF2-40B4-BE49-F238E27FC236}">
              <a16:creationId xmlns:a16="http://schemas.microsoft.com/office/drawing/2014/main" id="{00000000-0008-0000-0F00-000032020000}"/>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63" name="【保健センター・保健所】&#10;有形固定資産減価償却率該当値テキスト">
          <a:extLst>
            <a:ext uri="{FF2B5EF4-FFF2-40B4-BE49-F238E27FC236}">
              <a16:creationId xmlns:a16="http://schemas.microsoft.com/office/drawing/2014/main" id="{00000000-0008-0000-0F00-000033020000}"/>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64" name="楕円 563">
          <a:extLst>
            <a:ext uri="{FF2B5EF4-FFF2-40B4-BE49-F238E27FC236}">
              <a16:creationId xmlns:a16="http://schemas.microsoft.com/office/drawing/2014/main" id="{00000000-0008-0000-0F00-000034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32657</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15481300" y="10287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66" name="楕円 565">
          <a:extLst>
            <a:ext uri="{FF2B5EF4-FFF2-40B4-BE49-F238E27FC236}">
              <a16:creationId xmlns:a16="http://schemas.microsoft.com/office/drawing/2014/main" id="{00000000-0008-0000-0F00-000036020000}"/>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65315</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flipV="1">
          <a:off x="14592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84381</xdr:rowOff>
    </xdr:from>
    <xdr:ext cx="405111" cy="259045"/>
    <xdr:sp macro="" textlink="">
      <xdr:nvSpPr>
        <xdr:cNvPr id="568" name="n_1aveValue【保健センター・保健所】&#10;有形固定資産減価償却率">
          <a:extLst>
            <a:ext uri="{FF2B5EF4-FFF2-40B4-BE49-F238E27FC236}">
              <a16:creationId xmlns:a16="http://schemas.microsoft.com/office/drawing/2014/main" id="{00000000-0008-0000-0F00-000038020000}"/>
            </a:ext>
          </a:extLst>
        </xdr:cNvPr>
        <xdr:cNvSpPr txBox="1"/>
      </xdr:nvSpPr>
      <xdr:spPr>
        <a:xfrm>
          <a:off x="15266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a:extLst>
            <a:ext uri="{FF2B5EF4-FFF2-40B4-BE49-F238E27FC236}">
              <a16:creationId xmlns:a16="http://schemas.microsoft.com/office/drawing/2014/main" id="{00000000-0008-0000-0F00-000039020000}"/>
            </a:ext>
          </a:extLst>
        </xdr:cNvPr>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54264</xdr:rowOff>
    </xdr:from>
    <xdr:ext cx="405111" cy="259045"/>
    <xdr:sp macro="" textlink="">
      <xdr:nvSpPr>
        <xdr:cNvPr id="570" name="n_3aveValue【保健センター・保健所】&#10;有形固定資産減価償却率">
          <a:extLst>
            <a:ext uri="{FF2B5EF4-FFF2-40B4-BE49-F238E27FC236}">
              <a16:creationId xmlns:a16="http://schemas.microsoft.com/office/drawing/2014/main" id="{00000000-0008-0000-0F00-00003A020000}"/>
            </a:ext>
          </a:extLst>
        </xdr:cNvPr>
        <xdr:cNvSpPr txBox="1"/>
      </xdr:nvSpPr>
      <xdr:spPr>
        <a:xfrm>
          <a:off x="13500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571" name="n_1mainValue【保健センター・保健所】&#10;有形固定資産減価償却率">
          <a:extLst>
            <a:ext uri="{FF2B5EF4-FFF2-40B4-BE49-F238E27FC236}">
              <a16:creationId xmlns:a16="http://schemas.microsoft.com/office/drawing/2014/main" id="{00000000-0008-0000-0F00-00003B020000}"/>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72" name="n_2mainValue【保健センター・保健所】&#10;有形固定資産減価償却率">
          <a:extLst>
            <a:ext uri="{FF2B5EF4-FFF2-40B4-BE49-F238E27FC236}">
              <a16:creationId xmlns:a16="http://schemas.microsoft.com/office/drawing/2014/main" id="{00000000-0008-0000-0F00-00003C020000}"/>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F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F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F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F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F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00000000-0008-0000-0F00-00005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71846</xdr:rowOff>
    </xdr:from>
    <xdr:to>
      <xdr:col>116</xdr:col>
      <xdr:colOff>62864</xdr:colOff>
      <xdr:row>64</xdr:row>
      <xdr:rowOff>88174</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2160864" y="9673046"/>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0000000-0008-0000-0F00-000057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18523</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00000000-0008-0000-0F00-000059020000}"/>
            </a:ext>
          </a:extLst>
        </xdr:cNvPr>
        <xdr:cNvSpPr txBox="1"/>
      </xdr:nvSpPr>
      <xdr:spPr>
        <a:xfrm>
          <a:off x="22199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71846</xdr:rowOff>
    </xdr:from>
    <xdr:to>
      <xdr:col>116</xdr:col>
      <xdr:colOff>152400</xdr:colOff>
      <xdr:row>56</xdr:row>
      <xdr:rowOff>71846</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22072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00000000-0008-0000-0F00-00005B020000}"/>
            </a:ext>
          </a:extLst>
        </xdr:cNvPr>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604" name="フローチャート: 判断 603">
          <a:extLst>
            <a:ext uri="{FF2B5EF4-FFF2-40B4-BE49-F238E27FC236}">
              <a16:creationId xmlns:a16="http://schemas.microsoft.com/office/drawing/2014/main" id="{00000000-0008-0000-0F00-00005C020000}"/>
            </a:ext>
          </a:extLst>
        </xdr:cNvPr>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71665</xdr:rowOff>
    </xdr:from>
    <xdr:to>
      <xdr:col>112</xdr:col>
      <xdr:colOff>38100</xdr:colOff>
      <xdr:row>64</xdr:row>
      <xdr:rowOff>1815</xdr:rowOff>
    </xdr:to>
    <xdr:sp macro="" textlink="">
      <xdr:nvSpPr>
        <xdr:cNvPr id="605" name="フローチャート: 判断 604">
          <a:extLst>
            <a:ext uri="{FF2B5EF4-FFF2-40B4-BE49-F238E27FC236}">
              <a16:creationId xmlns:a16="http://schemas.microsoft.com/office/drawing/2014/main" id="{00000000-0008-0000-0F00-00005D020000}"/>
            </a:ext>
          </a:extLst>
        </xdr:cNvPr>
        <xdr:cNvSpPr/>
      </xdr:nvSpPr>
      <xdr:spPr>
        <a:xfrm>
          <a:off x="21272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606" name="フローチャート: 判断 605">
          <a:extLst>
            <a:ext uri="{FF2B5EF4-FFF2-40B4-BE49-F238E27FC236}">
              <a16:creationId xmlns:a16="http://schemas.microsoft.com/office/drawing/2014/main" id="{00000000-0008-0000-0F00-00005E020000}"/>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16147</xdr:rowOff>
    </xdr:from>
    <xdr:to>
      <xdr:col>102</xdr:col>
      <xdr:colOff>165100</xdr:colOff>
      <xdr:row>63</xdr:row>
      <xdr:rowOff>117747</xdr:rowOff>
    </xdr:to>
    <xdr:sp macro="" textlink="">
      <xdr:nvSpPr>
        <xdr:cNvPr id="607" name="フローチャート: 判断 606">
          <a:extLst>
            <a:ext uri="{FF2B5EF4-FFF2-40B4-BE49-F238E27FC236}">
              <a16:creationId xmlns:a16="http://schemas.microsoft.com/office/drawing/2014/main" id="{00000000-0008-0000-0F00-00005F020000}"/>
            </a:ext>
          </a:extLst>
        </xdr:cNvPr>
        <xdr:cNvSpPr/>
      </xdr:nvSpPr>
      <xdr:spPr>
        <a:xfrm>
          <a:off x="19494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37028</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00000000-0008-0000-0F00-000066020000}"/>
            </a:ext>
          </a:extLst>
        </xdr:cNvPr>
        <xdr:cNvSpPr txBox="1"/>
      </xdr:nvSpPr>
      <xdr:spPr>
        <a:xfrm>
          <a:off x="22199600"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120650</xdr:rowOff>
    </xdr:from>
    <xdr:to>
      <xdr:col>107</xdr:col>
      <xdr:colOff>101600</xdr:colOff>
      <xdr:row>64</xdr:row>
      <xdr:rowOff>50800</xdr:rowOff>
    </xdr:to>
    <xdr:sp macro="" textlink="">
      <xdr:nvSpPr>
        <xdr:cNvPr id="617" name="楕円 616">
          <a:extLst>
            <a:ext uri="{FF2B5EF4-FFF2-40B4-BE49-F238E27FC236}">
              <a16:creationId xmlns:a16="http://schemas.microsoft.com/office/drawing/2014/main" id="{00000000-0008-0000-0F00-000069020000}"/>
            </a:ext>
          </a:extLst>
        </xdr:cNvPr>
        <xdr:cNvSpPr/>
      </xdr:nvSpPr>
      <xdr:spPr>
        <a:xfrm>
          <a:off x="20383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0434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18342</xdr:rowOff>
    </xdr:from>
    <xdr:ext cx="469744" cy="259045"/>
    <xdr:sp macro="" textlink="">
      <xdr:nvSpPr>
        <xdr:cNvPr id="619" name="n_1aveValue【保健センター・保健所】&#10;一人当たり面積">
          <a:extLst>
            <a:ext uri="{FF2B5EF4-FFF2-40B4-BE49-F238E27FC236}">
              <a16:creationId xmlns:a16="http://schemas.microsoft.com/office/drawing/2014/main" id="{00000000-0008-0000-0F00-00006B020000}"/>
            </a:ext>
          </a:extLst>
        </xdr:cNvPr>
        <xdr:cNvSpPr txBox="1"/>
      </xdr:nvSpPr>
      <xdr:spPr>
        <a:xfrm>
          <a:off x="210757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620" name="n_2aveValue【保健センター・保健所】&#10;一人当たり面積">
          <a:extLst>
            <a:ext uri="{FF2B5EF4-FFF2-40B4-BE49-F238E27FC236}">
              <a16:creationId xmlns:a16="http://schemas.microsoft.com/office/drawing/2014/main" id="{00000000-0008-0000-0F00-00006C020000}"/>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134274</xdr:rowOff>
    </xdr:from>
    <xdr:ext cx="469744" cy="259045"/>
    <xdr:sp macro="" textlink="">
      <xdr:nvSpPr>
        <xdr:cNvPr id="621" name="n_3aveValue【保健センター・保健所】&#10;一人当たり面積">
          <a:extLst>
            <a:ext uri="{FF2B5EF4-FFF2-40B4-BE49-F238E27FC236}">
              <a16:creationId xmlns:a16="http://schemas.microsoft.com/office/drawing/2014/main" id="{00000000-0008-0000-0F00-00006D020000}"/>
            </a:ext>
          </a:extLst>
        </xdr:cNvPr>
        <xdr:cNvSpPr txBox="1"/>
      </xdr:nvSpPr>
      <xdr:spPr>
        <a:xfrm>
          <a:off x="19310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F00-00006E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41927</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F00-00006F020000}"/>
            </a:ext>
          </a:extLst>
        </xdr:cNvPr>
        <xdr:cNvSpPr txBox="1"/>
      </xdr:nvSpPr>
      <xdr:spPr>
        <a:xfrm>
          <a:off x="20199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54429</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2805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58256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802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54429</xdr:rowOff>
    </xdr:from>
    <xdr:to>
      <xdr:col>86</xdr:col>
      <xdr:colOff>25400</xdr:colOff>
      <xdr:row>86</xdr:row>
      <xdr:rowOff>54429</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79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73496</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3960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95069</xdr:rowOff>
    </xdr:from>
    <xdr:to>
      <xdr:col>85</xdr:col>
      <xdr:colOff>177800</xdr:colOff>
      <xdr:row>82</xdr:row>
      <xdr:rowOff>25219</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398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132624</xdr:rowOff>
    </xdr:from>
    <xdr:to>
      <xdr:col>81</xdr:col>
      <xdr:colOff>101600</xdr:colOff>
      <xdr:row>82</xdr:row>
      <xdr:rowOff>62774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142421</xdr:rowOff>
    </xdr:from>
    <xdr:to>
      <xdr:col>76</xdr:col>
      <xdr:colOff>165100</xdr:colOff>
      <xdr:row>82</xdr:row>
      <xdr:rowOff>72571</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31387</xdr:rowOff>
    </xdr:from>
    <xdr:to>
      <xdr:col>72</xdr:col>
      <xdr:colOff>38100</xdr:colOff>
      <xdr:row>82</xdr:row>
      <xdr:rowOff>132987</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158750</xdr:rowOff>
    </xdr:from>
    <xdr:to>
      <xdr:col>85</xdr:col>
      <xdr:colOff>177800</xdr:colOff>
      <xdr:row>78</xdr:row>
      <xdr:rowOff>88900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62687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10177</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00000000-0008-0000-0F00-000099020000}"/>
            </a:ext>
          </a:extLst>
        </xdr:cNvPr>
        <xdr:cNvSpPr txBox="1"/>
      </xdr:nvSpPr>
      <xdr:spPr>
        <a:xfrm>
          <a:off x="16357600"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38100</xdr:rowOff>
    </xdr:from>
    <xdr:to>
      <xdr:col>85</xdr:col>
      <xdr:colOff>127000</xdr:colOff>
      <xdr:row>78</xdr:row>
      <xdr:rowOff>59327</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5481300" y="13411200"/>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39551</xdr:rowOff>
    </xdr:from>
    <xdr:to>
      <xdr:col>76</xdr:col>
      <xdr:colOff>165100</xdr:colOff>
      <xdr:row>78</xdr:row>
      <xdr:rowOff>141151</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4541500" y="134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59327</xdr:rowOff>
    </xdr:from>
    <xdr:to>
      <xdr:col>81</xdr:col>
      <xdr:colOff>50800</xdr:colOff>
      <xdr:row>78</xdr:row>
      <xdr:rowOff>90351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14592300" y="134324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53901</xdr:rowOff>
    </xdr:from>
    <xdr:ext cx="405111" cy="259045"/>
    <xdr:sp macro="" textlink="">
      <xdr:nvSpPr>
        <xdr:cNvPr id="670" name="n_1ave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11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63698</xdr:rowOff>
    </xdr:from>
    <xdr:ext cx="405111" cy="259045"/>
    <xdr:sp macro="" textlink="">
      <xdr:nvSpPr>
        <xdr:cNvPr id="671" name="n_2ave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149514</xdr:rowOff>
    </xdr:from>
    <xdr:ext cx="405111" cy="259045"/>
    <xdr:sp macro="" textlink="">
      <xdr:nvSpPr>
        <xdr:cNvPr id="672" name="n_3ave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126654</xdr:rowOff>
    </xdr:from>
    <xdr:ext cx="405111" cy="259045"/>
    <xdr:sp macro="" textlink="">
      <xdr:nvSpPr>
        <xdr:cNvPr id="673" name="n_1mainValue【消防施設】&#10;有形固定資産減価償却率">
          <a:extLst>
            <a:ext uri="{FF2B5EF4-FFF2-40B4-BE49-F238E27FC236}">
              <a16:creationId xmlns:a16="http://schemas.microsoft.com/office/drawing/2014/main" id="{00000000-0008-0000-0F00-0000A1020000}"/>
            </a:ext>
          </a:extLst>
        </xdr:cNvPr>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157678</xdr:rowOff>
    </xdr:from>
    <xdr:ext cx="405111" cy="259045"/>
    <xdr:sp macro="" textlink="">
      <xdr:nvSpPr>
        <xdr:cNvPr id="674" name="n_2mainValue【消防施設】&#10;有形固定資産減価償却率">
          <a:extLst>
            <a:ext uri="{FF2B5EF4-FFF2-40B4-BE49-F238E27FC236}">
              <a16:creationId xmlns:a16="http://schemas.microsoft.com/office/drawing/2014/main" id="{00000000-0008-0000-0F00-0000A2020000}"/>
            </a:ext>
          </a:extLst>
        </xdr:cNvPr>
        <xdr:cNvSpPr txBox="1"/>
      </xdr:nvSpPr>
      <xdr:spPr>
        <a:xfrm>
          <a:off x="14389744" y="1318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a:extLst>
            <a:ext uri="{FF2B5EF4-FFF2-40B4-BE49-F238E27FC236}">
              <a16:creationId xmlns:a16="http://schemas.microsoft.com/office/drawing/2014/main" id="{00000000-0008-0000-0F00-0000B7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127254</xdr:rowOff>
    </xdr:from>
    <xdr:to>
      <xdr:col>116</xdr:col>
      <xdr:colOff>62864</xdr:colOff>
      <xdr:row>85</xdr:row>
      <xdr:rowOff>168402</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flipV="1">
          <a:off x="22160864" y="136718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779</xdr:rowOff>
    </xdr:from>
    <xdr:ext cx="469744" cy="259045"/>
    <xdr:sp macro="" textlink="">
      <xdr:nvSpPr>
        <xdr:cNvPr id="697" name="【消防施設】&#10;一人当たり面積最小値テキスト">
          <a:extLst>
            <a:ext uri="{FF2B5EF4-FFF2-40B4-BE49-F238E27FC236}">
              <a16:creationId xmlns:a16="http://schemas.microsoft.com/office/drawing/2014/main" id="{00000000-0008-0000-0F00-0000B9020000}"/>
            </a:ext>
          </a:extLst>
        </xdr:cNvPr>
        <xdr:cNvSpPr txBox="1"/>
      </xdr:nvSpPr>
      <xdr:spPr>
        <a:xfrm>
          <a:off x="22199600"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168402</xdr:rowOff>
    </xdr:from>
    <xdr:to>
      <xdr:col>116</xdr:col>
      <xdr:colOff>152400</xdr:colOff>
      <xdr:row>85</xdr:row>
      <xdr:rowOff>168402</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474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73931</xdr:rowOff>
    </xdr:from>
    <xdr:ext cx="469744" cy="259045"/>
    <xdr:sp macro="" textlink="">
      <xdr:nvSpPr>
        <xdr:cNvPr id="699" name="【消防施設】&#10;一人当たり面積最大値テキスト">
          <a:extLst>
            <a:ext uri="{FF2B5EF4-FFF2-40B4-BE49-F238E27FC236}">
              <a16:creationId xmlns:a16="http://schemas.microsoft.com/office/drawing/2014/main" id="{00000000-0008-0000-0F00-0000BB020000}"/>
            </a:ext>
          </a:extLst>
        </xdr:cNvPr>
        <xdr:cNvSpPr txBox="1"/>
      </xdr:nvSpPr>
      <xdr:spPr>
        <a:xfrm>
          <a:off x="22199600" y="1344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127254</xdr:rowOff>
    </xdr:from>
    <xdr:to>
      <xdr:col>116</xdr:col>
      <xdr:colOff>152400</xdr:colOff>
      <xdr:row>79</xdr:row>
      <xdr:rowOff>127254</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22072600" y="136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701" name="【消防施設】&#10;一人当たり面積平均値テキスト">
          <a:extLst>
            <a:ext uri="{FF2B5EF4-FFF2-40B4-BE49-F238E27FC236}">
              <a16:creationId xmlns:a16="http://schemas.microsoft.com/office/drawing/2014/main" id="{00000000-0008-0000-0F00-0000BD02000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1015</xdr:rowOff>
    </xdr:from>
    <xdr:to>
      <xdr:col>107</xdr:col>
      <xdr:colOff>101600</xdr:colOff>
      <xdr:row>84</xdr:row>
      <xdr:rowOff>102615</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20383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26163</xdr:rowOff>
    </xdr:from>
    <xdr:to>
      <xdr:col>116</xdr:col>
      <xdr:colOff>114300</xdr:colOff>
      <xdr:row>85</xdr:row>
      <xdr:rowOff>127763</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112540</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76963</xdr:rowOff>
    </xdr:from>
    <xdr:to>
      <xdr:col>116</xdr:col>
      <xdr:colOff>63500</xdr:colOff>
      <xdr:row>85</xdr:row>
      <xdr:rowOff>76963</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1323300" y="146502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0434300" y="146502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717" name="n_1aveValue【消防施設】&#10;一人当たり面積">
          <a:extLst>
            <a:ext uri="{FF2B5EF4-FFF2-40B4-BE49-F238E27FC236}">
              <a16:creationId xmlns:a16="http://schemas.microsoft.com/office/drawing/2014/main" id="{00000000-0008-0000-0F00-0000CD020000}"/>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718" name="n_2aveValue【消防施設】&#10;一人当たり面積">
          <a:extLst>
            <a:ext uri="{FF2B5EF4-FFF2-40B4-BE49-F238E27FC236}">
              <a16:creationId xmlns:a16="http://schemas.microsoft.com/office/drawing/2014/main" id="{00000000-0008-0000-0F00-0000CE020000}"/>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719" name="n_3aveValue【消防施設】&#10;一人当たり面積">
          <a:extLst>
            <a:ext uri="{FF2B5EF4-FFF2-40B4-BE49-F238E27FC236}">
              <a16:creationId xmlns:a16="http://schemas.microsoft.com/office/drawing/2014/main" id="{00000000-0008-0000-0F00-0000CF020000}"/>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720" name="n_1mainValue【消防施設】&#10;一人当たり面積">
          <a:extLst>
            <a:ext uri="{FF2B5EF4-FFF2-40B4-BE49-F238E27FC236}">
              <a16:creationId xmlns:a16="http://schemas.microsoft.com/office/drawing/2014/main" id="{00000000-0008-0000-0F00-0000D0020000}"/>
            </a:ext>
          </a:extLst>
        </xdr:cNvPr>
        <xdr:cNvSpPr txBox="1"/>
      </xdr:nvSpPr>
      <xdr:spPr>
        <a:xfrm>
          <a:off x="210757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721" name="n_2mainValue【消防施設】&#10;一人当たり面積">
          <a:extLst>
            <a:ext uri="{FF2B5EF4-FFF2-40B4-BE49-F238E27FC236}">
              <a16:creationId xmlns:a16="http://schemas.microsoft.com/office/drawing/2014/main" id="{00000000-0008-0000-0F00-0000D1020000}"/>
            </a:ext>
          </a:extLst>
        </xdr:cNvPr>
        <xdr:cNvSpPr txBox="1"/>
      </xdr:nvSpPr>
      <xdr:spPr>
        <a:xfrm>
          <a:off x="20199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a:extLst>
            <a:ext uri="{FF2B5EF4-FFF2-40B4-BE49-F238E27FC236}">
              <a16:creationId xmlns:a16="http://schemas.microsoft.com/office/drawing/2014/main" id="{00000000-0008-0000-0F00-0000E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108857</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16318864" y="17090571"/>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340478" cy="259045"/>
    <xdr:sp macro="" textlink="">
      <xdr:nvSpPr>
        <xdr:cNvPr id="748" name="【庁舎】&#10;有形固定資産減価償却率最小値テキスト">
          <a:extLst>
            <a:ext uri="{FF2B5EF4-FFF2-40B4-BE49-F238E27FC236}">
              <a16:creationId xmlns:a16="http://schemas.microsoft.com/office/drawing/2014/main" id="{00000000-0008-0000-0F00-0000EC020000}"/>
            </a:ext>
          </a:extLst>
        </xdr:cNvPr>
        <xdr:cNvSpPr txBox="1"/>
      </xdr:nvSpPr>
      <xdr:spPr>
        <a:xfrm>
          <a:off x="16357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6230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0" name="【庁舎】&#10;有形固定資産減価償却率最大値テキスト">
          <a:extLst>
            <a:ext uri="{FF2B5EF4-FFF2-40B4-BE49-F238E27FC236}">
              <a16:creationId xmlns:a16="http://schemas.microsoft.com/office/drawing/2014/main" id="{00000000-0008-0000-0F00-0000EE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119759</xdr:rowOff>
    </xdr:from>
    <xdr:ext cx="405111" cy="259045"/>
    <xdr:sp macro="" textlink="">
      <xdr:nvSpPr>
        <xdr:cNvPr id="752" name="【庁舎】&#10;有形固定資産減価償却率平均値テキスト">
          <a:extLst>
            <a:ext uri="{FF2B5EF4-FFF2-40B4-BE49-F238E27FC236}">
              <a16:creationId xmlns:a16="http://schemas.microsoft.com/office/drawing/2014/main" id="{00000000-0008-0000-0F00-0000F0020000}"/>
            </a:ext>
          </a:extLst>
        </xdr:cNvPr>
        <xdr:cNvSpPr txBox="1"/>
      </xdr:nvSpPr>
      <xdr:spPr>
        <a:xfrm>
          <a:off x="16357600" y="177791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141332</xdr:rowOff>
    </xdr:from>
    <xdr:to>
      <xdr:col>85</xdr:col>
      <xdr:colOff>177800</xdr:colOff>
      <xdr:row>104</xdr:row>
      <xdr:rowOff>71482</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62687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4173</xdr:rowOff>
    </xdr:from>
    <xdr:to>
      <xdr:col>81</xdr:col>
      <xdr:colOff>101600</xdr:colOff>
      <xdr:row>104</xdr:row>
      <xdr:rowOff>105773</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15430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xdr:rowOff>
    </xdr:from>
    <xdr:to>
      <xdr:col>76</xdr:col>
      <xdr:colOff>165100</xdr:colOff>
      <xdr:row>104</xdr:row>
      <xdr:rowOff>110671</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14541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102144</xdr:rowOff>
    </xdr:from>
    <xdr:to>
      <xdr:col>85</xdr:col>
      <xdr:colOff>177800</xdr:colOff>
      <xdr:row>102</xdr:row>
      <xdr:rowOff>32294</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6268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125021</xdr:rowOff>
    </xdr:from>
    <xdr:ext cx="405111" cy="259045"/>
    <xdr:sp macro="" textlink="">
      <xdr:nvSpPr>
        <xdr:cNvPr id="763" name="【庁舎】&#10;有形固定資産減価償却率該当値テキスト">
          <a:extLst>
            <a:ext uri="{FF2B5EF4-FFF2-40B4-BE49-F238E27FC236}">
              <a16:creationId xmlns:a16="http://schemas.microsoft.com/office/drawing/2014/main" id="{00000000-0008-0000-0F00-0000FB020000}"/>
            </a:ext>
          </a:extLst>
        </xdr:cNvPr>
        <xdr:cNvSpPr txBox="1"/>
      </xdr:nvSpPr>
      <xdr:spPr>
        <a:xfrm>
          <a:off x="16357600"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144599</xdr:rowOff>
    </xdr:from>
    <xdr:to>
      <xdr:col>81</xdr:col>
      <xdr:colOff>101600</xdr:colOff>
      <xdr:row>102</xdr:row>
      <xdr:rowOff>74749</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54305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152944</xdr:rowOff>
    </xdr:from>
    <xdr:to>
      <xdr:col>85</xdr:col>
      <xdr:colOff>127000</xdr:colOff>
      <xdr:row>102</xdr:row>
      <xdr:rowOff>23949</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5481300" y="1746939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164193</xdr:rowOff>
    </xdr:from>
    <xdr:to>
      <xdr:col>76</xdr:col>
      <xdr:colOff>165100</xdr:colOff>
      <xdr:row>102</xdr:row>
      <xdr:rowOff>94343</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45415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23949</xdr:rowOff>
    </xdr:from>
    <xdr:to>
      <xdr:col>81</xdr:col>
      <xdr:colOff>50800</xdr:colOff>
      <xdr:row>102</xdr:row>
      <xdr:rowOff>43543</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4592300" y="1751184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96900</xdr:rowOff>
    </xdr:from>
    <xdr:ext cx="405111" cy="259045"/>
    <xdr:sp macro="" textlink="">
      <xdr:nvSpPr>
        <xdr:cNvPr id="768" name="n_1aveValue【庁舎】&#10;有形固定資産減価償却率">
          <a:extLst>
            <a:ext uri="{FF2B5EF4-FFF2-40B4-BE49-F238E27FC236}">
              <a16:creationId xmlns:a16="http://schemas.microsoft.com/office/drawing/2014/main" id="{00000000-0008-0000-0F00-000000030000}"/>
            </a:ext>
          </a:extLst>
        </xdr:cNvPr>
        <xdr:cNvSpPr txBox="1"/>
      </xdr:nvSpPr>
      <xdr:spPr>
        <a:xfrm>
          <a:off x="152660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101798</xdr:rowOff>
    </xdr:from>
    <xdr:ext cx="405111" cy="259045"/>
    <xdr:sp macro="" textlink="">
      <xdr:nvSpPr>
        <xdr:cNvPr id="769" name="n_2aveValue【庁舎】&#10;有形固定資産減価償却率">
          <a:extLst>
            <a:ext uri="{FF2B5EF4-FFF2-40B4-BE49-F238E27FC236}">
              <a16:creationId xmlns:a16="http://schemas.microsoft.com/office/drawing/2014/main" id="{00000000-0008-0000-0F00-000001030000}"/>
            </a:ext>
          </a:extLst>
        </xdr:cNvPr>
        <xdr:cNvSpPr txBox="1"/>
      </xdr:nvSpPr>
      <xdr:spPr>
        <a:xfrm>
          <a:off x="14389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70" name="n_3aveValue【庁舎】&#10;有形固定資産減価償却率">
          <a:extLst>
            <a:ext uri="{FF2B5EF4-FFF2-40B4-BE49-F238E27FC236}">
              <a16:creationId xmlns:a16="http://schemas.microsoft.com/office/drawing/2014/main" id="{00000000-0008-0000-0F00-000002030000}"/>
            </a:ext>
          </a:extLst>
        </xdr:cNvPr>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91276</xdr:rowOff>
    </xdr:from>
    <xdr:ext cx="405111" cy="259045"/>
    <xdr:sp macro="" textlink="">
      <xdr:nvSpPr>
        <xdr:cNvPr id="771" name="n_1mainValue【庁舎】&#10;有形固定資産減価償却率">
          <a:extLst>
            <a:ext uri="{FF2B5EF4-FFF2-40B4-BE49-F238E27FC236}">
              <a16:creationId xmlns:a16="http://schemas.microsoft.com/office/drawing/2014/main" id="{00000000-0008-0000-0F00-000003030000}"/>
            </a:ext>
          </a:extLst>
        </xdr:cNvPr>
        <xdr:cNvSpPr txBox="1"/>
      </xdr:nvSpPr>
      <xdr:spPr>
        <a:xfrm>
          <a:off x="152660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110870</xdr:rowOff>
    </xdr:from>
    <xdr:ext cx="405111" cy="259045"/>
    <xdr:sp macro="" textlink="">
      <xdr:nvSpPr>
        <xdr:cNvPr id="772" name="n_2mainValue【庁舎】&#10;有形固定資産減価償却率">
          <a:extLst>
            <a:ext uri="{FF2B5EF4-FFF2-40B4-BE49-F238E27FC236}">
              <a16:creationId xmlns:a16="http://schemas.microsoft.com/office/drawing/2014/main" id="{00000000-0008-0000-0F00-000004030000}"/>
            </a:ext>
          </a:extLst>
        </xdr:cNvPr>
        <xdr:cNvSpPr txBox="1"/>
      </xdr:nvSpPr>
      <xdr:spPr>
        <a:xfrm>
          <a:off x="1438974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26670</xdr:rowOff>
    </xdr:from>
    <xdr:to>
      <xdr:col>116</xdr:col>
      <xdr:colOff>62864</xdr:colOff>
      <xdr:row>108</xdr:row>
      <xdr:rowOff>7620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flipV="1">
          <a:off x="22160864" y="1717167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797" name="【庁舎】&#10;一人当たり面積最小値テキスト">
          <a:extLst>
            <a:ext uri="{FF2B5EF4-FFF2-40B4-BE49-F238E27FC236}">
              <a16:creationId xmlns:a16="http://schemas.microsoft.com/office/drawing/2014/main" id="{00000000-0008-0000-0F00-00001D03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144797</xdr:rowOff>
    </xdr:from>
    <xdr:ext cx="469744" cy="259045"/>
    <xdr:sp macro="" textlink="">
      <xdr:nvSpPr>
        <xdr:cNvPr id="799" name="【庁舎】&#10;一人当たり面積最大値テキスト">
          <a:extLst>
            <a:ext uri="{FF2B5EF4-FFF2-40B4-BE49-F238E27FC236}">
              <a16:creationId xmlns:a16="http://schemas.microsoft.com/office/drawing/2014/main" id="{00000000-0008-0000-0F00-00001F030000}"/>
            </a:ext>
          </a:extLst>
        </xdr:cNvPr>
        <xdr:cNvSpPr txBox="1"/>
      </xdr:nvSpPr>
      <xdr:spPr>
        <a:xfrm>
          <a:off x="22199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26670</xdr:rowOff>
    </xdr:from>
    <xdr:to>
      <xdr:col>116</xdr:col>
      <xdr:colOff>152400</xdr:colOff>
      <xdr:row>100</xdr:row>
      <xdr:rowOff>26670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22072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65422</xdr:rowOff>
    </xdr:from>
    <xdr:ext cx="469744" cy="259045"/>
    <xdr:sp macro="" textlink="">
      <xdr:nvSpPr>
        <xdr:cNvPr id="801" name="【庁舎】&#10;一人当たり面積平均値テキスト">
          <a:extLst>
            <a:ext uri="{FF2B5EF4-FFF2-40B4-BE49-F238E27FC236}">
              <a16:creationId xmlns:a16="http://schemas.microsoft.com/office/drawing/2014/main" id="{00000000-0008-0000-0F00-000021030000}"/>
            </a:ext>
          </a:extLst>
        </xdr:cNvPr>
        <xdr:cNvSpPr txBox="1"/>
      </xdr:nvSpPr>
      <xdr:spPr>
        <a:xfrm>
          <a:off x="22199600" y="1806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42545</xdr:rowOff>
    </xdr:from>
    <xdr:to>
      <xdr:col>116</xdr:col>
      <xdr:colOff>114300</xdr:colOff>
      <xdr:row>106</xdr:row>
      <xdr:rowOff>144145</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221107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61595</xdr:rowOff>
    </xdr:from>
    <xdr:to>
      <xdr:col>112</xdr:col>
      <xdr:colOff>38100</xdr:colOff>
      <xdr:row>106</xdr:row>
      <xdr:rowOff>163195</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1272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52070</xdr:rowOff>
    </xdr:from>
    <xdr:to>
      <xdr:col>107</xdr:col>
      <xdr:colOff>101600</xdr:colOff>
      <xdr:row>106</xdr:row>
      <xdr:rowOff>153670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0383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69214</xdr:rowOff>
    </xdr:from>
    <xdr:to>
      <xdr:col>102</xdr:col>
      <xdr:colOff>165100</xdr:colOff>
      <xdr:row>106</xdr:row>
      <xdr:rowOff>170814</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19494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811" name="楕円 810">
          <a:extLst>
            <a:ext uri="{FF2B5EF4-FFF2-40B4-BE49-F238E27FC236}">
              <a16:creationId xmlns:a16="http://schemas.microsoft.com/office/drawing/2014/main" id="{00000000-0008-0000-0F00-00002B030000}"/>
            </a:ext>
          </a:extLst>
        </xdr:cNvPr>
        <xdr:cNvSpPr/>
      </xdr:nvSpPr>
      <xdr:spPr>
        <a:xfrm>
          <a:off x="22110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91457</xdr:rowOff>
    </xdr:from>
    <xdr:ext cx="469744" cy="259045"/>
    <xdr:sp macro="" textlink="">
      <xdr:nvSpPr>
        <xdr:cNvPr id="812" name="【庁舎】&#10;一人当たり面積該当値テキスト">
          <a:extLst>
            <a:ext uri="{FF2B5EF4-FFF2-40B4-BE49-F238E27FC236}">
              <a16:creationId xmlns:a16="http://schemas.microsoft.com/office/drawing/2014/main" id="{00000000-0008-0000-0F00-00002C030000}"/>
            </a:ext>
          </a:extLst>
        </xdr:cNvPr>
        <xdr:cNvSpPr txBox="1"/>
      </xdr:nvSpPr>
      <xdr:spPr>
        <a:xfrm>
          <a:off x="22199600"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111125</xdr:rowOff>
    </xdr:from>
    <xdr:to>
      <xdr:col>112</xdr:col>
      <xdr:colOff>38100</xdr:colOff>
      <xdr:row>107</xdr:row>
      <xdr:rowOff>41275</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1272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161925</xdr:rowOff>
    </xdr:from>
    <xdr:to>
      <xdr:col>116</xdr:col>
      <xdr:colOff>63500</xdr:colOff>
      <xdr:row>106</xdr:row>
      <xdr:rowOff>163830</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1323300" y="183356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111125</xdr:rowOff>
    </xdr:from>
    <xdr:to>
      <xdr:col>107</xdr:col>
      <xdr:colOff>101600</xdr:colOff>
      <xdr:row>107</xdr:row>
      <xdr:rowOff>41275</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0383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161925</xdr:rowOff>
    </xdr:from>
    <xdr:to>
      <xdr:col>111</xdr:col>
      <xdr:colOff>177800</xdr:colOff>
      <xdr:row>106</xdr:row>
      <xdr:rowOff>161925</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0434300" y="1833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8272</xdr:rowOff>
    </xdr:from>
    <xdr:ext cx="469744" cy="259045"/>
    <xdr:sp macro="" textlink="">
      <xdr:nvSpPr>
        <xdr:cNvPr id="817" name="n_1aveValue【庁舎】&#10;一人当たり面積">
          <a:extLst>
            <a:ext uri="{FF2B5EF4-FFF2-40B4-BE49-F238E27FC236}">
              <a16:creationId xmlns:a16="http://schemas.microsoft.com/office/drawing/2014/main" id="{00000000-0008-0000-0F00-000031030000}"/>
            </a:ext>
          </a:extLst>
        </xdr:cNvPr>
        <xdr:cNvSpPr txBox="1"/>
      </xdr:nvSpPr>
      <xdr:spPr>
        <a:xfrm>
          <a:off x="210757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170197</xdr:rowOff>
    </xdr:from>
    <xdr:ext cx="469744" cy="259045"/>
    <xdr:sp macro="" textlink="">
      <xdr:nvSpPr>
        <xdr:cNvPr id="818" name="n_2aveValue【庁舎】&#10;一人当たり面積">
          <a:extLst>
            <a:ext uri="{FF2B5EF4-FFF2-40B4-BE49-F238E27FC236}">
              <a16:creationId xmlns:a16="http://schemas.microsoft.com/office/drawing/2014/main" id="{00000000-0008-0000-0F00-000032030000}"/>
            </a:ext>
          </a:extLst>
        </xdr:cNvPr>
        <xdr:cNvSpPr txBox="1"/>
      </xdr:nvSpPr>
      <xdr:spPr>
        <a:xfrm>
          <a:off x="20199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15891</xdr:rowOff>
    </xdr:from>
    <xdr:ext cx="469744" cy="259045"/>
    <xdr:sp macro="" textlink="">
      <xdr:nvSpPr>
        <xdr:cNvPr id="819" name="n_3aveValue【庁舎】&#10;一人当たり面積">
          <a:extLst>
            <a:ext uri="{FF2B5EF4-FFF2-40B4-BE49-F238E27FC236}">
              <a16:creationId xmlns:a16="http://schemas.microsoft.com/office/drawing/2014/main" id="{00000000-0008-0000-0F00-000033030000}"/>
            </a:ext>
          </a:extLst>
        </xdr:cNvPr>
        <xdr:cNvSpPr txBox="1"/>
      </xdr:nvSpPr>
      <xdr:spPr>
        <a:xfrm>
          <a:off x="19310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32402</xdr:rowOff>
    </xdr:from>
    <xdr:ext cx="469744" cy="259045"/>
    <xdr:sp macro="" textlink="">
      <xdr:nvSpPr>
        <xdr:cNvPr id="820" name="n_1mainValue【庁舎】&#10;一人当たり面積">
          <a:extLst>
            <a:ext uri="{FF2B5EF4-FFF2-40B4-BE49-F238E27FC236}">
              <a16:creationId xmlns:a16="http://schemas.microsoft.com/office/drawing/2014/main" id="{00000000-0008-0000-0F00-000034030000}"/>
            </a:ext>
          </a:extLst>
        </xdr:cNvPr>
        <xdr:cNvSpPr txBox="1"/>
      </xdr:nvSpPr>
      <xdr:spPr>
        <a:xfrm>
          <a:off x="210757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32402</xdr:rowOff>
    </xdr:from>
    <xdr:ext cx="469744" cy="259045"/>
    <xdr:sp macro="" textlink="">
      <xdr:nvSpPr>
        <xdr:cNvPr id="821" name="n_2mainValue【庁舎】&#10;一人当たり面積">
          <a:extLst>
            <a:ext uri="{FF2B5EF4-FFF2-40B4-BE49-F238E27FC236}">
              <a16:creationId xmlns:a16="http://schemas.microsoft.com/office/drawing/2014/main" id="{00000000-0008-0000-0F00-000035030000}"/>
            </a:ext>
          </a:extLst>
        </xdr:cNvPr>
        <xdr:cNvSpPr txBox="1"/>
      </xdr:nvSpPr>
      <xdr:spPr>
        <a:xfrm>
          <a:off x="20199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に建てられた市民会館、図書館は、類似団体と比較しても近年の建設であるため、有形固定資産減価償却率が平均よりも低くなっており、一人あたりの面積も平均より低いことから、今後も公共施設総合管理計画に基づき、維持管理費用を抑えていく必要がある。消防施設や庁舎は昭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40</a:t>
          </a:r>
          <a:r>
            <a:rPr kumimoji="1" lang="ja-JP" altLang="en-US" sz="1300">
              <a:solidFill>
                <a:schemeClr val="tx1"/>
              </a:solidFill>
              <a:latin typeface="ＭＳ Ｐゴシック" panose="020B0600070205080204" pitchFamily="50" charset="-128"/>
              <a:ea typeface="ＭＳ Ｐゴシック" panose="020B0600070205080204" pitchFamily="50" charset="-128"/>
            </a:rPr>
            <a:t>年代に建てられているため施設の安全性を保つことはもちろん、今後予想される南海トラフ巨大地震や大型台風等による災害時にも機能を維持できるように、長寿命化に向けた改修や更新が求められる。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体育館・プールや福祉施設等公共施設の一人当たりの面積が平均値と比較してかなり高くなっていることから、将来の人口推計を加味し、公共施設総合管理計画で立てた目標に向けて施設の統廃合、削減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11047051</v>
      </c>
      <c r="BO4" s="461"/>
      <c r="BP4" s="461"/>
      <c r="BQ4" s="461"/>
      <c r="BR4" s="461"/>
      <c r="BS4" s="461"/>
      <c r="BT4" s="461"/>
      <c r="BU4" s="462"/>
      <c r="BV4" s="460">
        <v>10560356</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4.7</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10737118</v>
      </c>
      <c r="BO5" s="466"/>
      <c r="BP5" s="466"/>
      <c r="BQ5" s="466"/>
      <c r="BR5" s="466"/>
      <c r="BS5" s="466"/>
      <c r="BT5" s="466"/>
      <c r="BU5" s="467"/>
      <c r="BV5" s="465">
        <v>10277286</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91.5</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309933</v>
      </c>
      <c r="BO6" s="466"/>
      <c r="BP6" s="466"/>
      <c r="BQ6" s="466"/>
      <c r="BR6" s="466"/>
      <c r="BS6" s="466"/>
      <c r="BT6" s="466"/>
      <c r="BU6" s="467"/>
      <c r="BV6" s="465">
        <v>283070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96.3</v>
      </c>
      <c r="CU6" s="616"/>
      <c r="CV6" s="616"/>
      <c r="CW6" s="616"/>
      <c r="CX6" s="616"/>
      <c r="CY6" s="616"/>
      <c r="CZ6" s="616"/>
      <c r="DA6" s="617"/>
      <c r="DB6" s="615">
        <v>93.8</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94</v>
      </c>
      <c r="AV7" s="523"/>
      <c r="AW7" s="523"/>
      <c r="AX7" s="523"/>
      <c r="AY7" s="445" t="s">
        <v>105</v>
      </c>
      <c r="AZ7" s="446"/>
      <c r="BA7" s="446"/>
      <c r="BB7" s="446"/>
      <c r="BC7" s="446"/>
      <c r="BD7" s="446"/>
      <c r="BE7" s="446"/>
      <c r="BF7" s="446"/>
      <c r="BG7" s="446"/>
      <c r="BH7" s="446"/>
      <c r="BI7" s="446"/>
      <c r="BJ7" s="446"/>
      <c r="BK7" s="446"/>
      <c r="BL7" s="446"/>
      <c r="BM7" s="447"/>
      <c r="BN7" s="465">
        <v>22015</v>
      </c>
      <c r="BO7" s="466"/>
      <c r="BP7" s="466"/>
      <c r="BQ7" s="466"/>
      <c r="BR7" s="466"/>
      <c r="BS7" s="466"/>
      <c r="BT7" s="466"/>
      <c r="BU7" s="467"/>
      <c r="BV7" s="465">
        <v>22320</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5691036</v>
      </c>
      <c r="CU7" s="466"/>
      <c r="CV7" s="466"/>
      <c r="CW7" s="466"/>
      <c r="CX7" s="466"/>
      <c r="CY7" s="466"/>
      <c r="CZ7" s="466"/>
      <c r="DA7" s="467"/>
      <c r="DB7" s="465">
        <v>5604976</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287918</v>
      </c>
      <c r="BO8" s="466"/>
      <c r="BP8" s="466"/>
      <c r="BQ8" s="466"/>
      <c r="BR8" s="466"/>
      <c r="BS8" s="466"/>
      <c r="BT8" s="466"/>
      <c r="BU8" s="467"/>
      <c r="BV8" s="465">
        <v>260750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0.45</v>
      </c>
      <c r="CU8" s="579"/>
      <c r="CV8" s="579"/>
      <c r="CW8" s="579"/>
      <c r="CX8" s="579"/>
      <c r="CY8" s="579"/>
      <c r="CZ8" s="579"/>
      <c r="DA8" s="580"/>
      <c r="DB8" s="578">
        <v>0.44</v>
      </c>
      <c r="DC8" s="579"/>
      <c r="DD8" s="579"/>
      <c r="DE8" s="579"/>
      <c r="DF8" s="579"/>
      <c r="DG8" s="579"/>
      <c r="DH8" s="579"/>
      <c r="DI8" s="580"/>
      <c r="DJ8" s="185"/>
      <c r="DK8" s="185"/>
      <c r="DL8" s="185"/>
      <c r="DM8" s="185"/>
      <c r="DN8" s="185"/>
      <c r="DO8" s="185"/>
    </row>
    <row r="9" spans="1:119" ht="18.75" customHeight="1" thickBot="1" x14ac:dyDescent="0.25">
      <c r="A9" s="186"/>
      <c r="B9" s="604" t="s">
        <v>111</v>
      </c>
      <c r="C9" s="605"/>
      <c r="D9" s="605"/>
      <c r="E9" s="605"/>
      <c r="F9" s="605"/>
      <c r="G9" s="605"/>
      <c r="H9" s="605"/>
      <c r="I9" s="605"/>
      <c r="J9" s="605"/>
      <c r="K9" s="528"/>
      <c r="L9" s="606" t="s">
        <v>112</v>
      </c>
      <c r="M9" s="607"/>
      <c r="N9" s="607"/>
      <c r="O9" s="607"/>
      <c r="P9" s="607"/>
      <c r="Q9" s="608"/>
      <c r="R9" s="609">
        <v>25404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108</v>
      </c>
      <c r="AV9" s="523"/>
      <c r="AW9" s="523"/>
      <c r="AX9" s="523"/>
      <c r="AY9" s="445" t="s">
        <v>115</v>
      </c>
      <c r="AZ9" s="446"/>
      <c r="BA9" s="446"/>
      <c r="BB9" s="446"/>
      <c r="BC9" s="446"/>
      <c r="BD9" s="446"/>
      <c r="BE9" s="446"/>
      <c r="BF9" s="446"/>
      <c r="BG9" s="446"/>
      <c r="BH9" s="446"/>
      <c r="BI9" s="446"/>
      <c r="BJ9" s="446"/>
      <c r="BK9" s="446"/>
      <c r="BL9" s="446"/>
      <c r="BM9" s="447"/>
      <c r="BN9" s="465">
        <v>27168</v>
      </c>
      <c r="BO9" s="466"/>
      <c r="BP9" s="466"/>
      <c r="BQ9" s="466"/>
      <c r="BR9" s="466"/>
      <c r="BS9" s="466"/>
      <c r="BT9" s="466"/>
      <c r="BU9" s="467"/>
      <c r="BV9" s="465">
        <v>-38134</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9.1</v>
      </c>
      <c r="CU9" s="436"/>
      <c r="CV9" s="436"/>
      <c r="CW9" s="436"/>
      <c r="CX9" s="436"/>
      <c r="CY9" s="436"/>
      <c r="CZ9" s="436"/>
      <c r="DA9" s="437"/>
      <c r="DB9" s="435">
        <v>9.1999999999999993</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117</v>
      </c>
      <c r="M10" s="439"/>
      <c r="N10" s="439"/>
      <c r="O10" s="439"/>
      <c r="P10" s="439"/>
      <c r="Q10" s="440"/>
      <c r="R10" s="441">
        <v>24800</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132166</v>
      </c>
      <c r="BO10" s="466"/>
      <c r="BP10" s="466"/>
      <c r="BQ10" s="466"/>
      <c r="BR10" s="466"/>
      <c r="BS10" s="466"/>
      <c r="BT10" s="466"/>
      <c r="BU10" s="467"/>
      <c r="BV10" s="465">
        <v>165972</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119</v>
      </c>
      <c r="AV11" s="523"/>
      <c r="AW11" s="523"/>
      <c r="AX11" s="523"/>
      <c r="AY11" s="445" t="s">
        <v>125</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127</v>
      </c>
      <c r="DC11" s="579"/>
      <c r="DD11" s="579"/>
      <c r="DE11" s="579"/>
      <c r="DF11" s="579"/>
      <c r="DG11" s="579"/>
      <c r="DH11" s="579"/>
      <c r="DI11" s="580"/>
      <c r="DJ11" s="185"/>
      <c r="DK11" s="185"/>
      <c r="DL11" s="185"/>
      <c r="DM11" s="185"/>
      <c r="DN11" s="185"/>
      <c r="DO11" s="185"/>
    </row>
    <row r="12" spans="1:119" ht="18.75" customHeight="1" x14ac:dyDescent="0.2">
      <c r="A12" s="186"/>
      <c r="B12" s="581" t="s">
        <v>128</v>
      </c>
      <c r="C12" s="582"/>
      <c r="D12" s="582"/>
      <c r="E12" s="582"/>
      <c r="F12" s="582"/>
      <c r="G12" s="582"/>
      <c r="H12" s="582"/>
      <c r="I12" s="582"/>
      <c r="J12" s="582"/>
      <c r="K12" s="583"/>
      <c r="L12" s="590" t="s">
        <v>129</v>
      </c>
      <c r="M12" s="591"/>
      <c r="N12" s="591"/>
      <c r="O12" s="591"/>
      <c r="P12" s="591"/>
      <c r="Q12" s="592"/>
      <c r="R12" s="593">
        <v>26081</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133</v>
      </c>
      <c r="AV12" s="523"/>
      <c r="AW12" s="523"/>
      <c r="AX12" s="523"/>
      <c r="AY12" s="445" t="s">
        <v>134</v>
      </c>
      <c r="AZ12" s="446"/>
      <c r="BA12" s="446"/>
      <c r="BB12" s="446"/>
      <c r="BC12" s="446"/>
      <c r="BD12" s="446"/>
      <c r="BE12" s="446"/>
      <c r="BF12" s="446"/>
      <c r="BG12" s="446"/>
      <c r="BH12" s="446"/>
      <c r="BI12" s="446"/>
      <c r="BJ12" s="446"/>
      <c r="BK12" s="446"/>
      <c r="BL12" s="446"/>
      <c r="BM12" s="447"/>
      <c r="BN12" s="465">
        <v>197976</v>
      </c>
      <c r="BO12" s="466"/>
      <c r="BP12" s="466"/>
      <c r="BQ12" s="466"/>
      <c r="BR12" s="466"/>
      <c r="BS12" s="466"/>
      <c r="BT12" s="466"/>
      <c r="BU12" s="467"/>
      <c r="BV12" s="465">
        <v>65000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25960</v>
      </c>
      <c r="S13" s="569"/>
      <c r="T13" s="569"/>
      <c r="U13" s="569"/>
      <c r="V13" s="570"/>
      <c r="W13" s="556" t="s">
        <v>139</v>
      </c>
      <c r="X13" s="478"/>
      <c r="Y13" s="478"/>
      <c r="Z13" s="478"/>
      <c r="AA13" s="478"/>
      <c r="AB13" s="479"/>
      <c r="AC13" s="441">
        <v>839</v>
      </c>
      <c r="AD13" s="442"/>
      <c r="AE13" s="442"/>
      <c r="AF13" s="442"/>
      <c r="AG13" s="443"/>
      <c r="AH13" s="441">
        <v>1029</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-38642</v>
      </c>
      <c r="BO13" s="466"/>
      <c r="BP13" s="466"/>
      <c r="BQ13" s="466"/>
      <c r="BR13" s="466"/>
      <c r="BS13" s="466"/>
      <c r="BT13" s="466"/>
      <c r="BU13" s="467"/>
      <c r="BV13" s="465">
        <v>62838</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4.0999999999999996</v>
      </c>
      <c r="CU13" s="436"/>
      <c r="CV13" s="436"/>
      <c r="CW13" s="436"/>
      <c r="CX13" s="436"/>
      <c r="CY13" s="436"/>
      <c r="CZ13" s="436"/>
      <c r="DA13" s="437"/>
      <c r="DB13" s="435">
        <v>3.2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26048</v>
      </c>
      <c r="S14" s="569"/>
      <c r="T14" s="569"/>
      <c r="U14" s="569"/>
      <c r="V14" s="570"/>
      <c r="W14" s="571"/>
      <c r="X14" s="481"/>
      <c r="Y14" s="481"/>
      <c r="Z14" s="481"/>
      <c r="AA14" s="481"/>
      <c r="AB14" s="482"/>
      <c r="AC14" s="561">
        <v>7.1</v>
      </c>
      <c r="AD14" s="562"/>
      <c r="AE14" s="562"/>
      <c r="AF14" s="562"/>
      <c r="AG14" s="563"/>
      <c r="AH14" s="561">
        <v>8.9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147</v>
      </c>
      <c r="N15" s="566"/>
      <c r="O15" s="566"/>
      <c r="P15" s="566"/>
      <c r="Q15" s="567"/>
      <c r="R15" s="568">
        <v>25983</v>
      </c>
      <c r="S15" s="569"/>
      <c r="T15" s="569"/>
      <c r="U15" s="569"/>
      <c r="V15" s="570"/>
      <c r="W15" s="556" t="s">
        <v>148</v>
      </c>
      <c r="X15" s="478"/>
      <c r="Y15" s="478"/>
      <c r="Z15" s="478"/>
      <c r="AA15" s="478"/>
      <c r="AB15" s="479"/>
      <c r="AC15" s="441">
        <v>3099</v>
      </c>
      <c r="AD15" s="442"/>
      <c r="AE15" s="442"/>
      <c r="AF15" s="442"/>
      <c r="AG15" s="443"/>
      <c r="AH15" s="441">
        <v>3026</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2217102</v>
      </c>
      <c r="BO15" s="461"/>
      <c r="BP15" s="461"/>
      <c r="BQ15" s="461"/>
      <c r="BR15" s="461"/>
      <c r="BS15" s="461"/>
      <c r="BT15" s="461"/>
      <c r="BU15" s="462"/>
      <c r="BV15" s="460">
        <v>2153780</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26.1</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4841821</v>
      </c>
      <c r="BO16" s="466"/>
      <c r="BP16" s="466"/>
      <c r="BQ16" s="466"/>
      <c r="BR16" s="466"/>
      <c r="BS16" s="466"/>
      <c r="BT16" s="466"/>
      <c r="BU16" s="467"/>
      <c r="BV16" s="465">
        <v>4787523</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7927</v>
      </c>
      <c r="AD17" s="442"/>
      <c r="AE17" s="442"/>
      <c r="AF17" s="442"/>
      <c r="AG17" s="443"/>
      <c r="AH17" s="441">
        <v>7529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2779276</v>
      </c>
      <c r="BO17" s="466"/>
      <c r="BP17" s="466"/>
      <c r="BQ17" s="466"/>
      <c r="BR17" s="466"/>
      <c r="BS17" s="466"/>
      <c r="BT17" s="466"/>
      <c r="BU17" s="467"/>
      <c r="BV17" s="465">
        <v>2696270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158</v>
      </c>
      <c r="C18" s="528"/>
      <c r="D18" s="528"/>
      <c r="E18" s="529"/>
      <c r="F18" s="529"/>
      <c r="G18" s="529"/>
      <c r="H18" s="529"/>
      <c r="I18" s="529"/>
      <c r="J18" s="529"/>
      <c r="K18" s="529"/>
      <c r="L18" s="530">
        <v>110.02</v>
      </c>
      <c r="M18" s="530"/>
      <c r="N18" s="530"/>
      <c r="O18" s="530"/>
      <c r="P18" s="530"/>
      <c r="Q18" s="530"/>
      <c r="R18" s="531"/>
      <c r="S18" s="531"/>
      <c r="T18" s="531"/>
      <c r="U18" s="531"/>
      <c r="V18" s="532"/>
      <c r="W18" s="546"/>
      <c r="X18" s="547"/>
      <c r="Y18" s="547"/>
      <c r="Z18" s="547"/>
      <c r="AA18" s="547"/>
      <c r="AB18" s="557"/>
      <c r="AC18" s="429">
        <v>66.8</v>
      </c>
      <c r="AD18" s="430"/>
      <c r="AE18" s="430"/>
      <c r="AF18" s="430"/>
      <c r="AG18" s="533"/>
      <c r="AH18" s="429">
        <v>65</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5275135</v>
      </c>
      <c r="BO18" s="466"/>
      <c r="BP18" s="466"/>
      <c r="BQ18" s="466"/>
      <c r="BR18" s="466"/>
      <c r="BS18" s="466"/>
      <c r="BT18" s="466"/>
      <c r="BU18" s="467"/>
      <c r="BV18" s="465">
        <v>5091120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160</v>
      </c>
      <c r="C19" s="528"/>
      <c r="D19" s="528"/>
      <c r="E19" s="529"/>
      <c r="F19" s="529"/>
      <c r="G19" s="529"/>
      <c r="H19" s="529"/>
      <c r="I19" s="529"/>
      <c r="J19" s="529"/>
      <c r="K19" s="529"/>
      <c r="L19" s="535">
        <v>231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6906708</v>
      </c>
      <c r="BO19" s="466"/>
      <c r="BP19" s="466"/>
      <c r="BQ19" s="466"/>
      <c r="BR19" s="466"/>
      <c r="BS19" s="466"/>
      <c r="BT19" s="466"/>
      <c r="BU19" s="467"/>
      <c r="BV19" s="465">
        <v>6411261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162</v>
      </c>
      <c r="C20" s="528"/>
      <c r="D20" s="528"/>
      <c r="E20" s="529"/>
      <c r="F20" s="529"/>
      <c r="G20" s="529"/>
      <c r="H20" s="529"/>
      <c r="I20" s="529"/>
      <c r="J20" s="529"/>
      <c r="K20" s="529"/>
      <c r="L20" s="535">
        <v>9967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7786847</v>
      </c>
      <c r="BO23" s="466"/>
      <c r="BP23" s="466"/>
      <c r="BQ23" s="466"/>
      <c r="BR23" s="466"/>
      <c r="BS23" s="466"/>
      <c r="BT23" s="466"/>
      <c r="BU23" s="467"/>
      <c r="BV23" s="465">
        <v>7641489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171</v>
      </c>
      <c r="F24" s="439"/>
      <c r="G24" s="439"/>
      <c r="H24" s="439"/>
      <c r="I24" s="439"/>
      <c r="J24" s="439"/>
      <c r="K24" s="440"/>
      <c r="L24" s="441">
        <v>1</v>
      </c>
      <c r="M24" s="442"/>
      <c r="N24" s="442"/>
      <c r="O24" s="442"/>
      <c r="P24" s="443"/>
      <c r="Q24" s="441">
        <v>7600</v>
      </c>
      <c r="R24" s="442"/>
      <c r="S24" s="442"/>
      <c r="T24" s="442"/>
      <c r="U24" s="442"/>
      <c r="V24" s="443"/>
      <c r="W24" s="507"/>
      <c r="X24" s="498"/>
      <c r="Y24" s="499"/>
      <c r="Z24" s="438" t="s">
        <v>172</v>
      </c>
      <c r="AA24" s="439"/>
      <c r="AB24" s="439"/>
      <c r="AC24" s="439"/>
      <c r="AD24" s="439"/>
      <c r="AE24" s="439"/>
      <c r="AF24" s="439"/>
      <c r="AG24" s="440"/>
      <c r="AH24" s="441">
        <v>149</v>
      </c>
      <c r="AI24" s="442"/>
      <c r="AJ24" s="442"/>
      <c r="AK24" s="442"/>
      <c r="AL24" s="443"/>
      <c r="AM24" s="441">
        <v>473820</v>
      </c>
      <c r="AN24" s="442"/>
      <c r="AO24" s="442"/>
      <c r="AP24" s="442"/>
      <c r="AQ24" s="442"/>
      <c r="AR24" s="443"/>
      <c r="AS24" s="441">
        <v>3180</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6189720</v>
      </c>
      <c r="BO24" s="466"/>
      <c r="BP24" s="466"/>
      <c r="BQ24" s="466"/>
      <c r="BR24" s="466"/>
      <c r="BS24" s="466"/>
      <c r="BT24" s="466"/>
      <c r="BU24" s="467"/>
      <c r="BV24" s="465">
        <v>6083010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174</v>
      </c>
      <c r="F25" s="439"/>
      <c r="G25" s="439"/>
      <c r="H25" s="439"/>
      <c r="I25" s="439"/>
      <c r="J25" s="439"/>
      <c r="K25" s="440"/>
      <c r="L25" s="441">
        <v>1</v>
      </c>
      <c r="M25" s="442"/>
      <c r="N25" s="442"/>
      <c r="O25" s="442"/>
      <c r="P25" s="443"/>
      <c r="Q25" s="441">
        <v>6120</v>
      </c>
      <c r="R25" s="442"/>
      <c r="S25" s="442"/>
      <c r="T25" s="442"/>
      <c r="U25" s="442"/>
      <c r="V25" s="443"/>
      <c r="W25" s="507"/>
      <c r="X25" s="498"/>
      <c r="Y25" s="499"/>
      <c r="Z25" s="438" t="s">
        <v>175</v>
      </c>
      <c r="AA25" s="439"/>
      <c r="AB25" s="439"/>
      <c r="AC25" s="439"/>
      <c r="AD25" s="439"/>
      <c r="AE25" s="439"/>
      <c r="AF25" s="439"/>
      <c r="AG25" s="440"/>
      <c r="AH25" s="441" t="s">
        <v>146</v>
      </c>
      <c r="AI25" s="442"/>
      <c r="AJ25" s="442"/>
      <c r="AK25" s="442"/>
      <c r="AL25" s="443"/>
      <c r="AM25" s="441" t="s">
        <v>146</v>
      </c>
      <c r="AN25" s="442"/>
      <c r="AO25" s="442"/>
      <c r="AP25" s="442"/>
      <c r="AQ25" s="442"/>
      <c r="AR25" s="443"/>
      <c r="AS25" s="441" t="s">
        <v>146</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651840</v>
      </c>
      <c r="BO25" s="461"/>
      <c r="BP25" s="461"/>
      <c r="BQ25" s="461"/>
      <c r="BR25" s="461"/>
      <c r="BS25" s="461"/>
      <c r="BT25" s="461"/>
      <c r="BU25" s="462"/>
      <c r="BV25" s="460">
        <v>788106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177</v>
      </c>
      <c r="F26" s="439"/>
      <c r="G26" s="439"/>
      <c r="H26" s="439"/>
      <c r="I26" s="439"/>
      <c r="J26" s="439"/>
      <c r="K26" s="440"/>
      <c r="L26" s="441">
        <v>1</v>
      </c>
      <c r="M26" s="442"/>
      <c r="N26" s="442"/>
      <c r="O26" s="442"/>
      <c r="P26" s="443"/>
      <c r="Q26" s="441">
        <v>5820</v>
      </c>
      <c r="R26" s="442"/>
      <c r="S26" s="442"/>
      <c r="T26" s="442"/>
      <c r="U26" s="442"/>
      <c r="V26" s="443"/>
      <c r="W26" s="507"/>
      <c r="X26" s="498"/>
      <c r="Y26" s="499"/>
      <c r="Z26" s="438" t="s">
        <v>178</v>
      </c>
      <c r="AA26" s="520"/>
      <c r="AB26" s="520"/>
      <c r="AC26" s="520"/>
      <c r="AD26" s="520"/>
      <c r="AE26" s="520"/>
      <c r="AF26" s="520"/>
      <c r="AG26" s="521"/>
      <c r="AH26" s="441">
        <v>6</v>
      </c>
      <c r="AI26" s="442"/>
      <c r="AJ26" s="442"/>
      <c r="AK26" s="442"/>
      <c r="AL26" s="443"/>
      <c r="AM26" s="441">
        <v>21876</v>
      </c>
      <c r="AN26" s="442"/>
      <c r="AO26" s="442"/>
      <c r="AP26" s="442"/>
      <c r="AQ26" s="442"/>
      <c r="AR26" s="443"/>
      <c r="AS26" s="441">
        <v>3646</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146</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180</v>
      </c>
      <c r="F27" s="439"/>
      <c r="G27" s="439"/>
      <c r="H27" s="439"/>
      <c r="I27" s="439"/>
      <c r="J27" s="439"/>
      <c r="K27" s="440"/>
      <c r="L27" s="441">
        <v>1</v>
      </c>
      <c r="M27" s="442"/>
      <c r="N27" s="442"/>
      <c r="O27" s="442"/>
      <c r="P27" s="443"/>
      <c r="Q27" s="441">
        <v>3250</v>
      </c>
      <c r="R27" s="442"/>
      <c r="S27" s="442"/>
      <c r="T27" s="442"/>
      <c r="U27" s="442"/>
      <c r="V27" s="443"/>
      <c r="W27" s="507"/>
      <c r="X27" s="498"/>
      <c r="Y27" s="499"/>
      <c r="Z27" s="438" t="s">
        <v>181</v>
      </c>
      <c r="AA27" s="439"/>
      <c r="AB27" s="439"/>
      <c r="AC27" s="439"/>
      <c r="AD27" s="439"/>
      <c r="AE27" s="439"/>
      <c r="AF27" s="439"/>
      <c r="AG27" s="440"/>
      <c r="AH27" s="441">
        <v>2</v>
      </c>
      <c r="AI27" s="442"/>
      <c r="AJ27" s="442"/>
      <c r="AK27" s="442"/>
      <c r="AL27" s="443"/>
      <c r="AM27" s="441" t="s">
        <v>182</v>
      </c>
      <c r="AN27" s="442"/>
      <c r="AO27" s="442"/>
      <c r="AP27" s="442"/>
      <c r="AQ27" s="442"/>
      <c r="AR27" s="443"/>
      <c r="AS27" s="441" t="s">
        <v>183</v>
      </c>
      <c r="AT27" s="442"/>
      <c r="AU27" s="442"/>
      <c r="AV27" s="442"/>
      <c r="AW27" s="442"/>
      <c r="AX27" s="444"/>
      <c r="AY27" s="471" t="s">
        <v>184</v>
      </c>
      <c r="AZ27" s="472"/>
      <c r="BA27" s="472"/>
      <c r="BB27" s="472"/>
      <c r="BC27" s="472"/>
      <c r="BD27" s="472"/>
      <c r="BE27" s="472"/>
      <c r="BF27" s="472"/>
      <c r="BG27" s="472"/>
      <c r="BH27" s="472"/>
      <c r="BI27" s="472"/>
      <c r="BJ27" s="472"/>
      <c r="BK27" s="472"/>
      <c r="BL27" s="472"/>
      <c r="BM27" s="473"/>
      <c r="BN27" s="468">
        <v>200000</v>
      </c>
      <c r="BO27" s="469"/>
      <c r="BP27" s="469"/>
      <c r="BQ27" s="469"/>
      <c r="BR27" s="469"/>
      <c r="BS27" s="469"/>
      <c r="BT27" s="469"/>
      <c r="BU27" s="470"/>
      <c r="BV27" s="468">
        <v>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185</v>
      </c>
      <c r="F28" s="439"/>
      <c r="G28" s="439"/>
      <c r="H28" s="439"/>
      <c r="I28" s="439"/>
      <c r="J28" s="439"/>
      <c r="K28" s="440"/>
      <c r="L28" s="441">
        <v>1</v>
      </c>
      <c r="M28" s="442"/>
      <c r="N28" s="442"/>
      <c r="O28" s="442"/>
      <c r="P28" s="443"/>
      <c r="Q28" s="441">
        <v>2600</v>
      </c>
      <c r="R28" s="442"/>
      <c r="S28" s="442"/>
      <c r="T28" s="442"/>
      <c r="U28" s="442"/>
      <c r="V28" s="443"/>
      <c r="W28" s="507"/>
      <c r="X28" s="498"/>
      <c r="Y28" s="499"/>
      <c r="Z28" s="438" t="s">
        <v>186</v>
      </c>
      <c r="AA28" s="439"/>
      <c r="AB28" s="439"/>
      <c r="AC28" s="439"/>
      <c r="AD28" s="439"/>
      <c r="AE28" s="439"/>
      <c r="AF28" s="439"/>
      <c r="AG28" s="440"/>
      <c r="AH28" s="441" t="s">
        <v>146</v>
      </c>
      <c r="AI28" s="442"/>
      <c r="AJ28" s="442"/>
      <c r="AK28" s="442"/>
      <c r="AL28" s="443"/>
      <c r="AM28" s="441" t="s">
        <v>146</v>
      </c>
      <c r="AN28" s="442"/>
      <c r="AO28" s="442"/>
      <c r="AP28" s="442"/>
      <c r="AQ28" s="442"/>
      <c r="AR28" s="443"/>
      <c r="AS28" s="441" t="s">
        <v>137</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1743279</v>
      </c>
      <c r="BO28" s="461"/>
      <c r="BP28" s="461"/>
      <c r="BQ28" s="461"/>
      <c r="BR28" s="461"/>
      <c r="BS28" s="461"/>
      <c r="BT28" s="461"/>
      <c r="BU28" s="462"/>
      <c r="BV28" s="460">
        <v>1809089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188</v>
      </c>
      <c r="F29" s="439"/>
      <c r="G29" s="439"/>
      <c r="H29" s="439"/>
      <c r="I29" s="439"/>
      <c r="J29" s="439"/>
      <c r="K29" s="440"/>
      <c r="L29" s="441">
        <v>10</v>
      </c>
      <c r="M29" s="442"/>
      <c r="N29" s="442"/>
      <c r="O29" s="442"/>
      <c r="P29" s="443"/>
      <c r="Q29" s="441">
        <v>2360</v>
      </c>
      <c r="R29" s="442"/>
      <c r="S29" s="442"/>
      <c r="T29" s="442"/>
      <c r="U29" s="442"/>
      <c r="V29" s="443"/>
      <c r="W29" s="508"/>
      <c r="X29" s="509"/>
      <c r="Y29" s="510"/>
      <c r="Z29" s="438" t="s">
        <v>189</v>
      </c>
      <c r="AA29" s="439"/>
      <c r="AB29" s="439"/>
      <c r="AC29" s="439"/>
      <c r="AD29" s="439"/>
      <c r="AE29" s="439"/>
      <c r="AF29" s="439"/>
      <c r="AG29" s="440"/>
      <c r="AH29" s="441">
        <v>151</v>
      </c>
      <c r="AI29" s="442"/>
      <c r="AJ29" s="442"/>
      <c r="AK29" s="442"/>
      <c r="AL29" s="443"/>
      <c r="AM29" s="441">
        <v>481570</v>
      </c>
      <c r="AN29" s="442"/>
      <c r="AO29" s="442"/>
      <c r="AP29" s="442"/>
      <c r="AQ29" s="442"/>
      <c r="AR29" s="443"/>
      <c r="AS29" s="441">
        <v>3189</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193597</v>
      </c>
      <c r="BO29" s="466"/>
      <c r="BP29" s="466"/>
      <c r="BQ29" s="466"/>
      <c r="BR29" s="466"/>
      <c r="BS29" s="466"/>
      <c r="BT29" s="466"/>
      <c r="BU29" s="467"/>
      <c r="BV29" s="465">
        <v>211396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95.6</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2023641</v>
      </c>
      <c r="BO30" s="469"/>
      <c r="BP30" s="469"/>
      <c r="BQ30" s="469"/>
      <c r="BR30" s="469"/>
      <c r="BS30" s="469"/>
      <c r="BT30" s="469"/>
      <c r="BU30" s="470"/>
      <c r="BV30" s="468">
        <v>1690475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198</v>
      </c>
      <c r="AN33" s="428"/>
      <c r="AO33" s="427" t="s">
        <v>199</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198</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宮崎県市町村総合事務組合（一般会計）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14</v>
      </c>
      <c r="CP34" s="424"/>
      <c r="CQ34" s="423" t="str">
        <f>IF('各会計、関係団体の財政状況及び健全化判断比率'!BS7="","",'各会計、関係団体の財政状況及び健全化判断比率'!BS7)</f>
        <v>三股町土地開発公社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宮崎県市町村総合事務組合（市町村交通災害共済事業特別会計）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宮崎県後期高齢者医療広域連合（一般会計）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宮崎県後期高齢者医療広域連合（後期高齢者医療特別会計）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宮崎県市町村総合事務組合（自治会館管理運営特別会計）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7h3A9gsLjB9lB5NUKuLA/Egwwk7Z8wmPms06n9qkEMFKhuoMmpfQyNOS/24c2LUg1sXFnLhO1O8jjNEgIHwTBA==" saltValue="qoaN1vvoa1/W6wE2gvkR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226</v>
      </c>
      <c r="C5" s="761"/>
      <c r="D5" s="761"/>
      <c r="E5" s="761"/>
      <c r="F5" s="761"/>
      <c r="G5" s="761"/>
      <c r="H5" s="761"/>
      <c r="I5" s="761"/>
      <c r="J5" s="761"/>
      <c r="K5" s="761"/>
      <c r="L5" s="761"/>
      <c r="M5" s="761"/>
      <c r="N5" s="761"/>
      <c r="O5" s="761"/>
      <c r="P5" s="761"/>
      <c r="Q5" s="762"/>
      <c r="R5" s="726">
        <v>2199721</v>
      </c>
      <c r="S5" s="727"/>
      <c r="T5" s="727"/>
      <c r="U5" s="727"/>
      <c r="V5" s="727"/>
      <c r="W5" s="727"/>
      <c r="X5" s="727"/>
      <c r="Y5" s="773"/>
      <c r="Z5" s="791">
        <v>19.899999999999999</v>
      </c>
      <c r="AA5" s="791"/>
      <c r="AB5" s="791"/>
      <c r="AC5" s="791"/>
      <c r="AD5" s="792">
        <v>2199717</v>
      </c>
      <c r="AE5" s="792"/>
      <c r="AF5" s="792"/>
      <c r="AG5" s="792"/>
      <c r="AH5" s="792"/>
      <c r="AI5" s="792"/>
      <c r="AJ5" s="792"/>
      <c r="AK5" s="792"/>
      <c r="AL5" s="774">
        <v>40.200000000000003</v>
      </c>
      <c r="AM5" s="743"/>
      <c r="AN5" s="743"/>
      <c r="AO5" s="775"/>
      <c r="AP5" s="760" t="s">
        <v>227</v>
      </c>
      <c r="AQ5" s="761"/>
      <c r="AR5" s="761"/>
      <c r="AS5" s="761"/>
      <c r="AT5" s="761"/>
      <c r="AU5" s="761"/>
      <c r="AV5" s="761"/>
      <c r="AW5" s="761"/>
      <c r="AX5" s="761"/>
      <c r="AY5" s="761"/>
      <c r="AZ5" s="761"/>
      <c r="BA5" s="761"/>
      <c r="BB5" s="761"/>
      <c r="BC5" s="761"/>
      <c r="BD5" s="761"/>
      <c r="BE5" s="761"/>
      <c r="BF5" s="762"/>
      <c r="BG5" s="661">
        <v>2199717</v>
      </c>
      <c r="BH5" s="664"/>
      <c r="BI5" s="664"/>
      <c r="BJ5" s="664"/>
      <c r="BK5" s="664"/>
      <c r="BL5" s="664"/>
      <c r="BM5" s="664"/>
      <c r="BN5" s="665"/>
      <c r="BO5" s="723">
        <v>100</v>
      </c>
      <c r="BP5" s="723"/>
      <c r="BQ5" s="723"/>
      <c r="BR5" s="723"/>
      <c r="BS5" s="724">
        <v>15642</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2">
      <c r="B6" s="658" t="s">
        <v>231</v>
      </c>
      <c r="C6" s="659"/>
      <c r="D6" s="659"/>
      <c r="E6" s="659"/>
      <c r="F6" s="659"/>
      <c r="G6" s="659"/>
      <c r="H6" s="659"/>
      <c r="I6" s="659"/>
      <c r="J6" s="659"/>
      <c r="K6" s="659"/>
      <c r="L6" s="659"/>
      <c r="M6" s="659"/>
      <c r="N6" s="659"/>
      <c r="O6" s="659"/>
      <c r="P6" s="659"/>
      <c r="Q6" s="660"/>
      <c r="R6" s="661">
        <v>127628</v>
      </c>
      <c r="S6" s="664"/>
      <c r="T6" s="664"/>
      <c r="U6" s="664"/>
      <c r="V6" s="664"/>
      <c r="W6" s="664"/>
      <c r="X6" s="664"/>
      <c r="Y6" s="665"/>
      <c r="Z6" s="723">
        <v>1.2</v>
      </c>
      <c r="AA6" s="723"/>
      <c r="AB6" s="723"/>
      <c r="AC6" s="723"/>
      <c r="AD6" s="724">
        <v>127628</v>
      </c>
      <c r="AE6" s="724"/>
      <c r="AF6" s="724"/>
      <c r="AG6" s="724"/>
      <c r="AH6" s="724"/>
      <c r="AI6" s="724"/>
      <c r="AJ6" s="724"/>
      <c r="AK6" s="724"/>
      <c r="AL6" s="666">
        <v>2.2999999999999998</v>
      </c>
      <c r="AM6" s="667"/>
      <c r="AN6" s="667"/>
      <c r="AO6" s="725"/>
      <c r="AP6" s="658" t="s">
        <v>232</v>
      </c>
      <c r="AQ6" s="659"/>
      <c r="AR6" s="659"/>
      <c r="AS6" s="659"/>
      <c r="AT6" s="659"/>
      <c r="AU6" s="659"/>
      <c r="AV6" s="659"/>
      <c r="AW6" s="659"/>
      <c r="AX6" s="659"/>
      <c r="AY6" s="659"/>
      <c r="AZ6" s="659"/>
      <c r="BA6" s="659"/>
      <c r="BB6" s="659"/>
      <c r="BC6" s="659"/>
      <c r="BD6" s="659"/>
      <c r="BE6" s="659"/>
      <c r="BF6" s="660"/>
      <c r="BG6" s="661">
        <v>2199717</v>
      </c>
      <c r="BH6" s="664"/>
      <c r="BI6" s="664"/>
      <c r="BJ6" s="664"/>
      <c r="BK6" s="664"/>
      <c r="BL6" s="664"/>
      <c r="BM6" s="664"/>
      <c r="BN6" s="665"/>
      <c r="BO6" s="723">
        <v>100</v>
      </c>
      <c r="BP6" s="723"/>
      <c r="BQ6" s="723"/>
      <c r="BR6" s="723"/>
      <c r="BS6" s="724">
        <v>15642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79897</v>
      </c>
      <c r="CS6" s="664"/>
      <c r="CT6" s="664"/>
      <c r="CU6" s="664"/>
      <c r="CV6" s="664"/>
      <c r="CW6" s="664"/>
      <c r="CX6" s="664"/>
      <c r="CY6" s="665"/>
      <c r="CZ6" s="774">
        <v>0.7</v>
      </c>
      <c r="DA6" s="743"/>
      <c r="DB6" s="743"/>
      <c r="DC6" s="777"/>
      <c r="DD6" s="669" t="s">
        <v>137</v>
      </c>
      <c r="DE6" s="664"/>
      <c r="DF6" s="664"/>
      <c r="DG6" s="664"/>
      <c r="DH6" s="664"/>
      <c r="DI6" s="664"/>
      <c r="DJ6" s="664"/>
      <c r="DK6" s="664"/>
      <c r="DL6" s="664"/>
      <c r="DM6" s="664"/>
      <c r="DN6" s="664"/>
      <c r="DO6" s="664"/>
      <c r="DP6" s="665"/>
      <c r="DQ6" s="669">
        <v>79897</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2972</v>
      </c>
      <c r="S7" s="664"/>
      <c r="T7" s="664"/>
      <c r="U7" s="664"/>
      <c r="V7" s="664"/>
      <c r="W7" s="664"/>
      <c r="X7" s="664"/>
      <c r="Y7" s="665"/>
      <c r="Z7" s="723">
        <v>0</v>
      </c>
      <c r="AA7" s="723"/>
      <c r="AB7" s="723"/>
      <c r="AC7" s="723"/>
      <c r="AD7" s="724">
        <v>2972</v>
      </c>
      <c r="AE7" s="724"/>
      <c r="AF7" s="724"/>
      <c r="AG7" s="724"/>
      <c r="AH7" s="724"/>
      <c r="AI7" s="724"/>
      <c r="AJ7" s="724"/>
      <c r="AK7" s="724"/>
      <c r="AL7" s="666">
        <v>0.1</v>
      </c>
      <c r="AM7" s="667"/>
      <c r="AN7" s="667"/>
      <c r="AO7" s="725"/>
      <c r="AP7" s="658" t="s">
        <v>235</v>
      </c>
      <c r="AQ7" s="659"/>
      <c r="AR7" s="659"/>
      <c r="AS7" s="659"/>
      <c r="AT7" s="659"/>
      <c r="AU7" s="659"/>
      <c r="AV7" s="659"/>
      <c r="AW7" s="659"/>
      <c r="AX7" s="659"/>
      <c r="AY7" s="659"/>
      <c r="AZ7" s="659"/>
      <c r="BA7" s="659"/>
      <c r="BB7" s="659"/>
      <c r="BC7" s="659"/>
      <c r="BD7" s="659"/>
      <c r="BE7" s="659"/>
      <c r="BF7" s="660"/>
      <c r="BG7" s="661">
        <v>1054706</v>
      </c>
      <c r="BH7" s="664"/>
      <c r="BI7" s="664"/>
      <c r="BJ7" s="664"/>
      <c r="BK7" s="664"/>
      <c r="BL7" s="664"/>
      <c r="BM7" s="664"/>
      <c r="BN7" s="665"/>
      <c r="BO7" s="723">
        <v>47.9</v>
      </c>
      <c r="BP7" s="723"/>
      <c r="BQ7" s="723"/>
      <c r="BR7" s="723"/>
      <c r="BS7" s="724">
        <v>15642</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1542974</v>
      </c>
      <c r="CS7" s="664"/>
      <c r="CT7" s="664"/>
      <c r="CU7" s="664"/>
      <c r="CV7" s="664"/>
      <c r="CW7" s="664"/>
      <c r="CX7" s="664"/>
      <c r="CY7" s="665"/>
      <c r="CZ7" s="723">
        <v>14.4</v>
      </c>
      <c r="DA7" s="723"/>
      <c r="DB7" s="723"/>
      <c r="DC7" s="723"/>
      <c r="DD7" s="669">
        <v>11601</v>
      </c>
      <c r="DE7" s="664"/>
      <c r="DF7" s="664"/>
      <c r="DG7" s="664"/>
      <c r="DH7" s="664"/>
      <c r="DI7" s="664"/>
      <c r="DJ7" s="664"/>
      <c r="DK7" s="664"/>
      <c r="DL7" s="664"/>
      <c r="DM7" s="664"/>
      <c r="DN7" s="664"/>
      <c r="DO7" s="664"/>
      <c r="DP7" s="665"/>
      <c r="DQ7" s="669">
        <v>1318738</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4978</v>
      </c>
      <c r="S8" s="664"/>
      <c r="T8" s="664"/>
      <c r="U8" s="664"/>
      <c r="V8" s="664"/>
      <c r="W8" s="664"/>
      <c r="X8" s="664"/>
      <c r="Y8" s="665"/>
      <c r="Z8" s="723">
        <v>0</v>
      </c>
      <c r="AA8" s="723"/>
      <c r="AB8" s="723"/>
      <c r="AC8" s="723"/>
      <c r="AD8" s="724">
        <v>4978</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41751</v>
      </c>
      <c r="BH8" s="664"/>
      <c r="BI8" s="664"/>
      <c r="BJ8" s="664"/>
      <c r="BK8" s="664"/>
      <c r="BL8" s="664"/>
      <c r="BM8" s="664"/>
      <c r="BN8" s="665"/>
      <c r="BO8" s="723">
        <v>1.9</v>
      </c>
      <c r="BP8" s="723"/>
      <c r="BQ8" s="723"/>
      <c r="BR8" s="723"/>
      <c r="BS8" s="669" t="s">
        <v>137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4346929</v>
      </c>
      <c r="CS8" s="664"/>
      <c r="CT8" s="664"/>
      <c r="CU8" s="664"/>
      <c r="CV8" s="664"/>
      <c r="CW8" s="664"/>
      <c r="CX8" s="664"/>
      <c r="CY8" s="665"/>
      <c r="CZ8" s="723">
        <v>40.5</v>
      </c>
      <c r="DA8" s="723"/>
      <c r="DB8" s="723"/>
      <c r="DC8" s="723"/>
      <c r="DD8" s="669">
        <v>14610</v>
      </c>
      <c r="DE8" s="664"/>
      <c r="DF8" s="664"/>
      <c r="DG8" s="664"/>
      <c r="DH8" s="664"/>
      <c r="DI8" s="664"/>
      <c r="DJ8" s="664"/>
      <c r="DK8" s="664"/>
      <c r="DL8" s="664"/>
      <c r="DM8" s="664"/>
      <c r="DN8" s="664"/>
      <c r="DO8" s="664"/>
      <c r="DP8" s="665"/>
      <c r="DQ8" s="669">
        <v>1923628</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5686</v>
      </c>
      <c r="S9" s="664"/>
      <c r="T9" s="664"/>
      <c r="U9" s="664"/>
      <c r="V9" s="664"/>
      <c r="W9" s="664"/>
      <c r="X9" s="664"/>
      <c r="Y9" s="665"/>
      <c r="Z9" s="723">
        <v>0.1</v>
      </c>
      <c r="AA9" s="723"/>
      <c r="AB9" s="723"/>
      <c r="AC9" s="723"/>
      <c r="AD9" s="724">
        <v>5686</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896353</v>
      </c>
      <c r="BH9" s="664"/>
      <c r="BI9" s="664"/>
      <c r="BJ9" s="664"/>
      <c r="BK9" s="664"/>
      <c r="BL9" s="664"/>
      <c r="BM9" s="664"/>
      <c r="BN9" s="665"/>
      <c r="BO9" s="723">
        <v>40.700000000000003</v>
      </c>
      <c r="BP9" s="723"/>
      <c r="BQ9" s="723"/>
      <c r="BR9" s="723"/>
      <c r="BS9" s="669" t="s">
        <v>137</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702839</v>
      </c>
      <c r="CS9" s="664"/>
      <c r="CT9" s="664"/>
      <c r="CU9" s="664"/>
      <c r="CV9" s="664"/>
      <c r="CW9" s="664"/>
      <c r="CX9" s="664"/>
      <c r="CY9" s="665"/>
      <c r="CZ9" s="723">
        <v>6.5</v>
      </c>
      <c r="DA9" s="723"/>
      <c r="DB9" s="723"/>
      <c r="DC9" s="723"/>
      <c r="DD9" s="669">
        <v>27619</v>
      </c>
      <c r="DE9" s="664"/>
      <c r="DF9" s="664"/>
      <c r="DG9" s="664"/>
      <c r="DH9" s="664"/>
      <c r="DI9" s="664"/>
      <c r="DJ9" s="664"/>
      <c r="DK9" s="664"/>
      <c r="DL9" s="664"/>
      <c r="DM9" s="664"/>
      <c r="DN9" s="664"/>
      <c r="DO9" s="664"/>
      <c r="DP9" s="665"/>
      <c r="DQ9" s="669">
        <v>591343</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146</v>
      </c>
      <c r="S10" s="664"/>
      <c r="T10" s="664"/>
      <c r="U10" s="664"/>
      <c r="V10" s="664"/>
      <c r="W10" s="664"/>
      <c r="X10" s="664"/>
      <c r="Y10" s="665"/>
      <c r="Z10" s="723" t="s">
        <v>146</v>
      </c>
      <c r="AA10" s="723"/>
      <c r="AB10" s="723"/>
      <c r="AC10" s="723"/>
      <c r="AD10" s="724" t="s">
        <v>137</v>
      </c>
      <c r="AE10" s="724"/>
      <c r="AF10" s="724"/>
      <c r="AG10" s="724"/>
      <c r="AH10" s="724"/>
      <c r="AI10" s="724"/>
      <c r="AJ10" s="724"/>
      <c r="AK10" s="724"/>
      <c r="AL10" s="666" t="s">
        <v>137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37786</v>
      </c>
      <c r="BH10" s="664"/>
      <c r="BI10" s="664"/>
      <c r="BJ10" s="664"/>
      <c r="BK10" s="664"/>
      <c r="BL10" s="664"/>
      <c r="BM10" s="664"/>
      <c r="BN10" s="665"/>
      <c r="BO10" s="723">
        <v>1.7</v>
      </c>
      <c r="BP10" s="723"/>
      <c r="BQ10" s="723"/>
      <c r="BR10" s="723"/>
      <c r="BS10" s="669" t="s">
        <v>146</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8336</v>
      </c>
      <c r="CS10" s="664"/>
      <c r="CT10" s="664"/>
      <c r="CU10" s="664"/>
      <c r="CV10" s="664"/>
      <c r="CW10" s="664"/>
      <c r="CX10" s="664"/>
      <c r="CY10" s="665"/>
      <c r="CZ10" s="723">
        <v>0.1</v>
      </c>
      <c r="DA10" s="723"/>
      <c r="DB10" s="723"/>
      <c r="DC10" s="723"/>
      <c r="DD10" s="669" t="s">
        <v>146</v>
      </c>
      <c r="DE10" s="664"/>
      <c r="DF10" s="664"/>
      <c r="DG10" s="664"/>
      <c r="DH10" s="664"/>
      <c r="DI10" s="664"/>
      <c r="DJ10" s="664"/>
      <c r="DK10" s="664"/>
      <c r="DL10" s="664"/>
      <c r="DM10" s="664"/>
      <c r="DN10" s="664"/>
      <c r="DO10" s="664"/>
      <c r="DP10" s="665"/>
      <c r="DQ10" s="669">
        <v>8336</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146</v>
      </c>
      <c r="S11" s="664"/>
      <c r="T11" s="664"/>
      <c r="U11" s="664"/>
      <c r="V11" s="664"/>
      <c r="W11" s="664"/>
      <c r="X11" s="664"/>
      <c r="Y11" s="665"/>
      <c r="Z11" s="723" t="s">
        <v>146</v>
      </c>
      <c r="AA11" s="723"/>
      <c r="AB11" s="723"/>
      <c r="AC11" s="723"/>
      <c r="AD11" s="724" t="s">
        <v>146</v>
      </c>
      <c r="AE11" s="724"/>
      <c r="AF11" s="724"/>
      <c r="AG11" s="724"/>
      <c r="AH11" s="724"/>
      <c r="AI11" s="724"/>
      <c r="AJ11" s="724"/>
      <c r="AK11" s="724"/>
      <c r="AL11" s="666" t="s">
        <v>137</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78816</v>
      </c>
      <c r="BH11" s="664"/>
      <c r="BI11" s="664"/>
      <c r="BJ11" s="664"/>
      <c r="BK11" s="664"/>
      <c r="BL11" s="664"/>
      <c r="BM11" s="664"/>
      <c r="BN11" s="665"/>
      <c r="BO11" s="723">
        <v>3.6</v>
      </c>
      <c r="BP11" s="723"/>
      <c r="BQ11" s="723"/>
      <c r="BR11" s="723"/>
      <c r="BS11" s="669">
        <v>15642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389434</v>
      </c>
      <c r="CS11" s="664"/>
      <c r="CT11" s="664"/>
      <c r="CU11" s="664"/>
      <c r="CV11" s="664"/>
      <c r="CW11" s="664"/>
      <c r="CX11" s="664"/>
      <c r="CY11" s="665"/>
      <c r="CZ11" s="723">
        <v>3.6</v>
      </c>
      <c r="DA11" s="723"/>
      <c r="DB11" s="723"/>
      <c r="DC11" s="723"/>
      <c r="DD11" s="669">
        <v>95966</v>
      </c>
      <c r="DE11" s="664"/>
      <c r="DF11" s="664"/>
      <c r="DG11" s="664"/>
      <c r="DH11" s="664"/>
      <c r="DI11" s="664"/>
      <c r="DJ11" s="664"/>
      <c r="DK11" s="664"/>
      <c r="DL11" s="664"/>
      <c r="DM11" s="664"/>
      <c r="DN11" s="664"/>
      <c r="DO11" s="664"/>
      <c r="DP11" s="665"/>
      <c r="DQ11" s="669">
        <v>281960</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441637</v>
      </c>
      <c r="S12" s="664"/>
      <c r="T12" s="664"/>
      <c r="U12" s="664"/>
      <c r="V12" s="664"/>
      <c r="W12" s="664"/>
      <c r="X12" s="664"/>
      <c r="Y12" s="665"/>
      <c r="Z12" s="723">
        <v>4</v>
      </c>
      <c r="AA12" s="723"/>
      <c r="AB12" s="723"/>
      <c r="AC12" s="723"/>
      <c r="AD12" s="724">
        <v>441637</v>
      </c>
      <c r="AE12" s="724"/>
      <c r="AF12" s="724"/>
      <c r="AG12" s="724"/>
      <c r="AH12" s="724"/>
      <c r="AI12" s="724"/>
      <c r="AJ12" s="724"/>
      <c r="AK12" s="724"/>
      <c r="AL12" s="666">
        <v>8.1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925156</v>
      </c>
      <c r="BH12" s="664"/>
      <c r="BI12" s="664"/>
      <c r="BJ12" s="664"/>
      <c r="BK12" s="664"/>
      <c r="BL12" s="664"/>
      <c r="BM12" s="664"/>
      <c r="BN12" s="665"/>
      <c r="BO12" s="723">
        <v>42.1</v>
      </c>
      <c r="BP12" s="723"/>
      <c r="BQ12" s="723"/>
      <c r="BR12" s="723"/>
      <c r="BS12" s="669" t="s">
        <v>146</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157470</v>
      </c>
      <c r="CS12" s="664"/>
      <c r="CT12" s="664"/>
      <c r="CU12" s="664"/>
      <c r="CV12" s="664"/>
      <c r="CW12" s="664"/>
      <c r="CX12" s="664"/>
      <c r="CY12" s="665"/>
      <c r="CZ12" s="723">
        <v>1.5</v>
      </c>
      <c r="DA12" s="723"/>
      <c r="DB12" s="723"/>
      <c r="DC12" s="723"/>
      <c r="DD12" s="669">
        <v>567</v>
      </c>
      <c r="DE12" s="664"/>
      <c r="DF12" s="664"/>
      <c r="DG12" s="664"/>
      <c r="DH12" s="664"/>
      <c r="DI12" s="664"/>
      <c r="DJ12" s="664"/>
      <c r="DK12" s="664"/>
      <c r="DL12" s="664"/>
      <c r="DM12" s="664"/>
      <c r="DN12" s="664"/>
      <c r="DO12" s="664"/>
      <c r="DP12" s="665"/>
      <c r="DQ12" s="669">
        <v>91224</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137</v>
      </c>
      <c r="S13" s="664"/>
      <c r="T13" s="664"/>
      <c r="U13" s="664"/>
      <c r="V13" s="664"/>
      <c r="W13" s="664"/>
      <c r="X13" s="664"/>
      <c r="Y13" s="665"/>
      <c r="Z13" s="723" t="s">
        <v>146</v>
      </c>
      <c r="AA13" s="723"/>
      <c r="AB13" s="723"/>
      <c r="AC13" s="723"/>
      <c r="AD13" s="724" t="s">
        <v>137</v>
      </c>
      <c r="AE13" s="724"/>
      <c r="AF13" s="724"/>
      <c r="AG13" s="724"/>
      <c r="AH13" s="724"/>
      <c r="AI13" s="724"/>
      <c r="AJ13" s="724"/>
      <c r="AK13" s="724"/>
      <c r="AL13" s="666" t="s">
        <v>146</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908454</v>
      </c>
      <c r="BH13" s="664"/>
      <c r="BI13" s="664"/>
      <c r="BJ13" s="664"/>
      <c r="BK13" s="664"/>
      <c r="BL13" s="664"/>
      <c r="BM13" s="664"/>
      <c r="BN13" s="665"/>
      <c r="BO13" s="723">
        <v>41.3</v>
      </c>
      <c r="BP13" s="723"/>
      <c r="BQ13" s="723"/>
      <c r="BR13" s="723"/>
      <c r="BS13" s="669" t="s">
        <v>146</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1164269</v>
      </c>
      <c r="CS13" s="664"/>
      <c r="CT13" s="664"/>
      <c r="CU13" s="664"/>
      <c r="CV13" s="664"/>
      <c r="CW13" s="664"/>
      <c r="CX13" s="664"/>
      <c r="CY13" s="665"/>
      <c r="CZ13" s="723">
        <v>10.8</v>
      </c>
      <c r="DA13" s="723"/>
      <c r="DB13" s="723"/>
      <c r="DC13" s="723"/>
      <c r="DD13" s="669">
        <v>837801</v>
      </c>
      <c r="DE13" s="664"/>
      <c r="DF13" s="664"/>
      <c r="DG13" s="664"/>
      <c r="DH13" s="664"/>
      <c r="DI13" s="664"/>
      <c r="DJ13" s="664"/>
      <c r="DK13" s="664"/>
      <c r="DL13" s="664"/>
      <c r="DM13" s="664"/>
      <c r="DN13" s="664"/>
      <c r="DO13" s="664"/>
      <c r="DP13" s="665"/>
      <c r="DQ13" s="669">
        <v>408208</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137</v>
      </c>
      <c r="S14" s="664"/>
      <c r="T14" s="664"/>
      <c r="U14" s="664"/>
      <c r="V14" s="664"/>
      <c r="W14" s="664"/>
      <c r="X14" s="664"/>
      <c r="Y14" s="665"/>
      <c r="Z14" s="723" t="s">
        <v>137</v>
      </c>
      <c r="AA14" s="723"/>
      <c r="AB14" s="723"/>
      <c r="AC14" s="723"/>
      <c r="AD14" s="724" t="s">
        <v>137</v>
      </c>
      <c r="AE14" s="724"/>
      <c r="AF14" s="724"/>
      <c r="AG14" s="724"/>
      <c r="AH14" s="724"/>
      <c r="AI14" s="724"/>
      <c r="AJ14" s="724"/>
      <c r="AK14" s="724"/>
      <c r="AL14" s="666" t="s">
        <v>137</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91895</v>
      </c>
      <c r="BH14" s="664"/>
      <c r="BI14" s="664"/>
      <c r="BJ14" s="664"/>
      <c r="BK14" s="664"/>
      <c r="BL14" s="664"/>
      <c r="BM14" s="664"/>
      <c r="BN14" s="665"/>
      <c r="BO14" s="723">
        <v>4.2</v>
      </c>
      <c r="BP14" s="723"/>
      <c r="BQ14" s="723"/>
      <c r="BR14" s="723"/>
      <c r="BS14" s="669" t="s">
        <v>137</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303739</v>
      </c>
      <c r="CS14" s="664"/>
      <c r="CT14" s="664"/>
      <c r="CU14" s="664"/>
      <c r="CV14" s="664"/>
      <c r="CW14" s="664"/>
      <c r="CX14" s="664"/>
      <c r="CY14" s="665"/>
      <c r="CZ14" s="723">
        <v>2.8</v>
      </c>
      <c r="DA14" s="723"/>
      <c r="DB14" s="723"/>
      <c r="DC14" s="723"/>
      <c r="DD14" s="669">
        <v>9007</v>
      </c>
      <c r="DE14" s="664"/>
      <c r="DF14" s="664"/>
      <c r="DG14" s="664"/>
      <c r="DH14" s="664"/>
      <c r="DI14" s="664"/>
      <c r="DJ14" s="664"/>
      <c r="DK14" s="664"/>
      <c r="DL14" s="664"/>
      <c r="DM14" s="664"/>
      <c r="DN14" s="664"/>
      <c r="DO14" s="664"/>
      <c r="DP14" s="665"/>
      <c r="DQ14" s="669">
        <v>295625</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22061</v>
      </c>
      <c r="S15" s="664"/>
      <c r="T15" s="664"/>
      <c r="U15" s="664"/>
      <c r="V15" s="664"/>
      <c r="W15" s="664"/>
      <c r="X15" s="664"/>
      <c r="Y15" s="665"/>
      <c r="Z15" s="723">
        <v>0.2</v>
      </c>
      <c r="AA15" s="723"/>
      <c r="AB15" s="723"/>
      <c r="AC15" s="723"/>
      <c r="AD15" s="724">
        <v>22061</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127960</v>
      </c>
      <c r="BH15" s="664"/>
      <c r="BI15" s="664"/>
      <c r="BJ15" s="664"/>
      <c r="BK15" s="664"/>
      <c r="BL15" s="664"/>
      <c r="BM15" s="664"/>
      <c r="BN15" s="665"/>
      <c r="BO15" s="723">
        <v>5.8</v>
      </c>
      <c r="BP15" s="723"/>
      <c r="BQ15" s="723"/>
      <c r="BR15" s="723"/>
      <c r="BS15" s="669" t="s">
        <v>137</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1341621</v>
      </c>
      <c r="CS15" s="664"/>
      <c r="CT15" s="664"/>
      <c r="CU15" s="664"/>
      <c r="CV15" s="664"/>
      <c r="CW15" s="664"/>
      <c r="CX15" s="664"/>
      <c r="CY15" s="665"/>
      <c r="CZ15" s="723">
        <v>12.5</v>
      </c>
      <c r="DA15" s="723"/>
      <c r="DB15" s="723"/>
      <c r="DC15" s="723"/>
      <c r="DD15" s="669">
        <v>273444</v>
      </c>
      <c r="DE15" s="664"/>
      <c r="DF15" s="664"/>
      <c r="DG15" s="664"/>
      <c r="DH15" s="664"/>
      <c r="DI15" s="664"/>
      <c r="DJ15" s="664"/>
      <c r="DK15" s="664"/>
      <c r="DL15" s="664"/>
      <c r="DM15" s="664"/>
      <c r="DN15" s="664"/>
      <c r="DO15" s="664"/>
      <c r="DP15" s="665"/>
      <c r="DQ15" s="669">
        <v>965374</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137</v>
      </c>
      <c r="S16" s="664"/>
      <c r="T16" s="664"/>
      <c r="U16" s="664"/>
      <c r="V16" s="664"/>
      <c r="W16" s="664"/>
      <c r="X16" s="664"/>
      <c r="Y16" s="665"/>
      <c r="Z16" s="723" t="s">
        <v>137</v>
      </c>
      <c r="AA16" s="723"/>
      <c r="AB16" s="723"/>
      <c r="AC16" s="723"/>
      <c r="AD16" s="724" t="s">
        <v>137</v>
      </c>
      <c r="AE16" s="724"/>
      <c r="AF16" s="724"/>
      <c r="AG16" s="724"/>
      <c r="AH16" s="724"/>
      <c r="AI16" s="724"/>
      <c r="AJ16" s="724"/>
      <c r="AK16" s="724"/>
      <c r="AL16" s="666" t="s">
        <v>146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146</v>
      </c>
      <c r="BH16" s="664"/>
      <c r="BI16" s="664"/>
      <c r="BJ16" s="664"/>
      <c r="BK16" s="664"/>
      <c r="BL16" s="664"/>
      <c r="BM16" s="664"/>
      <c r="BN16" s="665"/>
      <c r="BO16" s="723" t="s">
        <v>137</v>
      </c>
      <c r="BP16" s="723"/>
      <c r="BQ16" s="723"/>
      <c r="BR16" s="723"/>
      <c r="BS16" s="669" t="s">
        <v>146</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39841</v>
      </c>
      <c r="CS16" s="664"/>
      <c r="CT16" s="664"/>
      <c r="CU16" s="664"/>
      <c r="CV16" s="664"/>
      <c r="CW16" s="664"/>
      <c r="CX16" s="664"/>
      <c r="CY16" s="665"/>
      <c r="CZ16" s="723">
        <v>0.4</v>
      </c>
      <c r="DA16" s="723"/>
      <c r="DB16" s="723"/>
      <c r="DC16" s="723"/>
      <c r="DD16" s="669" t="s">
        <v>146</v>
      </c>
      <c r="DE16" s="664"/>
      <c r="DF16" s="664"/>
      <c r="DG16" s="664"/>
      <c r="DH16" s="664"/>
      <c r="DI16" s="664"/>
      <c r="DJ16" s="664"/>
      <c r="DK16" s="664"/>
      <c r="DL16" s="664"/>
      <c r="DM16" s="664"/>
      <c r="DN16" s="664"/>
      <c r="DO16" s="664"/>
      <c r="DP16" s="665"/>
      <c r="DQ16" s="669">
        <v>3184</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26725</v>
      </c>
      <c r="S17" s="664"/>
      <c r="T17" s="664"/>
      <c r="U17" s="664"/>
      <c r="V17" s="664"/>
      <c r="W17" s="664"/>
      <c r="X17" s="664"/>
      <c r="Y17" s="665"/>
      <c r="Z17" s="723">
        <v>0.2</v>
      </c>
      <c r="AA17" s="723"/>
      <c r="AB17" s="723"/>
      <c r="AC17" s="723"/>
      <c r="AD17" s="724">
        <v>26725</v>
      </c>
      <c r="AE17" s="724"/>
      <c r="AF17" s="724"/>
      <c r="AG17" s="724"/>
      <c r="AH17" s="724"/>
      <c r="AI17" s="724"/>
      <c r="AJ17" s="724"/>
      <c r="AK17" s="724"/>
      <c r="AL17" s="666">
        <v>0.5</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137</v>
      </c>
      <c r="BH17" s="664"/>
      <c r="BI17" s="664"/>
      <c r="BJ17" s="664"/>
      <c r="BK17" s="664"/>
      <c r="BL17" s="664"/>
      <c r="BM17" s="664"/>
      <c r="BN17" s="665"/>
      <c r="BO17" s="723" t="s">
        <v>137</v>
      </c>
      <c r="BP17" s="723"/>
      <c r="BQ17" s="723"/>
      <c r="BR17" s="723"/>
      <c r="BS17" s="669" t="s">
        <v>137</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659769</v>
      </c>
      <c r="CS17" s="664"/>
      <c r="CT17" s="664"/>
      <c r="CU17" s="664"/>
      <c r="CV17" s="664"/>
      <c r="CW17" s="664"/>
      <c r="CX17" s="664"/>
      <c r="CY17" s="665"/>
      <c r="CZ17" s="723">
        <v>6.1</v>
      </c>
      <c r="DA17" s="723"/>
      <c r="DB17" s="723"/>
      <c r="DC17" s="723"/>
      <c r="DD17" s="669" t="s">
        <v>146</v>
      </c>
      <c r="DE17" s="664"/>
      <c r="DF17" s="664"/>
      <c r="DG17" s="664"/>
      <c r="DH17" s="664"/>
      <c r="DI17" s="664"/>
      <c r="DJ17" s="664"/>
      <c r="DK17" s="664"/>
      <c r="DL17" s="664"/>
      <c r="DM17" s="664"/>
      <c r="DN17" s="664"/>
      <c r="DO17" s="664"/>
      <c r="DP17" s="665"/>
      <c r="DQ17" s="669">
        <v>629258</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2827555</v>
      </c>
      <c r="S18" s="664"/>
      <c r="T18" s="664"/>
      <c r="U18" s="664"/>
      <c r="V18" s="664"/>
      <c r="W18" s="664"/>
      <c r="X18" s="664"/>
      <c r="Y18" s="665"/>
      <c r="Z18" s="723">
        <v>25.6</v>
      </c>
      <c r="AA18" s="723"/>
      <c r="AB18" s="723"/>
      <c r="AC18" s="723"/>
      <c r="AD18" s="724">
        <v>2624658</v>
      </c>
      <c r="AE18" s="724"/>
      <c r="AF18" s="724"/>
      <c r="AG18" s="724"/>
      <c r="AH18" s="724"/>
      <c r="AI18" s="724"/>
      <c r="AJ18" s="724"/>
      <c r="AK18" s="724"/>
      <c r="AL18" s="666">
        <v>47.9</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146</v>
      </c>
      <c r="BH18" s="664"/>
      <c r="BI18" s="664"/>
      <c r="BJ18" s="664"/>
      <c r="BK18" s="664"/>
      <c r="BL18" s="664"/>
      <c r="BM18" s="664"/>
      <c r="BN18" s="665"/>
      <c r="BO18" s="723" t="s">
        <v>146</v>
      </c>
      <c r="BP18" s="723"/>
      <c r="BQ18" s="723"/>
      <c r="BR18" s="723"/>
      <c r="BS18" s="669" t="s">
        <v>137</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146</v>
      </c>
      <c r="CS18" s="664"/>
      <c r="CT18" s="664"/>
      <c r="CU18" s="664"/>
      <c r="CV18" s="664"/>
      <c r="CW18" s="664"/>
      <c r="CX18" s="664"/>
      <c r="CY18" s="665"/>
      <c r="CZ18" s="723" t="s">
        <v>146</v>
      </c>
      <c r="DA18" s="723"/>
      <c r="DB18" s="723"/>
      <c r="DC18" s="723"/>
      <c r="DD18" s="669" t="s">
        <v>137</v>
      </c>
      <c r="DE18" s="664"/>
      <c r="DF18" s="664"/>
      <c r="DG18" s="664"/>
      <c r="DH18" s="664"/>
      <c r="DI18" s="664"/>
      <c r="DJ18" s="664"/>
      <c r="DK18" s="664"/>
      <c r="DL18" s="664"/>
      <c r="DM18" s="664"/>
      <c r="DN18" s="664"/>
      <c r="DO18" s="664"/>
      <c r="DP18" s="665"/>
      <c r="DQ18" s="669" t="s">
        <v>137</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2624658</v>
      </c>
      <c r="S19" s="664"/>
      <c r="T19" s="664"/>
      <c r="U19" s="664"/>
      <c r="V19" s="664"/>
      <c r="W19" s="664"/>
      <c r="X19" s="664"/>
      <c r="Y19" s="665"/>
      <c r="Z19" s="723">
        <v>23.8</v>
      </c>
      <c r="AA19" s="723"/>
      <c r="AB19" s="723"/>
      <c r="AC19" s="723"/>
      <c r="AD19" s="724">
        <v>2624658</v>
      </c>
      <c r="AE19" s="724"/>
      <c r="AF19" s="724"/>
      <c r="AG19" s="724"/>
      <c r="AH19" s="724"/>
      <c r="AI19" s="724"/>
      <c r="AJ19" s="724"/>
      <c r="AK19" s="724"/>
      <c r="AL19" s="666">
        <v>47.9</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4</v>
      </c>
      <c r="BH19" s="664"/>
      <c r="BI19" s="664"/>
      <c r="BJ19" s="664"/>
      <c r="BK19" s="664"/>
      <c r="BL19" s="664"/>
      <c r="BM19" s="664"/>
      <c r="BN19" s="665"/>
      <c r="BO19" s="723">
        <v>0</v>
      </c>
      <c r="BP19" s="723"/>
      <c r="BQ19" s="723"/>
      <c r="BR19" s="723"/>
      <c r="BS19" s="669" t="s">
        <v>137</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146</v>
      </c>
      <c r="CS19" s="664"/>
      <c r="CT19" s="664"/>
      <c r="CU19" s="664"/>
      <c r="CV19" s="664"/>
      <c r="CW19" s="664"/>
      <c r="CX19" s="664"/>
      <c r="CY19" s="665"/>
      <c r="CZ19" s="723" t="s">
        <v>137</v>
      </c>
      <c r="DA19" s="723"/>
      <c r="DB19" s="723"/>
      <c r="DC19" s="723"/>
      <c r="DD19" s="669" t="s">
        <v>137</v>
      </c>
      <c r="DE19" s="664"/>
      <c r="DF19" s="664"/>
      <c r="DG19" s="664"/>
      <c r="DH19" s="664"/>
      <c r="DI19" s="664"/>
      <c r="DJ19" s="664"/>
      <c r="DK19" s="664"/>
      <c r="DL19" s="664"/>
      <c r="DM19" s="664"/>
      <c r="DN19" s="664"/>
      <c r="DO19" s="664"/>
      <c r="DP19" s="665"/>
      <c r="DQ19" s="669" t="s">
        <v>146</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202897</v>
      </c>
      <c r="S20" s="664"/>
      <c r="T20" s="664"/>
      <c r="U20" s="664"/>
      <c r="V20" s="664"/>
      <c r="W20" s="664"/>
      <c r="X20" s="664"/>
      <c r="Y20" s="665"/>
      <c r="Z20" s="723">
        <v>1.8</v>
      </c>
      <c r="AA20" s="723"/>
      <c r="AB20" s="723"/>
      <c r="AC20" s="723"/>
      <c r="AD20" s="724" t="s">
        <v>146</v>
      </c>
      <c r="AE20" s="724"/>
      <c r="AF20" s="724"/>
      <c r="AG20" s="724"/>
      <c r="AH20" s="724"/>
      <c r="AI20" s="724"/>
      <c r="AJ20" s="724"/>
      <c r="AK20" s="724"/>
      <c r="AL20" s="666" t="s">
        <v>137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4</v>
      </c>
      <c r="BH20" s="664"/>
      <c r="BI20" s="664"/>
      <c r="BJ20" s="664"/>
      <c r="BK20" s="664"/>
      <c r="BL20" s="664"/>
      <c r="BM20" s="664"/>
      <c r="BN20" s="665"/>
      <c r="BO20" s="723">
        <v>0</v>
      </c>
      <c r="BP20" s="723"/>
      <c r="BQ20" s="723"/>
      <c r="BR20" s="723"/>
      <c r="BS20" s="669" t="s">
        <v>146</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10737118</v>
      </c>
      <c r="CS20" s="664"/>
      <c r="CT20" s="664"/>
      <c r="CU20" s="664"/>
      <c r="CV20" s="664"/>
      <c r="CW20" s="664"/>
      <c r="CX20" s="664"/>
      <c r="CY20" s="665"/>
      <c r="CZ20" s="723">
        <v>100</v>
      </c>
      <c r="DA20" s="723"/>
      <c r="DB20" s="723"/>
      <c r="DC20" s="723"/>
      <c r="DD20" s="669">
        <v>1270615</v>
      </c>
      <c r="DE20" s="664"/>
      <c r="DF20" s="664"/>
      <c r="DG20" s="664"/>
      <c r="DH20" s="664"/>
      <c r="DI20" s="664"/>
      <c r="DJ20" s="664"/>
      <c r="DK20" s="664"/>
      <c r="DL20" s="664"/>
      <c r="DM20" s="664"/>
      <c r="DN20" s="664"/>
      <c r="DO20" s="664"/>
      <c r="DP20" s="665"/>
      <c r="DQ20" s="669">
        <v>6596775</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t="s">
        <v>137</v>
      </c>
      <c r="S21" s="664"/>
      <c r="T21" s="664"/>
      <c r="U21" s="664"/>
      <c r="V21" s="664"/>
      <c r="W21" s="664"/>
      <c r="X21" s="664"/>
      <c r="Y21" s="665"/>
      <c r="Z21" s="723" t="s">
        <v>146</v>
      </c>
      <c r="AA21" s="723"/>
      <c r="AB21" s="723"/>
      <c r="AC21" s="723"/>
      <c r="AD21" s="724" t="s">
        <v>146</v>
      </c>
      <c r="AE21" s="724"/>
      <c r="AF21" s="724"/>
      <c r="AG21" s="724"/>
      <c r="AH21" s="724"/>
      <c r="AI21" s="724"/>
      <c r="AJ21" s="724"/>
      <c r="AK21" s="724"/>
      <c r="AL21" s="666" t="s">
        <v>146</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t="s">
        <v>137</v>
      </c>
      <c r="BH21" s="664"/>
      <c r="BI21" s="664"/>
      <c r="BJ21" s="664"/>
      <c r="BK21" s="664"/>
      <c r="BL21" s="664"/>
      <c r="BM21" s="664"/>
      <c r="BN21" s="665"/>
      <c r="BO21" s="723" t="s">
        <v>146</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5658963</v>
      </c>
      <c r="S22" s="664"/>
      <c r="T22" s="664"/>
      <c r="U22" s="664"/>
      <c r="V22" s="664"/>
      <c r="W22" s="664"/>
      <c r="X22" s="664"/>
      <c r="Y22" s="665"/>
      <c r="Z22" s="723">
        <v>51.2</v>
      </c>
      <c r="AA22" s="723"/>
      <c r="AB22" s="723"/>
      <c r="AC22" s="723"/>
      <c r="AD22" s="724">
        <v>5456062</v>
      </c>
      <c r="AE22" s="724"/>
      <c r="AF22" s="724"/>
      <c r="AG22" s="724"/>
      <c r="AH22" s="724"/>
      <c r="AI22" s="724"/>
      <c r="AJ22" s="724"/>
      <c r="AK22" s="724"/>
      <c r="AL22" s="666">
        <v>99.6</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137</v>
      </c>
      <c r="BH22" s="664"/>
      <c r="BI22" s="664"/>
      <c r="BJ22" s="664"/>
      <c r="BK22" s="664"/>
      <c r="BL22" s="664"/>
      <c r="BM22" s="664"/>
      <c r="BN22" s="665"/>
      <c r="BO22" s="723" t="s">
        <v>137</v>
      </c>
      <c r="BP22" s="723"/>
      <c r="BQ22" s="723"/>
      <c r="BR22" s="723"/>
      <c r="BS22" s="669" t="s">
        <v>146</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3645</v>
      </c>
      <c r="S23" s="664"/>
      <c r="T23" s="664"/>
      <c r="U23" s="664"/>
      <c r="V23" s="664"/>
      <c r="W23" s="664"/>
      <c r="X23" s="664"/>
      <c r="Y23" s="665"/>
      <c r="Z23" s="723">
        <v>0</v>
      </c>
      <c r="AA23" s="723"/>
      <c r="AB23" s="723"/>
      <c r="AC23" s="723"/>
      <c r="AD23" s="724">
        <v>3645</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4</v>
      </c>
      <c r="BH23" s="664"/>
      <c r="BI23" s="664"/>
      <c r="BJ23" s="664"/>
      <c r="BK23" s="664"/>
      <c r="BL23" s="664"/>
      <c r="BM23" s="664"/>
      <c r="BN23" s="665"/>
      <c r="BO23" s="723">
        <v>0</v>
      </c>
      <c r="BP23" s="723"/>
      <c r="BQ23" s="723"/>
      <c r="BR23" s="723"/>
      <c r="BS23" s="669" t="s">
        <v>146</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242469</v>
      </c>
      <c r="S24" s="664"/>
      <c r="T24" s="664"/>
      <c r="U24" s="664"/>
      <c r="V24" s="664"/>
      <c r="W24" s="664"/>
      <c r="X24" s="664"/>
      <c r="Y24" s="665"/>
      <c r="Z24" s="723">
        <v>2.2000000000000002</v>
      </c>
      <c r="AA24" s="723"/>
      <c r="AB24" s="723"/>
      <c r="AC24" s="723"/>
      <c r="AD24" s="724" t="s">
        <v>137</v>
      </c>
      <c r="AE24" s="724"/>
      <c r="AF24" s="724"/>
      <c r="AG24" s="724"/>
      <c r="AH24" s="724"/>
      <c r="AI24" s="724"/>
      <c r="AJ24" s="724"/>
      <c r="AK24" s="724"/>
      <c r="AL24" s="666" t="s">
        <v>146</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146</v>
      </c>
      <c r="BH24" s="664"/>
      <c r="BI24" s="664"/>
      <c r="BJ24" s="664"/>
      <c r="BK24" s="664"/>
      <c r="BL24" s="664"/>
      <c r="BM24" s="664"/>
      <c r="BN24" s="665"/>
      <c r="BO24" s="723" t="s">
        <v>137</v>
      </c>
      <c r="BP24" s="723"/>
      <c r="BQ24" s="723"/>
      <c r="BR24" s="723"/>
      <c r="BS24" s="669" t="s">
        <v>137</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5236208</v>
      </c>
      <c r="CS24" s="727"/>
      <c r="CT24" s="727"/>
      <c r="CU24" s="727"/>
      <c r="CV24" s="727"/>
      <c r="CW24" s="727"/>
      <c r="CX24" s="727"/>
      <c r="CY24" s="773"/>
      <c r="CZ24" s="774">
        <v>48.8</v>
      </c>
      <c r="DA24" s="743"/>
      <c r="DB24" s="743"/>
      <c r="DC24" s="777"/>
      <c r="DD24" s="772">
        <v>2760597</v>
      </c>
      <c r="DE24" s="727"/>
      <c r="DF24" s="727"/>
      <c r="DG24" s="727"/>
      <c r="DH24" s="727"/>
      <c r="DI24" s="727"/>
      <c r="DJ24" s="727"/>
      <c r="DK24" s="773"/>
      <c r="DL24" s="772">
        <v>2705984</v>
      </c>
      <c r="DM24" s="727"/>
      <c r="DN24" s="727"/>
      <c r="DO24" s="727"/>
      <c r="DP24" s="727"/>
      <c r="DQ24" s="727"/>
      <c r="DR24" s="727"/>
      <c r="DS24" s="727"/>
      <c r="DT24" s="727"/>
      <c r="DU24" s="727"/>
      <c r="DV24" s="773"/>
      <c r="DW24" s="774">
        <v>47</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123723</v>
      </c>
      <c r="S25" s="664"/>
      <c r="T25" s="664"/>
      <c r="U25" s="664"/>
      <c r="V25" s="664"/>
      <c r="W25" s="664"/>
      <c r="X25" s="664"/>
      <c r="Y25" s="665"/>
      <c r="Z25" s="723">
        <v>1.1000000000000001</v>
      </c>
      <c r="AA25" s="723"/>
      <c r="AB25" s="723"/>
      <c r="AC25" s="723"/>
      <c r="AD25" s="724">
        <v>6334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146</v>
      </c>
      <c r="BH25" s="664"/>
      <c r="BI25" s="664"/>
      <c r="BJ25" s="664"/>
      <c r="BK25" s="664"/>
      <c r="BL25" s="664"/>
      <c r="BM25" s="664"/>
      <c r="BN25" s="665"/>
      <c r="BO25" s="723" t="s">
        <v>146</v>
      </c>
      <c r="BP25" s="723"/>
      <c r="BQ25" s="723"/>
      <c r="BR25" s="723"/>
      <c r="BS25" s="669" t="s">
        <v>146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1315756</v>
      </c>
      <c r="CS25" s="662"/>
      <c r="CT25" s="662"/>
      <c r="CU25" s="662"/>
      <c r="CV25" s="662"/>
      <c r="CW25" s="662"/>
      <c r="CX25" s="662"/>
      <c r="CY25" s="663"/>
      <c r="CZ25" s="666">
        <v>12.3</v>
      </c>
      <c r="DA25" s="695"/>
      <c r="DB25" s="695"/>
      <c r="DC25" s="696"/>
      <c r="DD25" s="669">
        <v>1197900</v>
      </c>
      <c r="DE25" s="662"/>
      <c r="DF25" s="662"/>
      <c r="DG25" s="662"/>
      <c r="DH25" s="662"/>
      <c r="DI25" s="662"/>
      <c r="DJ25" s="662"/>
      <c r="DK25" s="663"/>
      <c r="DL25" s="669">
        <v>1189414</v>
      </c>
      <c r="DM25" s="662"/>
      <c r="DN25" s="662"/>
      <c r="DO25" s="662"/>
      <c r="DP25" s="662"/>
      <c r="DQ25" s="662"/>
      <c r="DR25" s="662"/>
      <c r="DS25" s="662"/>
      <c r="DT25" s="662"/>
      <c r="DU25" s="662"/>
      <c r="DV25" s="663"/>
      <c r="DW25" s="666">
        <v>20.6</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16994</v>
      </c>
      <c r="S26" s="664"/>
      <c r="T26" s="664"/>
      <c r="U26" s="664"/>
      <c r="V26" s="664"/>
      <c r="W26" s="664"/>
      <c r="X26" s="664"/>
      <c r="Y26" s="665"/>
      <c r="Z26" s="723">
        <v>0.2</v>
      </c>
      <c r="AA26" s="723"/>
      <c r="AB26" s="723"/>
      <c r="AC26" s="723"/>
      <c r="AD26" s="724" t="s">
        <v>137</v>
      </c>
      <c r="AE26" s="724"/>
      <c r="AF26" s="724"/>
      <c r="AG26" s="724"/>
      <c r="AH26" s="724"/>
      <c r="AI26" s="724"/>
      <c r="AJ26" s="724"/>
      <c r="AK26" s="724"/>
      <c r="AL26" s="666" t="s">
        <v>146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137</v>
      </c>
      <c r="BH26" s="664"/>
      <c r="BI26" s="664"/>
      <c r="BJ26" s="664"/>
      <c r="BK26" s="664"/>
      <c r="BL26" s="664"/>
      <c r="BM26" s="664"/>
      <c r="BN26" s="665"/>
      <c r="BO26" s="723" t="s">
        <v>137</v>
      </c>
      <c r="BP26" s="723"/>
      <c r="BQ26" s="723"/>
      <c r="BR26" s="723"/>
      <c r="BS26" s="669" t="s">
        <v>137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883608</v>
      </c>
      <c r="CS26" s="664"/>
      <c r="CT26" s="664"/>
      <c r="CU26" s="664"/>
      <c r="CV26" s="664"/>
      <c r="CW26" s="664"/>
      <c r="CX26" s="664"/>
      <c r="CY26" s="665"/>
      <c r="CZ26" s="666">
        <v>8.1999999999999993</v>
      </c>
      <c r="DA26" s="695"/>
      <c r="DB26" s="695"/>
      <c r="DC26" s="696"/>
      <c r="DD26" s="669">
        <v>789567</v>
      </c>
      <c r="DE26" s="664"/>
      <c r="DF26" s="664"/>
      <c r="DG26" s="664"/>
      <c r="DH26" s="664"/>
      <c r="DI26" s="664"/>
      <c r="DJ26" s="664"/>
      <c r="DK26" s="665"/>
      <c r="DL26" s="669" t="s">
        <v>146</v>
      </c>
      <c r="DM26" s="664"/>
      <c r="DN26" s="664"/>
      <c r="DO26" s="664"/>
      <c r="DP26" s="664"/>
      <c r="DQ26" s="664"/>
      <c r="DR26" s="664"/>
      <c r="DS26" s="664"/>
      <c r="DT26" s="664"/>
      <c r="DU26" s="664"/>
      <c r="DV26" s="665"/>
      <c r="DW26" s="666" t="s">
        <v>137</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1909141</v>
      </c>
      <c r="S27" s="664"/>
      <c r="T27" s="664"/>
      <c r="U27" s="664"/>
      <c r="V27" s="664"/>
      <c r="W27" s="664"/>
      <c r="X27" s="664"/>
      <c r="Y27" s="665"/>
      <c r="Z27" s="723">
        <v>17.3</v>
      </c>
      <c r="AA27" s="723"/>
      <c r="AB27" s="723"/>
      <c r="AC27" s="723"/>
      <c r="AD27" s="724" t="s">
        <v>146</v>
      </c>
      <c r="AE27" s="724"/>
      <c r="AF27" s="724"/>
      <c r="AG27" s="724"/>
      <c r="AH27" s="724"/>
      <c r="AI27" s="724"/>
      <c r="AJ27" s="724"/>
      <c r="AK27" s="724"/>
      <c r="AL27" s="666" t="s">
        <v>146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2199721</v>
      </c>
      <c r="BH27" s="664"/>
      <c r="BI27" s="664"/>
      <c r="BJ27" s="664"/>
      <c r="BK27" s="664"/>
      <c r="BL27" s="664"/>
      <c r="BM27" s="664"/>
      <c r="BN27" s="665"/>
      <c r="BO27" s="723">
        <v>100</v>
      </c>
      <c r="BP27" s="723"/>
      <c r="BQ27" s="723"/>
      <c r="BR27" s="723"/>
      <c r="BS27" s="669">
        <v>15642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3260683</v>
      </c>
      <c r="CS27" s="662"/>
      <c r="CT27" s="662"/>
      <c r="CU27" s="662"/>
      <c r="CV27" s="662"/>
      <c r="CW27" s="662"/>
      <c r="CX27" s="662"/>
      <c r="CY27" s="663"/>
      <c r="CZ27" s="666">
        <v>30.4</v>
      </c>
      <c r="DA27" s="695"/>
      <c r="DB27" s="695"/>
      <c r="DC27" s="696"/>
      <c r="DD27" s="669">
        <v>933439</v>
      </c>
      <c r="DE27" s="662"/>
      <c r="DF27" s="662"/>
      <c r="DG27" s="662"/>
      <c r="DH27" s="662"/>
      <c r="DI27" s="662"/>
      <c r="DJ27" s="662"/>
      <c r="DK27" s="663"/>
      <c r="DL27" s="669">
        <v>887312</v>
      </c>
      <c r="DM27" s="662"/>
      <c r="DN27" s="662"/>
      <c r="DO27" s="662"/>
      <c r="DP27" s="662"/>
      <c r="DQ27" s="662"/>
      <c r="DR27" s="662"/>
      <c r="DS27" s="662"/>
      <c r="DT27" s="662"/>
      <c r="DU27" s="662"/>
      <c r="DV27" s="663"/>
      <c r="DW27" s="666">
        <v>15.4</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137</v>
      </c>
      <c r="S28" s="664"/>
      <c r="T28" s="664"/>
      <c r="U28" s="664"/>
      <c r="V28" s="664"/>
      <c r="W28" s="664"/>
      <c r="X28" s="664"/>
      <c r="Y28" s="665"/>
      <c r="Z28" s="723" t="s">
        <v>137</v>
      </c>
      <c r="AA28" s="723"/>
      <c r="AB28" s="723"/>
      <c r="AC28" s="723"/>
      <c r="AD28" s="724" t="s">
        <v>137</v>
      </c>
      <c r="AE28" s="724"/>
      <c r="AF28" s="724"/>
      <c r="AG28" s="724"/>
      <c r="AH28" s="724"/>
      <c r="AI28" s="724"/>
      <c r="AJ28" s="724"/>
      <c r="AK28" s="724"/>
      <c r="AL28" s="666" t="s">
        <v>137</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659769</v>
      </c>
      <c r="CS28" s="664"/>
      <c r="CT28" s="664"/>
      <c r="CU28" s="664"/>
      <c r="CV28" s="664"/>
      <c r="CW28" s="664"/>
      <c r="CX28" s="664"/>
      <c r="CY28" s="665"/>
      <c r="CZ28" s="666">
        <v>6.1</v>
      </c>
      <c r="DA28" s="695"/>
      <c r="DB28" s="695"/>
      <c r="DC28" s="696"/>
      <c r="DD28" s="669">
        <v>629258</v>
      </c>
      <c r="DE28" s="664"/>
      <c r="DF28" s="664"/>
      <c r="DG28" s="664"/>
      <c r="DH28" s="664"/>
      <c r="DI28" s="664"/>
      <c r="DJ28" s="664"/>
      <c r="DK28" s="665"/>
      <c r="DL28" s="669">
        <v>629258</v>
      </c>
      <c r="DM28" s="664"/>
      <c r="DN28" s="664"/>
      <c r="DO28" s="664"/>
      <c r="DP28" s="664"/>
      <c r="DQ28" s="664"/>
      <c r="DR28" s="664"/>
      <c r="DS28" s="664"/>
      <c r="DT28" s="664"/>
      <c r="DU28" s="664"/>
      <c r="DV28" s="665"/>
      <c r="DW28" s="666">
        <v>10.9</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1064706</v>
      </c>
      <c r="S29" s="664"/>
      <c r="T29" s="664"/>
      <c r="U29" s="664"/>
      <c r="V29" s="664"/>
      <c r="W29" s="664"/>
      <c r="X29" s="664"/>
      <c r="Y29" s="665"/>
      <c r="Z29" s="723">
        <v>9.6</v>
      </c>
      <c r="AA29" s="723"/>
      <c r="AB29" s="723"/>
      <c r="AC29" s="723"/>
      <c r="AD29" s="724" t="s">
        <v>137</v>
      </c>
      <c r="AE29" s="724"/>
      <c r="AF29" s="724"/>
      <c r="AG29" s="724"/>
      <c r="AH29" s="724"/>
      <c r="AI29" s="724"/>
      <c r="AJ29" s="724"/>
      <c r="AK29" s="724"/>
      <c r="AL29" s="666" t="s">
        <v>137</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659769</v>
      </c>
      <c r="CS29" s="662"/>
      <c r="CT29" s="662"/>
      <c r="CU29" s="662"/>
      <c r="CV29" s="662"/>
      <c r="CW29" s="662"/>
      <c r="CX29" s="662"/>
      <c r="CY29" s="663"/>
      <c r="CZ29" s="666">
        <v>6.1</v>
      </c>
      <c r="DA29" s="695"/>
      <c r="DB29" s="695"/>
      <c r="DC29" s="696"/>
      <c r="DD29" s="669">
        <v>629258</v>
      </c>
      <c r="DE29" s="662"/>
      <c r="DF29" s="662"/>
      <c r="DG29" s="662"/>
      <c r="DH29" s="662"/>
      <c r="DI29" s="662"/>
      <c r="DJ29" s="662"/>
      <c r="DK29" s="663"/>
      <c r="DL29" s="669">
        <v>629258</v>
      </c>
      <c r="DM29" s="662"/>
      <c r="DN29" s="662"/>
      <c r="DO29" s="662"/>
      <c r="DP29" s="662"/>
      <c r="DQ29" s="662"/>
      <c r="DR29" s="662"/>
      <c r="DS29" s="662"/>
      <c r="DT29" s="662"/>
      <c r="DU29" s="662"/>
      <c r="DV29" s="663"/>
      <c r="DW29" s="666">
        <v>10.9</v>
      </c>
      <c r="DX29" s="695"/>
      <c r="DY29" s="695"/>
      <c r="DZ29" s="695"/>
      <c r="EA29" s="695"/>
      <c r="EB29" s="695"/>
      <c r="EC29" s="697"/>
    </row>
    <row r="30" spans="2:133" ht="11.25" customHeight="1" x14ac:dyDescent="0.2">
      <c r="B30" s="658" t="s">
        <v>306</v>
      </c>
      <c r="C30" s="659"/>
      <c r="D30" s="659"/>
      <c r="E30" s="659"/>
      <c r="F30" s="659"/>
      <c r="G30" s="659"/>
      <c r="H30" s="659"/>
      <c r="I30" s="659"/>
      <c r="J30" s="659"/>
      <c r="K30" s="659"/>
      <c r="L30" s="659"/>
      <c r="M30" s="659"/>
      <c r="N30" s="659"/>
      <c r="O30" s="659"/>
      <c r="P30" s="659"/>
      <c r="Q30" s="660"/>
      <c r="R30" s="661">
        <v>11182</v>
      </c>
      <c r="S30" s="664"/>
      <c r="T30" s="664"/>
      <c r="U30" s="664"/>
      <c r="V30" s="664"/>
      <c r="W30" s="664"/>
      <c r="X30" s="664"/>
      <c r="Y30" s="665"/>
      <c r="Z30" s="723">
        <v>0.1</v>
      </c>
      <c r="AA30" s="723"/>
      <c r="AB30" s="723"/>
      <c r="AC30" s="723"/>
      <c r="AD30" s="724">
        <v>2596</v>
      </c>
      <c r="AE30" s="724"/>
      <c r="AF30" s="724"/>
      <c r="AG30" s="724"/>
      <c r="AH30" s="724"/>
      <c r="AI30" s="724"/>
      <c r="AJ30" s="724"/>
      <c r="AK30" s="724"/>
      <c r="AL30" s="666">
        <v>0</v>
      </c>
      <c r="AM30" s="667"/>
      <c r="AN30" s="667"/>
      <c r="AO30" s="725"/>
      <c r="AP30" s="751" t="s">
        <v>307</v>
      </c>
      <c r="AQ30" s="752"/>
      <c r="AR30" s="752"/>
      <c r="AS30" s="752"/>
      <c r="AT30" s="757" t="s">
        <v>308</v>
      </c>
      <c r="AU30" s="230"/>
      <c r="AV30" s="230"/>
      <c r="AW30" s="230"/>
      <c r="AX30" s="760" t="s">
        <v>189</v>
      </c>
      <c r="AY30" s="761"/>
      <c r="AZ30" s="761"/>
      <c r="BA30" s="761"/>
      <c r="BB30" s="761"/>
      <c r="BC30" s="761"/>
      <c r="BD30" s="761"/>
      <c r="BE30" s="761"/>
      <c r="BF30" s="762"/>
      <c r="BG30" s="741">
        <v>98.7</v>
      </c>
      <c r="BH30" s="742"/>
      <c r="BI30" s="742"/>
      <c r="BJ30" s="742"/>
      <c r="BK30" s="742"/>
      <c r="BL30" s="742"/>
      <c r="BM30" s="743">
        <v>96.5</v>
      </c>
      <c r="BN30" s="742"/>
      <c r="BO30" s="742"/>
      <c r="BP30" s="742"/>
      <c r="BQ30" s="744"/>
      <c r="BR30" s="741">
        <v>98.8</v>
      </c>
      <c r="BS30" s="742"/>
      <c r="BT30" s="742"/>
      <c r="BU30" s="742"/>
      <c r="BV30" s="742"/>
      <c r="BW30" s="742"/>
      <c r="BX30" s="743">
        <v>96.5</v>
      </c>
      <c r="BY30" s="742"/>
      <c r="BZ30" s="742"/>
      <c r="CA30" s="742"/>
      <c r="CB30" s="744"/>
      <c r="CD30" s="747"/>
      <c r="CE30" s="748"/>
      <c r="CF30" s="705" t="s">
        <v>309</v>
      </c>
      <c r="CG30" s="702"/>
      <c r="CH30" s="702"/>
      <c r="CI30" s="702"/>
      <c r="CJ30" s="702"/>
      <c r="CK30" s="702"/>
      <c r="CL30" s="702"/>
      <c r="CM30" s="702"/>
      <c r="CN30" s="702"/>
      <c r="CO30" s="702"/>
      <c r="CP30" s="702"/>
      <c r="CQ30" s="703"/>
      <c r="CR30" s="661">
        <v>600744</v>
      </c>
      <c r="CS30" s="664"/>
      <c r="CT30" s="664"/>
      <c r="CU30" s="664"/>
      <c r="CV30" s="664"/>
      <c r="CW30" s="664"/>
      <c r="CX30" s="664"/>
      <c r="CY30" s="665"/>
      <c r="CZ30" s="666">
        <v>5.6</v>
      </c>
      <c r="DA30" s="695"/>
      <c r="DB30" s="695"/>
      <c r="DC30" s="696"/>
      <c r="DD30" s="669">
        <v>570233</v>
      </c>
      <c r="DE30" s="664"/>
      <c r="DF30" s="664"/>
      <c r="DG30" s="664"/>
      <c r="DH30" s="664"/>
      <c r="DI30" s="664"/>
      <c r="DJ30" s="664"/>
      <c r="DK30" s="665"/>
      <c r="DL30" s="669">
        <v>570233</v>
      </c>
      <c r="DM30" s="664"/>
      <c r="DN30" s="664"/>
      <c r="DO30" s="664"/>
      <c r="DP30" s="664"/>
      <c r="DQ30" s="664"/>
      <c r="DR30" s="664"/>
      <c r="DS30" s="664"/>
      <c r="DT30" s="664"/>
      <c r="DU30" s="664"/>
      <c r="DV30" s="665"/>
      <c r="DW30" s="666">
        <v>9.9</v>
      </c>
      <c r="DX30" s="695"/>
      <c r="DY30" s="695"/>
      <c r="DZ30" s="695"/>
      <c r="EA30" s="695"/>
      <c r="EB30" s="695"/>
      <c r="EC30" s="697"/>
    </row>
    <row r="31" spans="2:133" ht="11.25" customHeight="1" x14ac:dyDescent="0.2">
      <c r="B31" s="658" t="s">
        <v>310</v>
      </c>
      <c r="C31" s="659"/>
      <c r="D31" s="659"/>
      <c r="E31" s="659"/>
      <c r="F31" s="659"/>
      <c r="G31" s="659"/>
      <c r="H31" s="659"/>
      <c r="I31" s="659"/>
      <c r="J31" s="659"/>
      <c r="K31" s="659"/>
      <c r="L31" s="659"/>
      <c r="M31" s="659"/>
      <c r="N31" s="659"/>
      <c r="O31" s="659"/>
      <c r="P31" s="659"/>
      <c r="Q31" s="660"/>
      <c r="R31" s="661">
        <v>119195</v>
      </c>
      <c r="S31" s="664"/>
      <c r="T31" s="664"/>
      <c r="U31" s="664"/>
      <c r="V31" s="664"/>
      <c r="W31" s="664"/>
      <c r="X31" s="664"/>
      <c r="Y31" s="665"/>
      <c r="Z31" s="723">
        <v>1.1000000000000001</v>
      </c>
      <c r="AA31" s="723"/>
      <c r="AB31" s="723"/>
      <c r="AC31" s="723"/>
      <c r="AD31" s="724" t="s">
        <v>137</v>
      </c>
      <c r="AE31" s="724"/>
      <c r="AF31" s="724"/>
      <c r="AG31" s="724"/>
      <c r="AH31" s="724"/>
      <c r="AI31" s="724"/>
      <c r="AJ31" s="724"/>
      <c r="AK31" s="724"/>
      <c r="AL31" s="666" t="s">
        <v>146</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98.8</v>
      </c>
      <c r="BH31" s="662"/>
      <c r="BI31" s="662"/>
      <c r="BJ31" s="662"/>
      <c r="BK31" s="662"/>
      <c r="BL31" s="662"/>
      <c r="BM31" s="667">
        <v>97.1</v>
      </c>
      <c r="BN31" s="740"/>
      <c r="BO31" s="740"/>
      <c r="BP31" s="740"/>
      <c r="BQ31" s="701"/>
      <c r="BR31" s="739">
        <v>98.8</v>
      </c>
      <c r="BS31" s="662"/>
      <c r="BT31" s="662"/>
      <c r="BU31" s="662"/>
      <c r="BV31" s="662"/>
      <c r="BW31" s="662"/>
      <c r="BX31" s="667">
        <v>97.1</v>
      </c>
      <c r="BY31" s="740"/>
      <c r="BZ31" s="740"/>
      <c r="CA31" s="740"/>
      <c r="CB31" s="701"/>
      <c r="CD31" s="747"/>
      <c r="CE31" s="748"/>
      <c r="CF31" s="705" t="s">
        <v>313</v>
      </c>
      <c r="CG31" s="702"/>
      <c r="CH31" s="702"/>
      <c r="CI31" s="702"/>
      <c r="CJ31" s="702"/>
      <c r="CK31" s="702"/>
      <c r="CL31" s="702"/>
      <c r="CM31" s="702"/>
      <c r="CN31" s="702"/>
      <c r="CO31" s="702"/>
      <c r="CP31" s="702"/>
      <c r="CQ31" s="703"/>
      <c r="CR31" s="661">
        <v>59025</v>
      </c>
      <c r="CS31" s="662"/>
      <c r="CT31" s="662"/>
      <c r="CU31" s="662"/>
      <c r="CV31" s="662"/>
      <c r="CW31" s="662"/>
      <c r="CX31" s="662"/>
      <c r="CY31" s="663"/>
      <c r="CZ31" s="666">
        <v>0.5</v>
      </c>
      <c r="DA31" s="695"/>
      <c r="DB31" s="695"/>
      <c r="DC31" s="696"/>
      <c r="DD31" s="669">
        <v>59025</v>
      </c>
      <c r="DE31" s="662"/>
      <c r="DF31" s="662"/>
      <c r="DG31" s="662"/>
      <c r="DH31" s="662"/>
      <c r="DI31" s="662"/>
      <c r="DJ31" s="662"/>
      <c r="DK31" s="663"/>
      <c r="DL31" s="669">
        <v>59025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314</v>
      </c>
      <c r="C32" s="659"/>
      <c r="D32" s="659"/>
      <c r="E32" s="659"/>
      <c r="F32" s="659"/>
      <c r="G32" s="659"/>
      <c r="H32" s="659"/>
      <c r="I32" s="659"/>
      <c r="J32" s="659"/>
      <c r="K32" s="659"/>
      <c r="L32" s="659"/>
      <c r="M32" s="659"/>
      <c r="N32" s="659"/>
      <c r="O32" s="659"/>
      <c r="P32" s="659"/>
      <c r="Q32" s="660"/>
      <c r="R32" s="661">
        <v>705858</v>
      </c>
      <c r="S32" s="664"/>
      <c r="T32" s="664"/>
      <c r="U32" s="664"/>
      <c r="V32" s="664"/>
      <c r="W32" s="664"/>
      <c r="X32" s="664"/>
      <c r="Y32" s="665"/>
      <c r="Z32" s="723">
        <v>6.4</v>
      </c>
      <c r="AA32" s="723"/>
      <c r="AB32" s="723"/>
      <c r="AC32" s="723"/>
      <c r="AD32" s="724" t="s">
        <v>137</v>
      </c>
      <c r="AE32" s="724"/>
      <c r="AF32" s="724"/>
      <c r="AG32" s="724"/>
      <c r="AH32" s="724"/>
      <c r="AI32" s="724"/>
      <c r="AJ32" s="724"/>
      <c r="AK32" s="724"/>
      <c r="AL32" s="666" t="s">
        <v>146</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98.4</v>
      </c>
      <c r="BH32" s="677"/>
      <c r="BI32" s="677"/>
      <c r="BJ32" s="677"/>
      <c r="BK32" s="677"/>
      <c r="BL32" s="677"/>
      <c r="BM32" s="721">
        <v>95.2</v>
      </c>
      <c r="BN32" s="677"/>
      <c r="BO32" s="677"/>
      <c r="BP32" s="677"/>
      <c r="BQ32" s="714"/>
      <c r="BR32" s="738">
        <v>98.6</v>
      </c>
      <c r="BS32" s="677"/>
      <c r="BT32" s="677"/>
      <c r="BU32" s="677"/>
      <c r="BV32" s="677"/>
      <c r="BW32" s="677"/>
      <c r="BX32" s="721">
        <v>95.3</v>
      </c>
      <c r="BY32" s="677"/>
      <c r="BZ32" s="677"/>
      <c r="CA32" s="677"/>
      <c r="CB32" s="714"/>
      <c r="CD32" s="749"/>
      <c r="CE32" s="750"/>
      <c r="CF32" s="705" t="s">
        <v>316</v>
      </c>
      <c r="CG32" s="702"/>
      <c r="CH32" s="702"/>
      <c r="CI32" s="702"/>
      <c r="CJ32" s="702"/>
      <c r="CK32" s="702"/>
      <c r="CL32" s="702"/>
      <c r="CM32" s="702"/>
      <c r="CN32" s="702"/>
      <c r="CO32" s="702"/>
      <c r="CP32" s="702"/>
      <c r="CQ32" s="703"/>
      <c r="CR32" s="661" t="s">
        <v>137</v>
      </c>
      <c r="CS32" s="664"/>
      <c r="CT32" s="664"/>
      <c r="CU32" s="664"/>
      <c r="CV32" s="664"/>
      <c r="CW32" s="664"/>
      <c r="CX32" s="664"/>
      <c r="CY32" s="665"/>
      <c r="CZ32" s="666" t="s">
        <v>137</v>
      </c>
      <c r="DA32" s="695"/>
      <c r="DB32" s="695"/>
      <c r="DC32" s="696"/>
      <c r="DD32" s="669" t="s">
        <v>137</v>
      </c>
      <c r="DE32" s="664"/>
      <c r="DF32" s="664"/>
      <c r="DG32" s="664"/>
      <c r="DH32" s="664"/>
      <c r="DI32" s="664"/>
      <c r="DJ32" s="664"/>
      <c r="DK32" s="665"/>
      <c r="DL32" s="669" t="s">
        <v>137</v>
      </c>
      <c r="DM32" s="664"/>
      <c r="DN32" s="664"/>
      <c r="DO32" s="664"/>
      <c r="DP32" s="664"/>
      <c r="DQ32" s="664"/>
      <c r="DR32" s="664"/>
      <c r="DS32" s="664"/>
      <c r="DT32" s="664"/>
      <c r="DU32" s="664"/>
      <c r="DV32" s="665"/>
      <c r="DW32" s="666" t="s">
        <v>146</v>
      </c>
      <c r="DX32" s="695"/>
      <c r="DY32" s="695"/>
      <c r="DZ32" s="695"/>
      <c r="EA32" s="695"/>
      <c r="EB32" s="695"/>
      <c r="EC32" s="697"/>
    </row>
    <row r="33" spans="2:133" ht="11.25" customHeight="1" x14ac:dyDescent="0.2">
      <c r="B33" s="658" t="s">
        <v>317</v>
      </c>
      <c r="C33" s="659"/>
      <c r="D33" s="659"/>
      <c r="E33" s="659"/>
      <c r="F33" s="659"/>
      <c r="G33" s="659"/>
      <c r="H33" s="659"/>
      <c r="I33" s="659"/>
      <c r="J33" s="659"/>
      <c r="K33" s="659"/>
      <c r="L33" s="659"/>
      <c r="M33" s="659"/>
      <c r="N33" s="659"/>
      <c r="O33" s="659"/>
      <c r="P33" s="659"/>
      <c r="Q33" s="660"/>
      <c r="R33" s="661">
        <v>283070</v>
      </c>
      <c r="S33" s="664"/>
      <c r="T33" s="664"/>
      <c r="U33" s="664"/>
      <c r="V33" s="664"/>
      <c r="W33" s="664"/>
      <c r="X33" s="664"/>
      <c r="Y33" s="665"/>
      <c r="Z33" s="723">
        <v>2.6</v>
      </c>
      <c r="AA33" s="723"/>
      <c r="AB33" s="723"/>
      <c r="AC33" s="723"/>
      <c r="AD33" s="724" t="s">
        <v>137</v>
      </c>
      <c r="AE33" s="724"/>
      <c r="AF33" s="724"/>
      <c r="AG33" s="724"/>
      <c r="AH33" s="724"/>
      <c r="AI33" s="724"/>
      <c r="AJ33" s="724"/>
      <c r="AK33" s="724"/>
      <c r="AL33" s="666" t="s">
        <v>137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4190454</v>
      </c>
      <c r="CS33" s="662"/>
      <c r="CT33" s="662"/>
      <c r="CU33" s="662"/>
      <c r="CV33" s="662"/>
      <c r="CW33" s="662"/>
      <c r="CX33" s="662"/>
      <c r="CY33" s="663"/>
      <c r="CZ33" s="666">
        <v>39</v>
      </c>
      <c r="DA33" s="695"/>
      <c r="DB33" s="695"/>
      <c r="DC33" s="696"/>
      <c r="DD33" s="669">
        <v>3462202</v>
      </c>
      <c r="DE33" s="662"/>
      <c r="DF33" s="662"/>
      <c r="DG33" s="662"/>
      <c r="DH33" s="662"/>
      <c r="DI33" s="662"/>
      <c r="DJ33" s="662"/>
      <c r="DK33" s="663"/>
      <c r="DL33" s="669">
        <v>2569151</v>
      </c>
      <c r="DM33" s="662"/>
      <c r="DN33" s="662"/>
      <c r="DO33" s="662"/>
      <c r="DP33" s="662"/>
      <c r="DQ33" s="662"/>
      <c r="DR33" s="662"/>
      <c r="DS33" s="662"/>
      <c r="DT33" s="662"/>
      <c r="DU33" s="662"/>
      <c r="DV33" s="663"/>
      <c r="DW33" s="666">
        <v>44.6</v>
      </c>
      <c r="DX33" s="695"/>
      <c r="DY33" s="695"/>
      <c r="DZ33" s="695"/>
      <c r="EA33" s="695"/>
      <c r="EB33" s="695"/>
      <c r="EC33" s="697"/>
    </row>
    <row r="34" spans="2:133" ht="11.25" customHeight="1" x14ac:dyDescent="0.2">
      <c r="B34" s="658" t="s">
        <v>319</v>
      </c>
      <c r="C34" s="659"/>
      <c r="D34" s="659"/>
      <c r="E34" s="659"/>
      <c r="F34" s="659"/>
      <c r="G34" s="659"/>
      <c r="H34" s="659"/>
      <c r="I34" s="659"/>
      <c r="J34" s="659"/>
      <c r="K34" s="659"/>
      <c r="L34" s="659"/>
      <c r="M34" s="659"/>
      <c r="N34" s="659"/>
      <c r="O34" s="659"/>
      <c r="P34" s="659"/>
      <c r="Q34" s="660"/>
      <c r="R34" s="661">
        <v>162003</v>
      </c>
      <c r="S34" s="664"/>
      <c r="T34" s="664"/>
      <c r="U34" s="664"/>
      <c r="V34" s="664"/>
      <c r="W34" s="664"/>
      <c r="X34" s="664"/>
      <c r="Y34" s="665"/>
      <c r="Z34" s="723">
        <v>1.5</v>
      </c>
      <c r="AA34" s="723"/>
      <c r="AB34" s="723"/>
      <c r="AC34" s="723"/>
      <c r="AD34" s="724">
        <v>7395</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1512233</v>
      </c>
      <c r="CS34" s="664"/>
      <c r="CT34" s="664"/>
      <c r="CU34" s="664"/>
      <c r="CV34" s="664"/>
      <c r="CW34" s="664"/>
      <c r="CX34" s="664"/>
      <c r="CY34" s="665"/>
      <c r="CZ34" s="666">
        <v>14.1</v>
      </c>
      <c r="DA34" s="695"/>
      <c r="DB34" s="695"/>
      <c r="DC34" s="696"/>
      <c r="DD34" s="669">
        <v>1220743</v>
      </c>
      <c r="DE34" s="664"/>
      <c r="DF34" s="664"/>
      <c r="DG34" s="664"/>
      <c r="DH34" s="664"/>
      <c r="DI34" s="664"/>
      <c r="DJ34" s="664"/>
      <c r="DK34" s="665"/>
      <c r="DL34" s="669">
        <v>1100778</v>
      </c>
      <c r="DM34" s="664"/>
      <c r="DN34" s="664"/>
      <c r="DO34" s="664"/>
      <c r="DP34" s="664"/>
      <c r="DQ34" s="664"/>
      <c r="DR34" s="664"/>
      <c r="DS34" s="664"/>
      <c r="DT34" s="664"/>
      <c r="DU34" s="664"/>
      <c r="DV34" s="665"/>
      <c r="DW34" s="666">
        <v>19.100000000000001</v>
      </c>
      <c r="DX34" s="695"/>
      <c r="DY34" s="695"/>
      <c r="DZ34" s="695"/>
      <c r="EA34" s="695"/>
      <c r="EB34" s="695"/>
      <c r="EC34" s="697"/>
    </row>
    <row r="35" spans="2:133" ht="11.25" customHeight="1" x14ac:dyDescent="0.2">
      <c r="B35" s="658" t="s">
        <v>323</v>
      </c>
      <c r="C35" s="659"/>
      <c r="D35" s="659"/>
      <c r="E35" s="659"/>
      <c r="F35" s="659"/>
      <c r="G35" s="659"/>
      <c r="H35" s="659"/>
      <c r="I35" s="659"/>
      <c r="J35" s="659"/>
      <c r="K35" s="659"/>
      <c r="L35" s="659"/>
      <c r="M35" s="659"/>
      <c r="N35" s="659"/>
      <c r="O35" s="659"/>
      <c r="P35" s="659"/>
      <c r="Q35" s="660"/>
      <c r="R35" s="661">
        <v>746102</v>
      </c>
      <c r="S35" s="664"/>
      <c r="T35" s="664"/>
      <c r="U35" s="664"/>
      <c r="V35" s="664"/>
      <c r="W35" s="664"/>
      <c r="X35" s="664"/>
      <c r="Y35" s="665"/>
      <c r="Z35" s="723">
        <v>6.8</v>
      </c>
      <c r="AA35" s="723"/>
      <c r="AB35" s="723"/>
      <c r="AC35" s="723"/>
      <c r="AD35" s="724" t="s">
        <v>137</v>
      </c>
      <c r="AE35" s="724"/>
      <c r="AF35" s="724"/>
      <c r="AG35" s="724"/>
      <c r="AH35" s="724"/>
      <c r="AI35" s="724"/>
      <c r="AJ35" s="724"/>
      <c r="AK35" s="724"/>
      <c r="AL35" s="666" t="s">
        <v>146</v>
      </c>
      <c r="AM35" s="667"/>
      <c r="AN35" s="667"/>
      <c r="AO35" s="725"/>
      <c r="AP35" s="234"/>
      <c r="AQ35" s="729" t="s">
        <v>324</v>
      </c>
      <c r="AR35" s="730"/>
      <c r="AS35" s="730"/>
      <c r="AT35" s="730"/>
      <c r="AU35" s="730"/>
      <c r="AV35" s="730"/>
      <c r="AW35" s="730"/>
      <c r="AX35" s="730"/>
      <c r="AY35" s="731"/>
      <c r="AZ35" s="726">
        <v>1180446</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257743</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74458</v>
      </c>
      <c r="CS35" s="662"/>
      <c r="CT35" s="662"/>
      <c r="CU35" s="662"/>
      <c r="CV35" s="662"/>
      <c r="CW35" s="662"/>
      <c r="CX35" s="662"/>
      <c r="CY35" s="663"/>
      <c r="CZ35" s="666">
        <v>0.7</v>
      </c>
      <c r="DA35" s="695"/>
      <c r="DB35" s="695"/>
      <c r="DC35" s="696"/>
      <c r="DD35" s="669">
        <v>52241</v>
      </c>
      <c r="DE35" s="662"/>
      <c r="DF35" s="662"/>
      <c r="DG35" s="662"/>
      <c r="DH35" s="662"/>
      <c r="DI35" s="662"/>
      <c r="DJ35" s="662"/>
      <c r="DK35" s="663"/>
      <c r="DL35" s="669">
        <v>52241</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2">
      <c r="B36" s="658" t="s">
        <v>327</v>
      </c>
      <c r="C36" s="659"/>
      <c r="D36" s="659"/>
      <c r="E36" s="659"/>
      <c r="F36" s="659"/>
      <c r="G36" s="659"/>
      <c r="H36" s="659"/>
      <c r="I36" s="659"/>
      <c r="J36" s="659"/>
      <c r="K36" s="659"/>
      <c r="L36" s="659"/>
      <c r="M36" s="659"/>
      <c r="N36" s="659"/>
      <c r="O36" s="659"/>
      <c r="P36" s="659"/>
      <c r="Q36" s="660"/>
      <c r="R36" s="661" t="s">
        <v>137</v>
      </c>
      <c r="S36" s="664"/>
      <c r="T36" s="664"/>
      <c r="U36" s="664"/>
      <c r="V36" s="664"/>
      <c r="W36" s="664"/>
      <c r="X36" s="664"/>
      <c r="Y36" s="665"/>
      <c r="Z36" s="723" t="s">
        <v>137</v>
      </c>
      <c r="AA36" s="723"/>
      <c r="AB36" s="723"/>
      <c r="AC36" s="723"/>
      <c r="AD36" s="724" t="s">
        <v>137</v>
      </c>
      <c r="AE36" s="724"/>
      <c r="AF36" s="724"/>
      <c r="AG36" s="724"/>
      <c r="AH36" s="724"/>
      <c r="AI36" s="724"/>
      <c r="AJ36" s="724"/>
      <c r="AK36" s="724"/>
      <c r="AL36" s="666" t="s">
        <v>137</v>
      </c>
      <c r="AM36" s="667"/>
      <c r="AN36" s="667"/>
      <c r="AO36" s="725"/>
      <c r="AQ36" s="698" t="s">
        <v>328</v>
      </c>
      <c r="AR36" s="699"/>
      <c r="AS36" s="699"/>
      <c r="AT36" s="699"/>
      <c r="AU36" s="699"/>
      <c r="AV36" s="699"/>
      <c r="AW36" s="699"/>
      <c r="AX36" s="699"/>
      <c r="AY36" s="700"/>
      <c r="AZ36" s="661">
        <v>173400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224797</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794645</v>
      </c>
      <c r="CS36" s="664"/>
      <c r="CT36" s="664"/>
      <c r="CU36" s="664"/>
      <c r="CV36" s="664"/>
      <c r="CW36" s="664"/>
      <c r="CX36" s="664"/>
      <c r="CY36" s="665"/>
      <c r="CZ36" s="666">
        <v>7.4</v>
      </c>
      <c r="DA36" s="695"/>
      <c r="DB36" s="695"/>
      <c r="DC36" s="696"/>
      <c r="DD36" s="669">
        <v>694246</v>
      </c>
      <c r="DE36" s="664"/>
      <c r="DF36" s="664"/>
      <c r="DG36" s="664"/>
      <c r="DH36" s="664"/>
      <c r="DI36" s="664"/>
      <c r="DJ36" s="664"/>
      <c r="DK36" s="665"/>
      <c r="DL36" s="669">
        <v>575893</v>
      </c>
      <c r="DM36" s="664"/>
      <c r="DN36" s="664"/>
      <c r="DO36" s="664"/>
      <c r="DP36" s="664"/>
      <c r="DQ36" s="664"/>
      <c r="DR36" s="664"/>
      <c r="DS36" s="664"/>
      <c r="DT36" s="664"/>
      <c r="DU36" s="664"/>
      <c r="DV36" s="665"/>
      <c r="DW36" s="666">
        <v>10</v>
      </c>
      <c r="DX36" s="695"/>
      <c r="DY36" s="695"/>
      <c r="DZ36" s="695"/>
      <c r="EA36" s="695"/>
      <c r="EB36" s="695"/>
      <c r="EC36" s="697"/>
    </row>
    <row r="37" spans="2:133" ht="11.25" customHeight="1" x14ac:dyDescent="0.2">
      <c r="B37" s="658" t="s">
        <v>331</v>
      </c>
      <c r="C37" s="659"/>
      <c r="D37" s="659"/>
      <c r="E37" s="659"/>
      <c r="F37" s="659"/>
      <c r="G37" s="659"/>
      <c r="H37" s="659"/>
      <c r="I37" s="659"/>
      <c r="J37" s="659"/>
      <c r="K37" s="659"/>
      <c r="L37" s="659"/>
      <c r="M37" s="659"/>
      <c r="N37" s="659"/>
      <c r="O37" s="659"/>
      <c r="P37" s="659"/>
      <c r="Q37" s="660"/>
      <c r="R37" s="661">
        <v>287102</v>
      </c>
      <c r="S37" s="664"/>
      <c r="T37" s="664"/>
      <c r="U37" s="664"/>
      <c r="V37" s="664"/>
      <c r="W37" s="664"/>
      <c r="X37" s="664"/>
      <c r="Y37" s="665"/>
      <c r="Z37" s="723">
        <v>2.6</v>
      </c>
      <c r="AA37" s="723"/>
      <c r="AB37" s="723"/>
      <c r="AC37" s="723"/>
      <c r="AD37" s="724" t="s">
        <v>146</v>
      </c>
      <c r="AE37" s="724"/>
      <c r="AF37" s="724"/>
      <c r="AG37" s="724"/>
      <c r="AH37" s="724"/>
      <c r="AI37" s="724"/>
      <c r="AJ37" s="724"/>
      <c r="AK37" s="724"/>
      <c r="AL37" s="666" t="s">
        <v>137</v>
      </c>
      <c r="AM37" s="667"/>
      <c r="AN37" s="667"/>
      <c r="AO37" s="725"/>
      <c r="AQ37" s="698" t="s">
        <v>332</v>
      </c>
      <c r="AR37" s="699"/>
      <c r="AS37" s="699"/>
      <c r="AT37" s="699"/>
      <c r="AU37" s="699"/>
      <c r="AV37" s="699"/>
      <c r="AW37" s="699"/>
      <c r="AX37" s="699"/>
      <c r="AY37" s="700"/>
      <c r="AZ37" s="661">
        <v>25706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3450</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7106</v>
      </c>
      <c r="CS37" s="662"/>
      <c r="CT37" s="662"/>
      <c r="CU37" s="662"/>
      <c r="CV37" s="662"/>
      <c r="CW37" s="662"/>
      <c r="CX37" s="662"/>
      <c r="CY37" s="663"/>
      <c r="CZ37" s="666">
        <v>0.1</v>
      </c>
      <c r="DA37" s="695"/>
      <c r="DB37" s="695"/>
      <c r="DC37" s="696"/>
      <c r="DD37" s="669">
        <v>7106</v>
      </c>
      <c r="DE37" s="662"/>
      <c r="DF37" s="662"/>
      <c r="DG37" s="662"/>
      <c r="DH37" s="662"/>
      <c r="DI37" s="662"/>
      <c r="DJ37" s="662"/>
      <c r="DK37" s="663"/>
      <c r="DL37" s="669">
        <v>3792</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2">
      <c r="B38" s="673" t="s">
        <v>335</v>
      </c>
      <c r="C38" s="674"/>
      <c r="D38" s="674"/>
      <c r="E38" s="674"/>
      <c r="F38" s="674"/>
      <c r="G38" s="674"/>
      <c r="H38" s="674"/>
      <c r="I38" s="674"/>
      <c r="J38" s="674"/>
      <c r="K38" s="674"/>
      <c r="L38" s="674"/>
      <c r="M38" s="674"/>
      <c r="N38" s="674"/>
      <c r="O38" s="674"/>
      <c r="P38" s="674"/>
      <c r="Q38" s="675"/>
      <c r="R38" s="676">
        <v>11047051</v>
      </c>
      <c r="S38" s="713"/>
      <c r="T38" s="713"/>
      <c r="U38" s="713"/>
      <c r="V38" s="713"/>
      <c r="W38" s="713"/>
      <c r="X38" s="713"/>
      <c r="Y38" s="718"/>
      <c r="Z38" s="719">
        <v>100</v>
      </c>
      <c r="AA38" s="719"/>
      <c r="AB38" s="719"/>
      <c r="AC38" s="719"/>
      <c r="AD38" s="720">
        <v>5476032</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137</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5591</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1154740</v>
      </c>
      <c r="CS38" s="664"/>
      <c r="CT38" s="664"/>
      <c r="CU38" s="664"/>
      <c r="CV38" s="664"/>
      <c r="CW38" s="664"/>
      <c r="CX38" s="664"/>
      <c r="CY38" s="665"/>
      <c r="CZ38" s="666">
        <v>10.8</v>
      </c>
      <c r="DA38" s="695"/>
      <c r="DB38" s="695"/>
      <c r="DC38" s="696"/>
      <c r="DD38" s="669">
        <v>971981</v>
      </c>
      <c r="DE38" s="664"/>
      <c r="DF38" s="664"/>
      <c r="DG38" s="664"/>
      <c r="DH38" s="664"/>
      <c r="DI38" s="664"/>
      <c r="DJ38" s="664"/>
      <c r="DK38" s="665"/>
      <c r="DL38" s="669">
        <v>837639</v>
      </c>
      <c r="DM38" s="664"/>
      <c r="DN38" s="664"/>
      <c r="DO38" s="664"/>
      <c r="DP38" s="664"/>
      <c r="DQ38" s="664"/>
      <c r="DR38" s="664"/>
      <c r="DS38" s="664"/>
      <c r="DT38" s="664"/>
      <c r="DU38" s="664"/>
      <c r="DV38" s="665"/>
      <c r="DW38" s="666">
        <v>14.5</v>
      </c>
      <c r="DX38" s="695"/>
      <c r="DY38" s="695"/>
      <c r="DZ38" s="695"/>
      <c r="EA38" s="695"/>
      <c r="EB38" s="695"/>
      <c r="EC38" s="697"/>
    </row>
    <row r="39" spans="2:133" ht="11.25" customHeight="1" x14ac:dyDescent="0.2">
      <c r="AQ39" s="698" t="s">
        <v>339</v>
      </c>
      <c r="AR39" s="699"/>
      <c r="AS39" s="699"/>
      <c r="AT39" s="699"/>
      <c r="AU39" s="699"/>
      <c r="AV39" s="699"/>
      <c r="AW39" s="699"/>
      <c r="AX39" s="699"/>
      <c r="AY39" s="700"/>
      <c r="AZ39" s="661" t="s">
        <v>137</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92</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603278</v>
      </c>
      <c r="CS39" s="662"/>
      <c r="CT39" s="662"/>
      <c r="CU39" s="662"/>
      <c r="CV39" s="662"/>
      <c r="CW39" s="662"/>
      <c r="CX39" s="662"/>
      <c r="CY39" s="663"/>
      <c r="CZ39" s="666">
        <v>5.6</v>
      </c>
      <c r="DA39" s="695"/>
      <c r="DB39" s="695"/>
      <c r="DC39" s="696"/>
      <c r="DD39" s="669">
        <v>471891</v>
      </c>
      <c r="DE39" s="662"/>
      <c r="DF39" s="662"/>
      <c r="DG39" s="662"/>
      <c r="DH39" s="662"/>
      <c r="DI39" s="662"/>
      <c r="DJ39" s="662"/>
      <c r="DK39" s="663"/>
      <c r="DL39" s="669" t="s">
        <v>343</v>
      </c>
      <c r="DM39" s="662"/>
      <c r="DN39" s="662"/>
      <c r="DO39" s="662"/>
      <c r="DP39" s="662"/>
      <c r="DQ39" s="662"/>
      <c r="DR39" s="662"/>
      <c r="DS39" s="662"/>
      <c r="DT39" s="662"/>
      <c r="DU39" s="662"/>
      <c r="DV39" s="663"/>
      <c r="DW39" s="666" t="s">
        <v>343</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270611</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343</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51100</v>
      </c>
      <c r="CS40" s="664"/>
      <c r="CT40" s="664"/>
      <c r="CU40" s="664"/>
      <c r="CV40" s="664"/>
      <c r="CW40" s="664"/>
      <c r="CX40" s="664"/>
      <c r="CY40" s="665"/>
      <c r="CZ40" s="666">
        <v>0.5</v>
      </c>
      <c r="DA40" s="695"/>
      <c r="DB40" s="695"/>
      <c r="DC40" s="696"/>
      <c r="DD40" s="669">
        <v>51100</v>
      </c>
      <c r="DE40" s="664"/>
      <c r="DF40" s="664"/>
      <c r="DG40" s="664"/>
      <c r="DH40" s="664"/>
      <c r="DI40" s="664"/>
      <c r="DJ40" s="664"/>
      <c r="DK40" s="665"/>
      <c r="DL40" s="669">
        <v>2600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710729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369</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343</v>
      </c>
      <c r="CS41" s="662"/>
      <c r="CT41" s="662"/>
      <c r="CU41" s="662"/>
      <c r="CV41" s="662"/>
      <c r="CW41" s="662"/>
      <c r="CX41" s="662"/>
      <c r="CY41" s="663"/>
      <c r="CZ41" s="666" t="s">
        <v>343</v>
      </c>
      <c r="DA41" s="695"/>
      <c r="DB41" s="695"/>
      <c r="DC41" s="696"/>
      <c r="DD41" s="669" t="s">
        <v>343</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1310456</v>
      </c>
      <c r="CS42" s="664"/>
      <c r="CT42" s="664"/>
      <c r="CU42" s="664"/>
      <c r="CV42" s="664"/>
      <c r="CW42" s="664"/>
      <c r="CX42" s="664"/>
      <c r="CY42" s="665"/>
      <c r="CZ42" s="666">
        <v>12.2</v>
      </c>
      <c r="DA42" s="667"/>
      <c r="DB42" s="667"/>
      <c r="DC42" s="668"/>
      <c r="DD42" s="669">
        <v>373976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21994</v>
      </c>
      <c r="CS43" s="662"/>
      <c r="CT43" s="662"/>
      <c r="CU43" s="662"/>
      <c r="CV43" s="662"/>
      <c r="CW43" s="662"/>
      <c r="CX43" s="662"/>
      <c r="CY43" s="663"/>
      <c r="CZ43" s="666">
        <v>0.2</v>
      </c>
      <c r="DA43" s="695"/>
      <c r="DB43" s="695"/>
      <c r="DC43" s="696"/>
      <c r="DD43" s="669">
        <v>21444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1270615</v>
      </c>
      <c r="CS44" s="664"/>
      <c r="CT44" s="664"/>
      <c r="CU44" s="664"/>
      <c r="CV44" s="664"/>
      <c r="CW44" s="664"/>
      <c r="CX44" s="664"/>
      <c r="CY44" s="665"/>
      <c r="CZ44" s="666">
        <v>11.8</v>
      </c>
      <c r="DA44" s="667"/>
      <c r="DB44" s="667"/>
      <c r="DC44" s="668"/>
      <c r="DD44" s="669">
        <v>370792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746064</v>
      </c>
      <c r="CS45" s="662"/>
      <c r="CT45" s="662"/>
      <c r="CU45" s="662"/>
      <c r="CV45" s="662"/>
      <c r="CW45" s="662"/>
      <c r="CX45" s="662"/>
      <c r="CY45" s="663"/>
      <c r="CZ45" s="666">
        <v>6.9</v>
      </c>
      <c r="DA45" s="695"/>
      <c r="DB45" s="695"/>
      <c r="DC45" s="696"/>
      <c r="DD45" s="669">
        <v>56217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505556</v>
      </c>
      <c r="CS46" s="664"/>
      <c r="CT46" s="664"/>
      <c r="CU46" s="664"/>
      <c r="CV46" s="664"/>
      <c r="CW46" s="664"/>
      <c r="CX46" s="664"/>
      <c r="CY46" s="665"/>
      <c r="CZ46" s="666">
        <v>4.7</v>
      </c>
      <c r="DA46" s="667"/>
      <c r="DB46" s="667"/>
      <c r="DC46" s="668"/>
      <c r="DD46" s="669">
        <v>306106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39841</v>
      </c>
      <c r="CS47" s="662"/>
      <c r="CT47" s="662"/>
      <c r="CU47" s="662"/>
      <c r="CV47" s="662"/>
      <c r="CW47" s="662"/>
      <c r="CX47" s="662"/>
      <c r="CY47" s="663"/>
      <c r="CZ47" s="666">
        <v>0.4</v>
      </c>
      <c r="DA47" s="695"/>
      <c r="DB47" s="695"/>
      <c r="DC47" s="696"/>
      <c r="DD47" s="669">
        <v>3184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343</v>
      </c>
      <c r="CS48" s="664"/>
      <c r="CT48" s="664"/>
      <c r="CU48" s="664"/>
      <c r="CV48" s="664"/>
      <c r="CW48" s="664"/>
      <c r="CX48" s="664"/>
      <c r="CY48" s="665"/>
      <c r="CZ48" s="666" t="s">
        <v>343</v>
      </c>
      <c r="DA48" s="667"/>
      <c r="DB48" s="667"/>
      <c r="DC48" s="668"/>
      <c r="DD48" s="669" t="s">
        <v>343</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10737118</v>
      </c>
      <c r="CS49" s="677"/>
      <c r="CT49" s="677"/>
      <c r="CU49" s="677"/>
      <c r="CV49" s="677"/>
      <c r="CW49" s="677"/>
      <c r="CX49" s="677"/>
      <c r="CY49" s="678"/>
      <c r="CZ49" s="679">
        <v>100</v>
      </c>
      <c r="DA49" s="680"/>
      <c r="DB49" s="680"/>
      <c r="DC49" s="681"/>
      <c r="DD49" s="682">
        <v>6596775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8Wi3u+tn6KC43x2H3IJ/YCv2ewL0hGNb/M9MkvobE40v2qY+Vj5HEMIarmJPbSIZTVkVadIHCpDKIlu+GPE/Bw==" saltValue="ioycgjDbuC/BAx6dacZax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11049</v>
      </c>
      <c r="R7" s="1194"/>
      <c r="S7" s="1194"/>
      <c r="T7" s="1194"/>
      <c r="U7" s="1194"/>
      <c r="V7" s="1194">
        <v>10739</v>
      </c>
      <c r="W7" s="1194"/>
      <c r="X7" s="1194"/>
      <c r="Y7" s="1194"/>
      <c r="Z7" s="1194"/>
      <c r="AA7" s="1194">
        <v>310</v>
      </c>
      <c r="AB7" s="1194"/>
      <c r="AC7" s="1194"/>
      <c r="AD7" s="1194"/>
      <c r="AE7" s="1195"/>
      <c r="AF7" s="1196">
        <v>288</v>
      </c>
      <c r="AG7" s="1197"/>
      <c r="AH7" s="1197"/>
      <c r="AI7" s="1197"/>
      <c r="AJ7" s="1198"/>
      <c r="AK7" s="1180">
        <v>706</v>
      </c>
      <c r="AL7" s="1181"/>
      <c r="AM7" s="1181"/>
      <c r="AN7" s="1181"/>
      <c r="AO7" s="1181"/>
      <c r="AP7" s="1181">
        <v>7787</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583</v>
      </c>
      <c r="BS7" s="1184" t="s">
        <v>584</v>
      </c>
      <c r="BT7" s="1185"/>
      <c r="BU7" s="1185"/>
      <c r="BV7" s="1185"/>
      <c r="BW7" s="1185"/>
      <c r="BX7" s="1185"/>
      <c r="BY7" s="1185"/>
      <c r="BZ7" s="1185"/>
      <c r="CA7" s="1185"/>
      <c r="CB7" s="1185"/>
      <c r="CC7" s="1185"/>
      <c r="CD7" s="1185"/>
      <c r="CE7" s="1185"/>
      <c r="CF7" s="1185"/>
      <c r="CG7" s="1186"/>
      <c r="CH7" s="1177">
        <v>0</v>
      </c>
      <c r="CI7" s="1178"/>
      <c r="CJ7" s="1178"/>
      <c r="CK7" s="1178"/>
      <c r="CL7" s="1179"/>
      <c r="CM7" s="1177">
        <v>199</v>
      </c>
      <c r="CN7" s="1178"/>
      <c r="CO7" s="1178"/>
      <c r="CP7" s="1178"/>
      <c r="CQ7" s="1179"/>
      <c r="CR7" s="1177">
        <v>5</v>
      </c>
      <c r="CS7" s="1178"/>
      <c r="CT7" s="1178"/>
      <c r="CU7" s="1178"/>
      <c r="CV7" s="1179"/>
      <c r="CW7" s="1177" t="s">
        <v>520</v>
      </c>
      <c r="CX7" s="1178"/>
      <c r="CY7" s="1178"/>
      <c r="CZ7" s="1178"/>
      <c r="DA7" s="1179"/>
      <c r="DB7" s="1177" t="s">
        <v>520</v>
      </c>
      <c r="DC7" s="1178"/>
      <c r="DD7" s="1178"/>
      <c r="DE7" s="1178"/>
      <c r="DF7" s="1179"/>
      <c r="DG7" s="1177" t="s">
        <v>520</v>
      </c>
      <c r="DH7" s="1178"/>
      <c r="DI7" s="1178"/>
      <c r="DJ7" s="1178"/>
      <c r="DK7" s="1179"/>
      <c r="DL7" s="1177" t="s">
        <v>520</v>
      </c>
      <c r="DM7" s="1178"/>
      <c r="DN7" s="1178"/>
      <c r="DO7" s="1178"/>
      <c r="DP7" s="1179"/>
      <c r="DQ7" s="1177" t="s">
        <v>520</v>
      </c>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v>11047</v>
      </c>
      <c r="R23" s="1158"/>
      <c r="S23" s="1158"/>
      <c r="T23" s="1158"/>
      <c r="U23" s="1158"/>
      <c r="V23" s="1158">
        <v>10737</v>
      </c>
      <c r="W23" s="1158"/>
      <c r="X23" s="1158"/>
      <c r="Y23" s="1158"/>
      <c r="Z23" s="1158"/>
      <c r="AA23" s="1158">
        <v>310</v>
      </c>
      <c r="AB23" s="1158"/>
      <c r="AC23" s="1158"/>
      <c r="AD23" s="1158"/>
      <c r="AE23" s="1159"/>
      <c r="AF23" s="1160">
        <v>288</v>
      </c>
      <c r="AG23" s="1158"/>
      <c r="AH23" s="1158"/>
      <c r="AI23" s="1158"/>
      <c r="AJ23" s="1161"/>
      <c r="AK23" s="1162"/>
      <c r="AL23" s="1163"/>
      <c r="AM23" s="1163"/>
      <c r="AN23" s="1163"/>
      <c r="AO23" s="1163"/>
      <c r="AP23" s="1158">
        <v>7787</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398</v>
      </c>
      <c r="C28" s="1140"/>
      <c r="D28" s="1140"/>
      <c r="E28" s="1140"/>
      <c r="F28" s="1140"/>
      <c r="G28" s="1140"/>
      <c r="H28" s="1140"/>
      <c r="I28" s="1140"/>
      <c r="J28" s="1140"/>
      <c r="K28" s="1140"/>
      <c r="L28" s="1140"/>
      <c r="M28" s="1140"/>
      <c r="N28" s="1140"/>
      <c r="O28" s="1140"/>
      <c r="P28" s="1141"/>
      <c r="Q28" s="1142">
        <v>3141</v>
      </c>
      <c r="R28" s="1143"/>
      <c r="S28" s="1143"/>
      <c r="T28" s="1143"/>
      <c r="U28" s="1143"/>
      <c r="V28" s="1143">
        <v>2883</v>
      </c>
      <c r="W28" s="1143"/>
      <c r="X28" s="1143"/>
      <c r="Y28" s="1143"/>
      <c r="Z28" s="1143"/>
      <c r="AA28" s="1143">
        <v>258</v>
      </c>
      <c r="AB28" s="1143"/>
      <c r="AC28" s="1143"/>
      <c r="AD28" s="1143"/>
      <c r="AE28" s="1144"/>
      <c r="AF28" s="1145">
        <v>258</v>
      </c>
      <c r="AG28" s="1143"/>
      <c r="AH28" s="1143"/>
      <c r="AI28" s="1143"/>
      <c r="AJ28" s="1146"/>
      <c r="AK28" s="1147">
        <v>271</v>
      </c>
      <c r="AL28" s="1135"/>
      <c r="AM28" s="1135"/>
      <c r="AN28" s="1135"/>
      <c r="AO28" s="1135"/>
      <c r="AP28" s="1135" t="s">
        <v>520</v>
      </c>
      <c r="AQ28" s="1135"/>
      <c r="AR28" s="1135"/>
      <c r="AS28" s="1135"/>
      <c r="AT28" s="1135"/>
      <c r="AU28" s="1135" t="s">
        <v>520</v>
      </c>
      <c r="AV28" s="1135"/>
      <c r="AW28" s="1135"/>
      <c r="AX28" s="1135"/>
      <c r="AY28" s="1135"/>
      <c r="AZ28" s="1136" t="s">
        <v>520</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399</v>
      </c>
      <c r="C29" s="1127"/>
      <c r="D29" s="1127"/>
      <c r="E29" s="1127"/>
      <c r="F29" s="1127"/>
      <c r="G29" s="1127"/>
      <c r="H29" s="1127"/>
      <c r="I29" s="1127"/>
      <c r="J29" s="1127"/>
      <c r="K29" s="1127"/>
      <c r="L29" s="1127"/>
      <c r="M29" s="1127"/>
      <c r="N29" s="1127"/>
      <c r="O29" s="1127"/>
      <c r="P29" s="1128"/>
      <c r="Q29" s="1132">
        <v>2284</v>
      </c>
      <c r="R29" s="1133"/>
      <c r="S29" s="1133"/>
      <c r="T29" s="1133"/>
      <c r="U29" s="1133"/>
      <c r="V29" s="1133">
        <v>2198</v>
      </c>
      <c r="W29" s="1133"/>
      <c r="X29" s="1133"/>
      <c r="Y29" s="1133"/>
      <c r="Z29" s="1133"/>
      <c r="AA29" s="1133">
        <v>87</v>
      </c>
      <c r="AB29" s="1133"/>
      <c r="AC29" s="1133"/>
      <c r="AD29" s="1133"/>
      <c r="AE29" s="1134"/>
      <c r="AF29" s="1108">
        <v>87</v>
      </c>
      <c r="AG29" s="1109"/>
      <c r="AH29" s="1109"/>
      <c r="AI29" s="1109"/>
      <c r="AJ29" s="1110"/>
      <c r="AK29" s="1069">
        <v>361</v>
      </c>
      <c r="AL29" s="1060"/>
      <c r="AM29" s="1060"/>
      <c r="AN29" s="1060"/>
      <c r="AO29" s="1060"/>
      <c r="AP29" s="1060" t="s">
        <v>520</v>
      </c>
      <c r="AQ29" s="1060"/>
      <c r="AR29" s="1060"/>
      <c r="AS29" s="1060"/>
      <c r="AT29" s="1060"/>
      <c r="AU29" s="1060" t="s">
        <v>520</v>
      </c>
      <c r="AV29" s="1060"/>
      <c r="AW29" s="1060"/>
      <c r="AX29" s="1060"/>
      <c r="AY29" s="1060"/>
      <c r="AZ29" s="1131" t="s">
        <v>520</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400</v>
      </c>
      <c r="C30" s="1127"/>
      <c r="D30" s="1127"/>
      <c r="E30" s="1127"/>
      <c r="F30" s="1127"/>
      <c r="G30" s="1127"/>
      <c r="H30" s="1127"/>
      <c r="I30" s="1127"/>
      <c r="J30" s="1127"/>
      <c r="K30" s="1127"/>
      <c r="L30" s="1127"/>
      <c r="M30" s="1127"/>
      <c r="N30" s="1127"/>
      <c r="O30" s="1127"/>
      <c r="P30" s="1128"/>
      <c r="Q30" s="1132">
        <v>272</v>
      </c>
      <c r="R30" s="1133"/>
      <c r="S30" s="1133"/>
      <c r="T30" s="1133"/>
      <c r="U30" s="1133"/>
      <c r="V30" s="1133">
        <v>271</v>
      </c>
      <c r="W30" s="1133"/>
      <c r="X30" s="1133"/>
      <c r="Y30" s="1133"/>
      <c r="Z30" s="1133"/>
      <c r="AA30" s="1133">
        <v>1</v>
      </c>
      <c r="AB30" s="1133"/>
      <c r="AC30" s="1133"/>
      <c r="AD30" s="1133"/>
      <c r="AE30" s="1134"/>
      <c r="AF30" s="1108">
        <v>1</v>
      </c>
      <c r="AG30" s="1109"/>
      <c r="AH30" s="1109"/>
      <c r="AI30" s="1109"/>
      <c r="AJ30" s="1110"/>
      <c r="AK30" s="1069">
        <v>95</v>
      </c>
      <c r="AL30" s="1060"/>
      <c r="AM30" s="1060"/>
      <c r="AN30" s="1060"/>
      <c r="AO30" s="1060"/>
      <c r="AP30" s="1060" t="s">
        <v>520</v>
      </c>
      <c r="AQ30" s="1060"/>
      <c r="AR30" s="1060"/>
      <c r="AS30" s="1060"/>
      <c r="AT30" s="1060"/>
      <c r="AU30" s="1060" t="s">
        <v>520</v>
      </c>
      <c r="AV30" s="1060"/>
      <c r="AW30" s="1060"/>
      <c r="AX30" s="1060"/>
      <c r="AY30" s="1060"/>
      <c r="AZ30" s="1131" t="s">
        <v>520</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401</v>
      </c>
      <c r="C31" s="1127"/>
      <c r="D31" s="1127"/>
      <c r="E31" s="1127"/>
      <c r="F31" s="1127"/>
      <c r="G31" s="1127"/>
      <c r="H31" s="1127"/>
      <c r="I31" s="1127"/>
      <c r="J31" s="1127"/>
      <c r="K31" s="1127"/>
      <c r="L31" s="1127"/>
      <c r="M31" s="1127"/>
      <c r="N31" s="1127"/>
      <c r="O31" s="1127"/>
      <c r="P31" s="1128"/>
      <c r="Q31" s="1132">
        <v>20</v>
      </c>
      <c r="R31" s="1133"/>
      <c r="S31" s="1133"/>
      <c r="T31" s="1133"/>
      <c r="U31" s="1133"/>
      <c r="V31" s="1133">
        <v>19</v>
      </c>
      <c r="W31" s="1133"/>
      <c r="X31" s="1133"/>
      <c r="Y31" s="1133"/>
      <c r="Z31" s="1133"/>
      <c r="AA31" s="1133">
        <v>1</v>
      </c>
      <c r="AB31" s="1133"/>
      <c r="AC31" s="1133"/>
      <c r="AD31" s="1133"/>
      <c r="AE31" s="1134"/>
      <c r="AF31" s="1108">
        <v>1</v>
      </c>
      <c r="AG31" s="1109"/>
      <c r="AH31" s="1109"/>
      <c r="AI31" s="1109"/>
      <c r="AJ31" s="1110"/>
      <c r="AK31" s="1069">
        <v>4</v>
      </c>
      <c r="AL31" s="1060"/>
      <c r="AM31" s="1060"/>
      <c r="AN31" s="1060"/>
      <c r="AO31" s="1060"/>
      <c r="AP31" s="1060" t="s">
        <v>520</v>
      </c>
      <c r="AQ31" s="1060"/>
      <c r="AR31" s="1060"/>
      <c r="AS31" s="1060"/>
      <c r="AT31" s="1060"/>
      <c r="AU31" s="1060" t="s">
        <v>520</v>
      </c>
      <c r="AV31" s="1060"/>
      <c r="AW31" s="1060"/>
      <c r="AX31" s="1060"/>
      <c r="AY31" s="1060"/>
      <c r="AZ31" s="1131" t="s">
        <v>520</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420</v>
      </c>
      <c r="R32" s="1133"/>
      <c r="S32" s="1133"/>
      <c r="T32" s="1133"/>
      <c r="U32" s="1133"/>
      <c r="V32" s="1133">
        <v>334</v>
      </c>
      <c r="W32" s="1133"/>
      <c r="X32" s="1133"/>
      <c r="Y32" s="1133"/>
      <c r="Z32" s="1133"/>
      <c r="AA32" s="1133">
        <v>86</v>
      </c>
      <c r="AB32" s="1133"/>
      <c r="AC32" s="1133"/>
      <c r="AD32" s="1133"/>
      <c r="AE32" s="1134"/>
      <c r="AF32" s="1108">
        <v>373</v>
      </c>
      <c r="AG32" s="1109"/>
      <c r="AH32" s="1109"/>
      <c r="AI32" s="1109"/>
      <c r="AJ32" s="1110"/>
      <c r="AK32" s="1069">
        <v>18</v>
      </c>
      <c r="AL32" s="1060"/>
      <c r="AM32" s="1060"/>
      <c r="AN32" s="1060"/>
      <c r="AO32" s="1060"/>
      <c r="AP32" s="1060">
        <v>1438</v>
      </c>
      <c r="AQ32" s="1060"/>
      <c r="AR32" s="1060"/>
      <c r="AS32" s="1060"/>
      <c r="AT32" s="1060"/>
      <c r="AU32" s="1060">
        <v>95</v>
      </c>
      <c r="AV32" s="1060"/>
      <c r="AW32" s="1060"/>
      <c r="AX32" s="1060"/>
      <c r="AY32" s="1060"/>
      <c r="AZ32" s="1131" t="s">
        <v>520</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484</v>
      </c>
      <c r="R33" s="1133"/>
      <c r="S33" s="1133"/>
      <c r="T33" s="1133"/>
      <c r="U33" s="1133"/>
      <c r="V33" s="1133">
        <v>468</v>
      </c>
      <c r="W33" s="1133"/>
      <c r="X33" s="1133"/>
      <c r="Y33" s="1133"/>
      <c r="Z33" s="1133"/>
      <c r="AA33" s="1133">
        <v>16</v>
      </c>
      <c r="AB33" s="1133"/>
      <c r="AC33" s="1133"/>
      <c r="AD33" s="1133"/>
      <c r="AE33" s="1134"/>
      <c r="AF33" s="1108">
        <v>15</v>
      </c>
      <c r="AG33" s="1109"/>
      <c r="AH33" s="1109"/>
      <c r="AI33" s="1109"/>
      <c r="AJ33" s="1110"/>
      <c r="AK33" s="1069">
        <v>112</v>
      </c>
      <c r="AL33" s="1060"/>
      <c r="AM33" s="1060"/>
      <c r="AN33" s="1060"/>
      <c r="AO33" s="1060"/>
      <c r="AP33" s="1060">
        <v>2282</v>
      </c>
      <c r="AQ33" s="1060"/>
      <c r="AR33" s="1060"/>
      <c r="AS33" s="1060"/>
      <c r="AT33" s="1060"/>
      <c r="AU33" s="1060">
        <v>1237</v>
      </c>
      <c r="AV33" s="1060"/>
      <c r="AW33" s="1060"/>
      <c r="AX33" s="1060"/>
      <c r="AY33" s="1060"/>
      <c r="AZ33" s="1131" t="s">
        <v>520</v>
      </c>
      <c r="BA33" s="1131"/>
      <c r="BB33" s="1131"/>
      <c r="BC33" s="1131"/>
      <c r="BD33" s="1131"/>
      <c r="BE33" s="1121" t="s">
        <v>405</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406</v>
      </c>
      <c r="C34" s="1127"/>
      <c r="D34" s="1127"/>
      <c r="E34" s="1127"/>
      <c r="F34" s="1127"/>
      <c r="G34" s="1127"/>
      <c r="H34" s="1127"/>
      <c r="I34" s="1127"/>
      <c r="J34" s="1127"/>
      <c r="K34" s="1127"/>
      <c r="L34" s="1127"/>
      <c r="M34" s="1127"/>
      <c r="N34" s="1127"/>
      <c r="O34" s="1127"/>
      <c r="P34" s="1128"/>
      <c r="Q34" s="1132">
        <v>85</v>
      </c>
      <c r="R34" s="1133"/>
      <c r="S34" s="1133"/>
      <c r="T34" s="1133"/>
      <c r="U34" s="1133"/>
      <c r="V34" s="1133">
        <v>84</v>
      </c>
      <c r="W34" s="1133"/>
      <c r="X34" s="1133"/>
      <c r="Y34" s="1133"/>
      <c r="Z34" s="1133"/>
      <c r="AA34" s="1133">
        <v>1</v>
      </c>
      <c r="AB34" s="1133"/>
      <c r="AC34" s="1133"/>
      <c r="AD34" s="1133"/>
      <c r="AE34" s="1134"/>
      <c r="AF34" s="1108">
        <v>1</v>
      </c>
      <c r="AG34" s="1109"/>
      <c r="AH34" s="1109"/>
      <c r="AI34" s="1109"/>
      <c r="AJ34" s="1110"/>
      <c r="AK34" s="1069">
        <v>61</v>
      </c>
      <c r="AL34" s="1060"/>
      <c r="AM34" s="1060"/>
      <c r="AN34" s="1060"/>
      <c r="AO34" s="1060"/>
      <c r="AP34" s="1060">
        <v>297</v>
      </c>
      <c r="AQ34" s="1060"/>
      <c r="AR34" s="1060"/>
      <c r="AS34" s="1060"/>
      <c r="AT34" s="1060"/>
      <c r="AU34" s="1060">
        <v>262</v>
      </c>
      <c r="AV34" s="1060"/>
      <c r="AW34" s="1060"/>
      <c r="AX34" s="1060"/>
      <c r="AY34" s="1060"/>
      <c r="AZ34" s="1131" t="s">
        <v>520</v>
      </c>
      <c r="BA34" s="1131"/>
      <c r="BB34" s="1131"/>
      <c r="BC34" s="1131"/>
      <c r="BD34" s="1131"/>
      <c r="BE34" s="1121" t="s">
        <v>407</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408</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409</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727</v>
      </c>
      <c r="AG63" s="1048"/>
      <c r="AH63" s="1048"/>
      <c r="AI63" s="1048"/>
      <c r="AJ63" s="1119"/>
      <c r="AK63" s="1120"/>
      <c r="AL63" s="1052"/>
      <c r="AM63" s="1052"/>
      <c r="AN63" s="1052"/>
      <c r="AO63" s="1052"/>
      <c r="AP63" s="1048">
        <v>4017</v>
      </c>
      <c r="AQ63" s="1048"/>
      <c r="AR63" s="1048"/>
      <c r="AS63" s="1048"/>
      <c r="AT63" s="1048"/>
      <c r="AU63" s="1048">
        <v>1594</v>
      </c>
      <c r="AV63" s="1048"/>
      <c r="AW63" s="1048"/>
      <c r="AX63" s="1048"/>
      <c r="AY63" s="1048"/>
      <c r="AZ63" s="1114"/>
      <c r="BA63" s="1114"/>
      <c r="BB63" s="1114"/>
      <c r="BC63" s="1114"/>
      <c r="BD63" s="1114"/>
      <c r="BE63" s="1049"/>
      <c r="BF63" s="1049"/>
      <c r="BG63" s="1049"/>
      <c r="BH63" s="1049"/>
      <c r="BI63" s="1050"/>
      <c r="BJ63" s="1115" t="s">
        <v>137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411</v>
      </c>
      <c r="B66" s="1085"/>
      <c r="C66" s="1085"/>
      <c r="D66" s="1085"/>
      <c r="E66" s="1085"/>
      <c r="F66" s="1085"/>
      <c r="G66" s="1085"/>
      <c r="H66" s="1085"/>
      <c r="I66" s="1085"/>
      <c r="J66" s="1085"/>
      <c r="K66" s="1085"/>
      <c r="L66" s="1085"/>
      <c r="M66" s="1085"/>
      <c r="N66" s="1085"/>
      <c r="O66" s="1085"/>
      <c r="P66" s="1086"/>
      <c r="Q66" s="1090" t="s">
        <v>412</v>
      </c>
      <c r="R66" s="1091"/>
      <c r="S66" s="1091"/>
      <c r="T66" s="1091"/>
      <c r="U66" s="1092"/>
      <c r="V66" s="1090" t="s">
        <v>413</v>
      </c>
      <c r="W66" s="1091"/>
      <c r="X66" s="1091"/>
      <c r="Y66" s="1091"/>
      <c r="Z66" s="1092"/>
      <c r="AA66" s="1090" t="s">
        <v>392</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585</v>
      </c>
      <c r="C68" s="1075"/>
      <c r="D68" s="1075"/>
      <c r="E68" s="1075"/>
      <c r="F68" s="1075"/>
      <c r="G68" s="1075"/>
      <c r="H68" s="1075"/>
      <c r="I68" s="1075"/>
      <c r="J68" s="1075"/>
      <c r="K68" s="1075"/>
      <c r="L68" s="1075"/>
      <c r="M68" s="1075"/>
      <c r="N68" s="1075"/>
      <c r="O68" s="1075"/>
      <c r="P68" s="1076"/>
      <c r="Q68" s="1077">
        <v>2050</v>
      </c>
      <c r="R68" s="1071"/>
      <c r="S68" s="1071"/>
      <c r="T68" s="1071"/>
      <c r="U68" s="1071"/>
      <c r="V68" s="1071">
        <v>2036</v>
      </c>
      <c r="W68" s="1071"/>
      <c r="X68" s="1071"/>
      <c r="Y68" s="1071"/>
      <c r="Z68" s="1071"/>
      <c r="AA68" s="1071">
        <v>14</v>
      </c>
      <c r="AB68" s="1071"/>
      <c r="AC68" s="1071"/>
      <c r="AD68" s="1071"/>
      <c r="AE68" s="1071"/>
      <c r="AF68" s="1071">
        <v>14</v>
      </c>
      <c r="AG68" s="1071"/>
      <c r="AH68" s="1071"/>
      <c r="AI68" s="1071"/>
      <c r="AJ68" s="1071"/>
      <c r="AK68" s="1071">
        <v>2</v>
      </c>
      <c r="AL68" s="1071"/>
      <c r="AM68" s="1071"/>
      <c r="AN68" s="1071"/>
      <c r="AO68" s="1071"/>
      <c r="AP68" s="1071" t="s">
        <v>520</v>
      </c>
      <c r="AQ68" s="1071"/>
      <c r="AR68" s="1071"/>
      <c r="AS68" s="1071"/>
      <c r="AT68" s="1071"/>
      <c r="AU68" s="1071" t="s">
        <v>520</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586</v>
      </c>
      <c r="C69" s="1064"/>
      <c r="D69" s="1064"/>
      <c r="E69" s="1064"/>
      <c r="F69" s="1064"/>
      <c r="G69" s="1064"/>
      <c r="H69" s="1064"/>
      <c r="I69" s="1064"/>
      <c r="J69" s="1064"/>
      <c r="K69" s="1064"/>
      <c r="L69" s="1064"/>
      <c r="M69" s="1064"/>
      <c r="N69" s="1064"/>
      <c r="O69" s="1064"/>
      <c r="P69" s="1065"/>
      <c r="Q69" s="1066">
        <v>18</v>
      </c>
      <c r="R69" s="1060"/>
      <c r="S69" s="1060"/>
      <c r="T69" s="1060"/>
      <c r="U69" s="1060"/>
      <c r="V69" s="1060">
        <v>14</v>
      </c>
      <c r="W69" s="1060"/>
      <c r="X69" s="1060"/>
      <c r="Y69" s="1060"/>
      <c r="Z69" s="1060"/>
      <c r="AA69" s="1060">
        <v>4</v>
      </c>
      <c r="AB69" s="1060"/>
      <c r="AC69" s="1060"/>
      <c r="AD69" s="1060"/>
      <c r="AE69" s="1060"/>
      <c r="AF69" s="1060">
        <v>4</v>
      </c>
      <c r="AG69" s="1060"/>
      <c r="AH69" s="1060"/>
      <c r="AI69" s="1060"/>
      <c r="AJ69" s="1060"/>
      <c r="AK69" s="1060" t="s">
        <v>520</v>
      </c>
      <c r="AL69" s="1060"/>
      <c r="AM69" s="1060"/>
      <c r="AN69" s="1060"/>
      <c r="AO69" s="1060"/>
      <c r="AP69" s="1060" t="s">
        <v>520</v>
      </c>
      <c r="AQ69" s="1060"/>
      <c r="AR69" s="1060"/>
      <c r="AS69" s="1060"/>
      <c r="AT69" s="1060"/>
      <c r="AU69" s="1060" t="s">
        <v>520</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587</v>
      </c>
      <c r="C70" s="1064"/>
      <c r="D70" s="1064"/>
      <c r="E70" s="1064"/>
      <c r="F70" s="1064"/>
      <c r="G70" s="1064"/>
      <c r="H70" s="1064"/>
      <c r="I70" s="1064"/>
      <c r="J70" s="1064"/>
      <c r="K70" s="1064"/>
      <c r="L70" s="1064"/>
      <c r="M70" s="1064"/>
      <c r="N70" s="1064"/>
      <c r="O70" s="1064"/>
      <c r="P70" s="1065"/>
      <c r="Q70" s="1066">
        <v>202</v>
      </c>
      <c r="R70" s="1060"/>
      <c r="S70" s="1060"/>
      <c r="T70" s="1060"/>
      <c r="U70" s="1060"/>
      <c r="V70" s="1060">
        <v>198</v>
      </c>
      <c r="W70" s="1060"/>
      <c r="X70" s="1060"/>
      <c r="Y70" s="1060"/>
      <c r="Z70" s="1060"/>
      <c r="AA70" s="1060">
        <v>5</v>
      </c>
      <c r="AB70" s="1060"/>
      <c r="AC70" s="1060"/>
      <c r="AD70" s="1060"/>
      <c r="AE70" s="1060"/>
      <c r="AF70" s="1060">
        <v>5</v>
      </c>
      <c r="AG70" s="1060"/>
      <c r="AH70" s="1060"/>
      <c r="AI70" s="1060"/>
      <c r="AJ70" s="1060"/>
      <c r="AK70" s="1060">
        <v>5</v>
      </c>
      <c r="AL70" s="1060"/>
      <c r="AM70" s="1060"/>
      <c r="AN70" s="1060"/>
      <c r="AO70" s="1060"/>
      <c r="AP70" s="1060" t="s">
        <v>520</v>
      </c>
      <c r="AQ70" s="1060"/>
      <c r="AR70" s="1060"/>
      <c r="AS70" s="1060"/>
      <c r="AT70" s="1060"/>
      <c r="AU70" s="1060" t="s">
        <v>520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588</v>
      </c>
      <c r="C71" s="1064"/>
      <c r="D71" s="1064"/>
      <c r="E71" s="1064"/>
      <c r="F71" s="1064"/>
      <c r="G71" s="1064"/>
      <c r="H71" s="1064"/>
      <c r="I71" s="1064"/>
      <c r="J71" s="1064"/>
      <c r="K71" s="1064"/>
      <c r="L71" s="1064"/>
      <c r="M71" s="1064"/>
      <c r="N71" s="1064"/>
      <c r="O71" s="1064"/>
      <c r="P71" s="1065"/>
      <c r="Q71" s="1066">
        <v>159644</v>
      </c>
      <c r="R71" s="1060"/>
      <c r="S71" s="1060"/>
      <c r="T71" s="1060"/>
      <c r="U71" s="1060"/>
      <c r="V71" s="1060">
        <v>154242</v>
      </c>
      <c r="W71" s="1060"/>
      <c r="X71" s="1060"/>
      <c r="Y71" s="1060"/>
      <c r="Z71" s="1060"/>
      <c r="AA71" s="1060">
        <v>5402</v>
      </c>
      <c r="AB71" s="1060"/>
      <c r="AC71" s="1060"/>
      <c r="AD71" s="1060"/>
      <c r="AE71" s="1060"/>
      <c r="AF71" s="1060">
        <v>5402</v>
      </c>
      <c r="AG71" s="1060"/>
      <c r="AH71" s="1060"/>
      <c r="AI71" s="1060"/>
      <c r="AJ71" s="1060"/>
      <c r="AK71" s="1060">
        <v>529</v>
      </c>
      <c r="AL71" s="1060"/>
      <c r="AM71" s="1060"/>
      <c r="AN71" s="1060"/>
      <c r="AO71" s="1060"/>
      <c r="AP71" s="1060" t="s">
        <v>520</v>
      </c>
      <c r="AQ71" s="1060"/>
      <c r="AR71" s="1060"/>
      <c r="AS71" s="1060"/>
      <c r="AT71" s="1060"/>
      <c r="AU71" s="1060" t="s">
        <v>520</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597</v>
      </c>
      <c r="C72" s="1064"/>
      <c r="D72" s="1064"/>
      <c r="E72" s="1064"/>
      <c r="F72" s="1064"/>
      <c r="G72" s="1064"/>
      <c r="H72" s="1064"/>
      <c r="I72" s="1064"/>
      <c r="J72" s="1064"/>
      <c r="K72" s="1064"/>
      <c r="L72" s="1064"/>
      <c r="M72" s="1064"/>
      <c r="N72" s="1064"/>
      <c r="O72" s="1064"/>
      <c r="P72" s="1065"/>
      <c r="Q72" s="1066">
        <v>22</v>
      </c>
      <c r="R72" s="1060"/>
      <c r="S72" s="1060"/>
      <c r="T72" s="1060"/>
      <c r="U72" s="1060"/>
      <c r="V72" s="1060">
        <v>18</v>
      </c>
      <c r="W72" s="1060"/>
      <c r="X72" s="1060"/>
      <c r="Y72" s="1060"/>
      <c r="Z72" s="1060"/>
      <c r="AA72" s="1060">
        <v>4</v>
      </c>
      <c r="AB72" s="1060"/>
      <c r="AC72" s="1060"/>
      <c r="AD72" s="1060"/>
      <c r="AE72" s="1060"/>
      <c r="AF72" s="1060">
        <v>4</v>
      </c>
      <c r="AG72" s="1060"/>
      <c r="AH72" s="1060"/>
      <c r="AI72" s="1060"/>
      <c r="AJ72" s="1060"/>
      <c r="AK72" s="1060" t="s">
        <v>520</v>
      </c>
      <c r="AL72" s="1060"/>
      <c r="AM72" s="1060"/>
      <c r="AN72" s="1060"/>
      <c r="AO72" s="1060"/>
      <c r="AP72" s="1060" t="s">
        <v>520</v>
      </c>
      <c r="AQ72" s="1060"/>
      <c r="AR72" s="1060"/>
      <c r="AS72" s="1060"/>
      <c r="AT72" s="1060"/>
      <c r="AU72" s="1060" t="s">
        <v>520</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5429</v>
      </c>
      <c r="AG88" s="1048"/>
      <c r="AH88" s="1048"/>
      <c r="AI88" s="1048"/>
      <c r="AJ88" s="1048"/>
      <c r="AK88" s="1052"/>
      <c r="AL88" s="1052"/>
      <c r="AM88" s="1052"/>
      <c r="AN88" s="1052"/>
      <c r="AO88" s="1052"/>
      <c r="AP88" s="1048" t="s">
        <v>595</v>
      </c>
      <c r="AQ88" s="1048"/>
      <c r="AR88" s="1048"/>
      <c r="AS88" s="1048"/>
      <c r="AT88" s="1048"/>
      <c r="AU88" s="1048" t="s">
        <v>596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5</v>
      </c>
      <c r="CS102" s="1040"/>
      <c r="CT102" s="1040"/>
      <c r="CU102" s="1040"/>
      <c r="CV102" s="1041"/>
      <c r="CW102" s="1039" t="s">
        <v>595</v>
      </c>
      <c r="CX102" s="1040"/>
      <c r="CY102" s="1040"/>
      <c r="CZ102" s="1040"/>
      <c r="DA102" s="1041"/>
      <c r="DB102" s="1039" t="s">
        <v>595</v>
      </c>
      <c r="DC102" s="1040"/>
      <c r="DD102" s="1040"/>
      <c r="DE102" s="1040"/>
      <c r="DF102" s="1041"/>
      <c r="DG102" s="1039" t="s">
        <v>596</v>
      </c>
      <c r="DH102" s="1040"/>
      <c r="DI102" s="1040"/>
      <c r="DJ102" s="1040"/>
      <c r="DK102" s="1041"/>
      <c r="DL102" s="1039" t="s">
        <v>595</v>
      </c>
      <c r="DM102" s="1040"/>
      <c r="DN102" s="1040"/>
      <c r="DO102" s="1040"/>
      <c r="DP102" s="1041"/>
      <c r="DQ102" s="1039" t="s">
        <v>595</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668819</v>
      </c>
      <c r="AB110" s="976"/>
      <c r="AC110" s="976"/>
      <c r="AD110" s="976"/>
      <c r="AE110" s="977"/>
      <c r="AF110" s="978">
        <v>642502</v>
      </c>
      <c r="AG110" s="976"/>
      <c r="AH110" s="976"/>
      <c r="AI110" s="976"/>
      <c r="AJ110" s="977"/>
      <c r="AK110" s="978">
        <v>659769</v>
      </c>
      <c r="AL110" s="976"/>
      <c r="AM110" s="976"/>
      <c r="AN110" s="976"/>
      <c r="AO110" s="977"/>
      <c r="AP110" s="979">
        <v>12.8</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7507920</v>
      </c>
      <c r="BR110" s="923"/>
      <c r="BS110" s="923"/>
      <c r="BT110" s="923"/>
      <c r="BU110" s="923"/>
      <c r="BV110" s="923">
        <v>7641489</v>
      </c>
      <c r="BW110" s="923"/>
      <c r="BX110" s="923"/>
      <c r="BY110" s="923"/>
      <c r="BZ110" s="923"/>
      <c r="CA110" s="923">
        <v>7786847</v>
      </c>
      <c r="CB110" s="923"/>
      <c r="CC110" s="923"/>
      <c r="CD110" s="923"/>
      <c r="CE110" s="923"/>
      <c r="CF110" s="947">
        <v>151.19999999999999</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137</v>
      </c>
      <c r="DH110" s="923"/>
      <c r="DI110" s="923"/>
      <c r="DJ110" s="923"/>
      <c r="DK110" s="923"/>
      <c r="DL110" s="923" t="s">
        <v>434</v>
      </c>
      <c r="DM110" s="923"/>
      <c r="DN110" s="923"/>
      <c r="DO110" s="923"/>
      <c r="DP110" s="923"/>
      <c r="DQ110" s="923" t="s">
        <v>435</v>
      </c>
      <c r="DR110" s="923"/>
      <c r="DS110" s="923"/>
      <c r="DT110" s="923"/>
      <c r="DU110" s="923"/>
      <c r="DV110" s="924" t="s">
        <v>137</v>
      </c>
      <c r="DW110" s="924"/>
      <c r="DX110" s="924"/>
      <c r="DY110" s="924"/>
      <c r="DZ110" s="925"/>
    </row>
    <row r="111" spans="1:131" s="246" customFormat="1" ht="26.25" customHeight="1" x14ac:dyDescent="0.2">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434</v>
      </c>
      <c r="AB111" s="1004"/>
      <c r="AC111" s="1004"/>
      <c r="AD111" s="1004"/>
      <c r="AE111" s="1005"/>
      <c r="AF111" s="1006" t="s">
        <v>435</v>
      </c>
      <c r="AG111" s="1004"/>
      <c r="AH111" s="1004"/>
      <c r="AI111" s="1004"/>
      <c r="AJ111" s="1005"/>
      <c r="AK111" s="1006" t="s">
        <v>435</v>
      </c>
      <c r="AL111" s="1004"/>
      <c r="AM111" s="1004"/>
      <c r="AN111" s="1004"/>
      <c r="AO111" s="1005"/>
      <c r="AP111" s="1007" t="s">
        <v>435</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48095</v>
      </c>
      <c r="BR111" s="895"/>
      <c r="BS111" s="895"/>
      <c r="BT111" s="895"/>
      <c r="BU111" s="895"/>
      <c r="BV111" s="895">
        <v>44413</v>
      </c>
      <c r="BW111" s="895"/>
      <c r="BX111" s="895"/>
      <c r="BY111" s="895"/>
      <c r="BZ111" s="895"/>
      <c r="CA111" s="895">
        <v>3444</v>
      </c>
      <c r="CB111" s="895"/>
      <c r="CC111" s="895"/>
      <c r="CD111" s="895"/>
      <c r="CE111" s="895"/>
      <c r="CF111" s="956">
        <v>0.1</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440</v>
      </c>
      <c r="DM111" s="895"/>
      <c r="DN111" s="895"/>
      <c r="DO111" s="895"/>
      <c r="DP111" s="895"/>
      <c r="DQ111" s="895" t="s">
        <v>440</v>
      </c>
      <c r="DR111" s="895"/>
      <c r="DS111" s="895"/>
      <c r="DT111" s="895"/>
      <c r="DU111" s="895"/>
      <c r="DV111" s="872" t="s">
        <v>440</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443</v>
      </c>
      <c r="AB112" s="858"/>
      <c r="AC112" s="858"/>
      <c r="AD112" s="858"/>
      <c r="AE112" s="859"/>
      <c r="AF112" s="860" t="s">
        <v>443</v>
      </c>
      <c r="AG112" s="858"/>
      <c r="AH112" s="858"/>
      <c r="AI112" s="858"/>
      <c r="AJ112" s="859"/>
      <c r="AK112" s="860" t="s">
        <v>387</v>
      </c>
      <c r="AL112" s="858"/>
      <c r="AM112" s="858"/>
      <c r="AN112" s="858"/>
      <c r="AO112" s="859"/>
      <c r="AP112" s="905" t="s">
        <v>443</v>
      </c>
      <c r="AQ112" s="906"/>
      <c r="AR112" s="906"/>
      <c r="AS112" s="906"/>
      <c r="AT112" s="907"/>
      <c r="AU112" s="1017"/>
      <c r="AV112" s="1018"/>
      <c r="AW112" s="1018"/>
      <c r="AX112" s="1018"/>
      <c r="AY112" s="1018"/>
      <c r="AZ112" s="893" t="s">
        <v>444</v>
      </c>
      <c r="BA112" s="828"/>
      <c r="BB112" s="828"/>
      <c r="BC112" s="828"/>
      <c r="BD112" s="828"/>
      <c r="BE112" s="828"/>
      <c r="BF112" s="828"/>
      <c r="BG112" s="828"/>
      <c r="BH112" s="828"/>
      <c r="BI112" s="828"/>
      <c r="BJ112" s="828"/>
      <c r="BK112" s="828"/>
      <c r="BL112" s="828"/>
      <c r="BM112" s="828"/>
      <c r="BN112" s="828"/>
      <c r="BO112" s="828"/>
      <c r="BP112" s="829"/>
      <c r="BQ112" s="894">
        <v>1567961</v>
      </c>
      <c r="BR112" s="895"/>
      <c r="BS112" s="895"/>
      <c r="BT112" s="895"/>
      <c r="BU112" s="895"/>
      <c r="BV112" s="895">
        <v>1612595</v>
      </c>
      <c r="BW112" s="895"/>
      <c r="BX112" s="895"/>
      <c r="BY112" s="895"/>
      <c r="BZ112" s="895"/>
      <c r="CA112" s="895">
        <v>1594335</v>
      </c>
      <c r="CB112" s="895"/>
      <c r="CC112" s="895"/>
      <c r="CD112" s="895"/>
      <c r="CE112" s="895"/>
      <c r="CF112" s="956">
        <v>30.9</v>
      </c>
      <c r="CG112" s="957"/>
      <c r="CH112" s="957"/>
      <c r="CI112" s="957"/>
      <c r="CJ112" s="957"/>
      <c r="CK112" s="1012"/>
      <c r="CL112" s="899"/>
      <c r="CM112" s="902" t="s">
        <v>445</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443</v>
      </c>
      <c r="DH112" s="895"/>
      <c r="DI112" s="895"/>
      <c r="DJ112" s="895"/>
      <c r="DK112" s="895"/>
      <c r="DL112" s="895" t="s">
        <v>446</v>
      </c>
      <c r="DM112" s="895"/>
      <c r="DN112" s="895"/>
      <c r="DO112" s="895"/>
      <c r="DP112" s="895"/>
      <c r="DQ112" s="895" t="s">
        <v>439</v>
      </c>
      <c r="DR112" s="895"/>
      <c r="DS112" s="895"/>
      <c r="DT112" s="895"/>
      <c r="DU112" s="895"/>
      <c r="DV112" s="872" t="s">
        <v>447</v>
      </c>
      <c r="DW112" s="872"/>
      <c r="DX112" s="872"/>
      <c r="DY112" s="872"/>
      <c r="DZ112" s="873"/>
    </row>
    <row r="113" spans="1:130" s="246" customFormat="1" ht="26.25" customHeight="1" x14ac:dyDescent="0.2">
      <c r="A113" s="999"/>
      <c r="B113" s="1000"/>
      <c r="C113" s="828" t="s">
        <v>448</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113257</v>
      </c>
      <c r="AB113" s="1004"/>
      <c r="AC113" s="1004"/>
      <c r="AD113" s="1004"/>
      <c r="AE113" s="1005"/>
      <c r="AF113" s="1006">
        <v>137194</v>
      </c>
      <c r="AG113" s="1004"/>
      <c r="AH113" s="1004"/>
      <c r="AI113" s="1004"/>
      <c r="AJ113" s="1005"/>
      <c r="AK113" s="1006">
        <v>130522</v>
      </c>
      <c r="AL113" s="1004"/>
      <c r="AM113" s="1004"/>
      <c r="AN113" s="1004"/>
      <c r="AO113" s="1005"/>
      <c r="AP113" s="1007">
        <v>2.5</v>
      </c>
      <c r="AQ113" s="1008"/>
      <c r="AR113" s="1008"/>
      <c r="AS113" s="1008"/>
      <c r="AT113" s="1009"/>
      <c r="AU113" s="1017"/>
      <c r="AV113" s="1018"/>
      <c r="AW113" s="1018"/>
      <c r="AX113" s="1018"/>
      <c r="AY113" s="1018"/>
      <c r="AZ113" s="893" t="s">
        <v>449</v>
      </c>
      <c r="BA113" s="828"/>
      <c r="BB113" s="828"/>
      <c r="BC113" s="828"/>
      <c r="BD113" s="828"/>
      <c r="BE113" s="828"/>
      <c r="BF113" s="828"/>
      <c r="BG113" s="828"/>
      <c r="BH113" s="828"/>
      <c r="BI113" s="828"/>
      <c r="BJ113" s="828"/>
      <c r="BK113" s="828"/>
      <c r="BL113" s="828"/>
      <c r="BM113" s="828"/>
      <c r="BN113" s="828"/>
      <c r="BO113" s="828"/>
      <c r="BP113" s="829"/>
      <c r="BQ113" s="894" t="s">
        <v>446</v>
      </c>
      <c r="BR113" s="895"/>
      <c r="BS113" s="895"/>
      <c r="BT113" s="895"/>
      <c r="BU113" s="895"/>
      <c r="BV113" s="895" t="s">
        <v>450</v>
      </c>
      <c r="BW113" s="895"/>
      <c r="BX113" s="895"/>
      <c r="BY113" s="895"/>
      <c r="BZ113" s="895"/>
      <c r="CA113" s="895" t="s">
        <v>440</v>
      </c>
      <c r="CB113" s="895"/>
      <c r="CC113" s="895"/>
      <c r="CD113" s="895"/>
      <c r="CE113" s="895"/>
      <c r="CF113" s="956" t="s">
        <v>439</v>
      </c>
      <c r="CG113" s="957"/>
      <c r="CH113" s="957"/>
      <c r="CI113" s="957"/>
      <c r="CJ113" s="957"/>
      <c r="CK113" s="1012"/>
      <c r="CL113" s="899"/>
      <c r="CM113" s="902" t="s">
        <v>451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v>7364</v>
      </c>
      <c r="DH113" s="858"/>
      <c r="DI113" s="858"/>
      <c r="DJ113" s="858"/>
      <c r="DK113" s="859"/>
      <c r="DL113" s="860">
        <v>3682</v>
      </c>
      <c r="DM113" s="858"/>
      <c r="DN113" s="858"/>
      <c r="DO113" s="858"/>
      <c r="DP113" s="859"/>
      <c r="DQ113" s="860" t="s">
        <v>439</v>
      </c>
      <c r="DR113" s="858"/>
      <c r="DS113" s="858"/>
      <c r="DT113" s="858"/>
      <c r="DU113" s="859"/>
      <c r="DV113" s="905" t="s">
        <v>443</v>
      </c>
      <c r="DW113" s="906"/>
      <c r="DX113" s="906"/>
      <c r="DY113" s="906"/>
      <c r="DZ113" s="907"/>
    </row>
    <row r="114" spans="1:130" s="246" customFormat="1" ht="26.25" customHeight="1" x14ac:dyDescent="0.2">
      <c r="A114" s="999"/>
      <c r="B114" s="1000"/>
      <c r="C114" s="828" t="s">
        <v>452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453</v>
      </c>
      <c r="AB114" s="858"/>
      <c r="AC114" s="858"/>
      <c r="AD114" s="858"/>
      <c r="AE114" s="859"/>
      <c r="AF114" s="860" t="s">
        <v>439</v>
      </c>
      <c r="AG114" s="858"/>
      <c r="AH114" s="858"/>
      <c r="AI114" s="858"/>
      <c r="AJ114" s="859"/>
      <c r="AK114" s="860" t="s">
        <v>443</v>
      </c>
      <c r="AL114" s="858"/>
      <c r="AM114" s="858"/>
      <c r="AN114" s="858"/>
      <c r="AO114" s="859"/>
      <c r="AP114" s="905" t="s">
        <v>443</v>
      </c>
      <c r="AQ114" s="906"/>
      <c r="AR114" s="906"/>
      <c r="AS114" s="906"/>
      <c r="AT114" s="907"/>
      <c r="AU114" s="1017"/>
      <c r="AV114" s="1018"/>
      <c r="AW114" s="1018"/>
      <c r="AX114" s="1018"/>
      <c r="AY114" s="1018"/>
      <c r="AZ114" s="893" t="s">
        <v>454</v>
      </c>
      <c r="BA114" s="828"/>
      <c r="BB114" s="828"/>
      <c r="BC114" s="828"/>
      <c r="BD114" s="828"/>
      <c r="BE114" s="828"/>
      <c r="BF114" s="828"/>
      <c r="BG114" s="828"/>
      <c r="BH114" s="828"/>
      <c r="BI114" s="828"/>
      <c r="BJ114" s="828"/>
      <c r="BK114" s="828"/>
      <c r="BL114" s="828"/>
      <c r="BM114" s="828"/>
      <c r="BN114" s="828"/>
      <c r="BO114" s="828"/>
      <c r="BP114" s="829"/>
      <c r="BQ114" s="894">
        <v>950782</v>
      </c>
      <c r="BR114" s="895"/>
      <c r="BS114" s="895"/>
      <c r="BT114" s="895"/>
      <c r="BU114" s="895"/>
      <c r="BV114" s="895">
        <v>958283</v>
      </c>
      <c r="BW114" s="895"/>
      <c r="BX114" s="895"/>
      <c r="BY114" s="895"/>
      <c r="BZ114" s="895"/>
      <c r="CA114" s="895">
        <v>891736</v>
      </c>
      <c r="CB114" s="895"/>
      <c r="CC114" s="895"/>
      <c r="CD114" s="895"/>
      <c r="CE114" s="895"/>
      <c r="CF114" s="956">
        <v>17.3</v>
      </c>
      <c r="CG114" s="957"/>
      <c r="CH114" s="957"/>
      <c r="CI114" s="957"/>
      <c r="CJ114" s="957"/>
      <c r="CK114" s="1012"/>
      <c r="CL114" s="899"/>
      <c r="CM114" s="902" t="s">
        <v>455</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453</v>
      </c>
      <c r="DH114" s="858"/>
      <c r="DI114" s="858"/>
      <c r="DJ114" s="858"/>
      <c r="DK114" s="859"/>
      <c r="DL114" s="860" t="s">
        <v>456</v>
      </c>
      <c r="DM114" s="858"/>
      <c r="DN114" s="858"/>
      <c r="DO114" s="858"/>
      <c r="DP114" s="859"/>
      <c r="DQ114" s="860" t="s">
        <v>446</v>
      </c>
      <c r="DR114" s="858"/>
      <c r="DS114" s="858"/>
      <c r="DT114" s="858"/>
      <c r="DU114" s="859"/>
      <c r="DV114" s="905" t="s">
        <v>456</v>
      </c>
      <c r="DW114" s="906"/>
      <c r="DX114" s="906"/>
      <c r="DY114" s="906"/>
      <c r="DZ114" s="907"/>
    </row>
    <row r="115" spans="1:130" s="246" customFormat="1" ht="26.25" customHeight="1" x14ac:dyDescent="0.2">
      <c r="A115" s="999"/>
      <c r="B115" s="1000"/>
      <c r="C115" s="828" t="s">
        <v>457</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3682</v>
      </c>
      <c r="AB115" s="1004"/>
      <c r="AC115" s="1004"/>
      <c r="AD115" s="1004"/>
      <c r="AE115" s="1005"/>
      <c r="AF115" s="1006">
        <v>3682</v>
      </c>
      <c r="AG115" s="1004"/>
      <c r="AH115" s="1004"/>
      <c r="AI115" s="1004"/>
      <c r="AJ115" s="1005"/>
      <c r="AK115" s="1006">
        <v>3682</v>
      </c>
      <c r="AL115" s="1004"/>
      <c r="AM115" s="1004"/>
      <c r="AN115" s="1004"/>
      <c r="AO115" s="1005"/>
      <c r="AP115" s="1007">
        <v>0.1</v>
      </c>
      <c r="AQ115" s="1008"/>
      <c r="AR115" s="1008"/>
      <c r="AS115" s="1008"/>
      <c r="AT115" s="1009"/>
      <c r="AU115" s="1017"/>
      <c r="AV115" s="1018"/>
      <c r="AW115" s="1018"/>
      <c r="AX115" s="1018"/>
      <c r="AY115" s="1018"/>
      <c r="AZ115" s="893" t="s">
        <v>458</v>
      </c>
      <c r="BA115" s="828"/>
      <c r="BB115" s="828"/>
      <c r="BC115" s="828"/>
      <c r="BD115" s="828"/>
      <c r="BE115" s="828"/>
      <c r="BF115" s="828"/>
      <c r="BG115" s="828"/>
      <c r="BH115" s="828"/>
      <c r="BI115" s="828"/>
      <c r="BJ115" s="828"/>
      <c r="BK115" s="828"/>
      <c r="BL115" s="828"/>
      <c r="BM115" s="828"/>
      <c r="BN115" s="828"/>
      <c r="BO115" s="828"/>
      <c r="BP115" s="829"/>
      <c r="BQ115" s="894" t="s">
        <v>459</v>
      </c>
      <c r="BR115" s="895"/>
      <c r="BS115" s="895"/>
      <c r="BT115" s="895"/>
      <c r="BU115" s="895"/>
      <c r="BV115" s="895" t="s">
        <v>439</v>
      </c>
      <c r="BW115" s="895"/>
      <c r="BX115" s="895"/>
      <c r="BY115" s="895"/>
      <c r="BZ115" s="895"/>
      <c r="CA115" s="895" t="s">
        <v>446</v>
      </c>
      <c r="CB115" s="895"/>
      <c r="CC115" s="895"/>
      <c r="CD115" s="895"/>
      <c r="CE115" s="895"/>
      <c r="CF115" s="956" t="s">
        <v>387</v>
      </c>
      <c r="CG115" s="957"/>
      <c r="CH115" s="957"/>
      <c r="CI115" s="957"/>
      <c r="CJ115" s="957"/>
      <c r="CK115" s="1012"/>
      <c r="CL115" s="899"/>
      <c r="CM115" s="893" t="s">
        <v>460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40731</v>
      </c>
      <c r="DH115" s="858"/>
      <c r="DI115" s="858"/>
      <c r="DJ115" s="858"/>
      <c r="DK115" s="859"/>
      <c r="DL115" s="860">
        <v>40731</v>
      </c>
      <c r="DM115" s="858"/>
      <c r="DN115" s="858"/>
      <c r="DO115" s="858"/>
      <c r="DP115" s="859"/>
      <c r="DQ115" s="860">
        <v>3444</v>
      </c>
      <c r="DR115" s="858"/>
      <c r="DS115" s="858"/>
      <c r="DT115" s="858"/>
      <c r="DU115" s="859"/>
      <c r="DV115" s="905">
        <v>0.1</v>
      </c>
      <c r="DW115" s="906"/>
      <c r="DX115" s="906"/>
      <c r="DY115" s="906"/>
      <c r="DZ115" s="907"/>
    </row>
    <row r="116" spans="1:130" s="246" customFormat="1" ht="26.25" customHeight="1" x14ac:dyDescent="0.2">
      <c r="A116" s="1001"/>
      <c r="B116" s="1002"/>
      <c r="C116" s="961" t="s">
        <v>461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387</v>
      </c>
      <c r="AB116" s="858"/>
      <c r="AC116" s="858"/>
      <c r="AD116" s="858"/>
      <c r="AE116" s="859"/>
      <c r="AF116" s="860" t="s">
        <v>446</v>
      </c>
      <c r="AG116" s="858"/>
      <c r="AH116" s="858"/>
      <c r="AI116" s="858"/>
      <c r="AJ116" s="859"/>
      <c r="AK116" s="860" t="s">
        <v>446</v>
      </c>
      <c r="AL116" s="858"/>
      <c r="AM116" s="858"/>
      <c r="AN116" s="858"/>
      <c r="AO116" s="859"/>
      <c r="AP116" s="905" t="s">
        <v>387</v>
      </c>
      <c r="AQ116" s="906"/>
      <c r="AR116" s="906"/>
      <c r="AS116" s="906"/>
      <c r="AT116" s="907"/>
      <c r="AU116" s="1017"/>
      <c r="AV116" s="1018"/>
      <c r="AW116" s="1018"/>
      <c r="AX116" s="1018"/>
      <c r="AY116" s="1018"/>
      <c r="AZ116" s="944" t="s">
        <v>462</v>
      </c>
      <c r="BA116" s="945"/>
      <c r="BB116" s="945"/>
      <c r="BC116" s="945"/>
      <c r="BD116" s="945"/>
      <c r="BE116" s="945"/>
      <c r="BF116" s="945"/>
      <c r="BG116" s="945"/>
      <c r="BH116" s="945"/>
      <c r="BI116" s="945"/>
      <c r="BJ116" s="945"/>
      <c r="BK116" s="945"/>
      <c r="BL116" s="945"/>
      <c r="BM116" s="945"/>
      <c r="BN116" s="945"/>
      <c r="BO116" s="945"/>
      <c r="BP116" s="946"/>
      <c r="BQ116" s="894" t="s">
        <v>446</v>
      </c>
      <c r="BR116" s="895"/>
      <c r="BS116" s="895"/>
      <c r="BT116" s="895"/>
      <c r="BU116" s="895"/>
      <c r="BV116" s="895" t="s">
        <v>387</v>
      </c>
      <c r="BW116" s="895"/>
      <c r="BX116" s="895"/>
      <c r="BY116" s="895"/>
      <c r="BZ116" s="895"/>
      <c r="CA116" s="895" t="s">
        <v>387</v>
      </c>
      <c r="CB116" s="895"/>
      <c r="CC116" s="895"/>
      <c r="CD116" s="895"/>
      <c r="CE116" s="895"/>
      <c r="CF116" s="956" t="s">
        <v>446</v>
      </c>
      <c r="CG116" s="957"/>
      <c r="CH116" s="957"/>
      <c r="CI116" s="957"/>
      <c r="CJ116" s="957"/>
      <c r="CK116" s="1012"/>
      <c r="CL116" s="899"/>
      <c r="CM116" s="902" t="s">
        <v>463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440</v>
      </c>
      <c r="DH116" s="858"/>
      <c r="DI116" s="858"/>
      <c r="DJ116" s="858"/>
      <c r="DK116" s="859"/>
      <c r="DL116" s="860" t="s">
        <v>440</v>
      </c>
      <c r="DM116" s="858"/>
      <c r="DN116" s="858"/>
      <c r="DO116" s="858"/>
      <c r="DP116" s="859"/>
      <c r="DQ116" s="860" t="s">
        <v>440</v>
      </c>
      <c r="DR116" s="858"/>
      <c r="DS116" s="858"/>
      <c r="DT116" s="858"/>
      <c r="DU116" s="859"/>
      <c r="DV116" s="905" t="s">
        <v>387</v>
      </c>
      <c r="DW116" s="906"/>
      <c r="DX116" s="906"/>
      <c r="DY116" s="906"/>
      <c r="DZ116" s="907"/>
    </row>
    <row r="117" spans="1:130" s="246" customFormat="1" ht="26.25" customHeight="1" x14ac:dyDescent="0.2">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464</v>
      </c>
      <c r="Z117" s="984"/>
      <c r="AA117" s="989">
        <v>785758</v>
      </c>
      <c r="AB117" s="990"/>
      <c r="AC117" s="990"/>
      <c r="AD117" s="990"/>
      <c r="AE117" s="991"/>
      <c r="AF117" s="992">
        <v>783378</v>
      </c>
      <c r="AG117" s="990"/>
      <c r="AH117" s="990"/>
      <c r="AI117" s="990"/>
      <c r="AJ117" s="991"/>
      <c r="AK117" s="992">
        <v>793973</v>
      </c>
      <c r="AL117" s="990"/>
      <c r="AM117" s="990"/>
      <c r="AN117" s="990"/>
      <c r="AO117" s="991"/>
      <c r="AP117" s="993"/>
      <c r="AQ117" s="994"/>
      <c r="AR117" s="994"/>
      <c r="AS117" s="994"/>
      <c r="AT117" s="995"/>
      <c r="AU117" s="1017"/>
      <c r="AV117" s="1018"/>
      <c r="AW117" s="1018"/>
      <c r="AX117" s="1018"/>
      <c r="AY117" s="1018"/>
      <c r="AZ117" s="944" t="s">
        <v>465</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447</v>
      </c>
      <c r="BW117" s="895"/>
      <c r="BX117" s="895"/>
      <c r="BY117" s="895"/>
      <c r="BZ117" s="895"/>
      <c r="CA117" s="895" t="s">
        <v>456</v>
      </c>
      <c r="CB117" s="895"/>
      <c r="CC117" s="895"/>
      <c r="CD117" s="895"/>
      <c r="CE117" s="895"/>
      <c r="CF117" s="956" t="s">
        <v>456</v>
      </c>
      <c r="CG117" s="957"/>
      <c r="CH117" s="957"/>
      <c r="CI117" s="957"/>
      <c r="CJ117" s="957"/>
      <c r="CK117" s="1012"/>
      <c r="CL117" s="899"/>
      <c r="CM117" s="902" t="s">
        <v>466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387</v>
      </c>
      <c r="DH117" s="858"/>
      <c r="DI117" s="858"/>
      <c r="DJ117" s="858"/>
      <c r="DK117" s="859"/>
      <c r="DL117" s="860" t="s">
        <v>439</v>
      </c>
      <c r="DM117" s="858"/>
      <c r="DN117" s="858"/>
      <c r="DO117" s="858"/>
      <c r="DP117" s="859"/>
      <c r="DQ117" s="860" t="s">
        <v>443</v>
      </c>
      <c r="DR117" s="858"/>
      <c r="DS117" s="858"/>
      <c r="DT117" s="858"/>
      <c r="DU117" s="859"/>
      <c r="DV117" s="905" t="s">
        <v>447</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467</v>
      </c>
      <c r="BA118" s="961"/>
      <c r="BB118" s="961"/>
      <c r="BC118" s="961"/>
      <c r="BD118" s="961"/>
      <c r="BE118" s="961"/>
      <c r="BF118" s="961"/>
      <c r="BG118" s="961"/>
      <c r="BH118" s="961"/>
      <c r="BI118" s="961"/>
      <c r="BJ118" s="961"/>
      <c r="BK118" s="961"/>
      <c r="BL118" s="961"/>
      <c r="BM118" s="961"/>
      <c r="BN118" s="961"/>
      <c r="BO118" s="961"/>
      <c r="BP118" s="962"/>
      <c r="BQ118" s="963" t="s">
        <v>387</v>
      </c>
      <c r="BR118" s="926"/>
      <c r="BS118" s="926"/>
      <c r="BT118" s="926"/>
      <c r="BU118" s="926"/>
      <c r="BV118" s="926" t="s">
        <v>387</v>
      </c>
      <c r="BW118" s="926"/>
      <c r="BX118" s="926"/>
      <c r="BY118" s="926"/>
      <c r="BZ118" s="926"/>
      <c r="CA118" s="926" t="s">
        <v>387</v>
      </c>
      <c r="CB118" s="926"/>
      <c r="CC118" s="926"/>
      <c r="CD118" s="926"/>
      <c r="CE118" s="926"/>
      <c r="CF118" s="956" t="s">
        <v>440</v>
      </c>
      <c r="CG118" s="957"/>
      <c r="CH118" s="957"/>
      <c r="CI118" s="957"/>
      <c r="CJ118" s="957"/>
      <c r="CK118" s="1012"/>
      <c r="CL118" s="899"/>
      <c r="CM118" s="902" t="s">
        <v>468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440</v>
      </c>
      <c r="DH118" s="858"/>
      <c r="DI118" s="858"/>
      <c r="DJ118" s="858"/>
      <c r="DK118" s="859"/>
      <c r="DL118" s="860" t="s">
        <v>447</v>
      </c>
      <c r="DM118" s="858"/>
      <c r="DN118" s="858"/>
      <c r="DO118" s="858"/>
      <c r="DP118" s="859"/>
      <c r="DQ118" s="860" t="s">
        <v>439</v>
      </c>
      <c r="DR118" s="858"/>
      <c r="DS118" s="858"/>
      <c r="DT118" s="858"/>
      <c r="DU118" s="859"/>
      <c r="DV118" s="905" t="s">
        <v>440</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439</v>
      </c>
      <c r="AG119" s="976"/>
      <c r="AH119" s="976"/>
      <c r="AI119" s="976"/>
      <c r="AJ119" s="977"/>
      <c r="AK119" s="978" t="s">
        <v>459</v>
      </c>
      <c r="AL119" s="976"/>
      <c r="AM119" s="976"/>
      <c r="AN119" s="976"/>
      <c r="AO119" s="977"/>
      <c r="AP119" s="979" t="s">
        <v>453</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469</v>
      </c>
      <c r="BP119" s="959"/>
      <c r="BQ119" s="963">
        <v>10074758</v>
      </c>
      <c r="BR119" s="926"/>
      <c r="BS119" s="926"/>
      <c r="BT119" s="926"/>
      <c r="BU119" s="926"/>
      <c r="BV119" s="926">
        <v>10256780</v>
      </c>
      <c r="BW119" s="926"/>
      <c r="BX119" s="926"/>
      <c r="BY119" s="926"/>
      <c r="BZ119" s="926"/>
      <c r="CA119" s="926">
        <v>10276362</v>
      </c>
      <c r="CB119" s="926"/>
      <c r="CC119" s="926"/>
      <c r="CD119" s="926"/>
      <c r="CE119" s="926"/>
      <c r="CF119" s="824"/>
      <c r="CG119" s="825"/>
      <c r="CH119" s="825"/>
      <c r="CI119" s="825"/>
      <c r="CJ119" s="915"/>
      <c r="CK119" s="1013"/>
      <c r="CL119" s="901"/>
      <c r="CM119" s="919" t="s">
        <v>470</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440</v>
      </c>
      <c r="DH119" s="841"/>
      <c r="DI119" s="841"/>
      <c r="DJ119" s="841"/>
      <c r="DK119" s="842"/>
      <c r="DL119" s="843" t="s">
        <v>446</v>
      </c>
      <c r="DM119" s="841"/>
      <c r="DN119" s="841"/>
      <c r="DO119" s="841"/>
      <c r="DP119" s="842"/>
      <c r="DQ119" s="843" t="s">
        <v>446</v>
      </c>
      <c r="DR119" s="841"/>
      <c r="DS119" s="841"/>
      <c r="DT119" s="841"/>
      <c r="DU119" s="842"/>
      <c r="DV119" s="929" t="s">
        <v>453</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456</v>
      </c>
      <c r="AB120" s="858"/>
      <c r="AC120" s="858"/>
      <c r="AD120" s="858"/>
      <c r="AE120" s="859"/>
      <c r="AF120" s="860" t="s">
        <v>443</v>
      </c>
      <c r="AG120" s="858"/>
      <c r="AH120" s="858"/>
      <c r="AI120" s="858"/>
      <c r="AJ120" s="859"/>
      <c r="AK120" s="860" t="s">
        <v>443</v>
      </c>
      <c r="AL120" s="858"/>
      <c r="AM120" s="858"/>
      <c r="AN120" s="858"/>
      <c r="AO120" s="859"/>
      <c r="AP120" s="905" t="s">
        <v>447</v>
      </c>
      <c r="AQ120" s="906"/>
      <c r="AR120" s="906"/>
      <c r="AS120" s="906"/>
      <c r="AT120" s="907"/>
      <c r="AU120" s="964" t="s">
        <v>471</v>
      </c>
      <c r="AV120" s="965"/>
      <c r="AW120" s="965"/>
      <c r="AX120" s="965"/>
      <c r="AY120" s="966"/>
      <c r="AZ120" s="941" t="s">
        <v>472</v>
      </c>
      <c r="BA120" s="886"/>
      <c r="BB120" s="886"/>
      <c r="BC120" s="886"/>
      <c r="BD120" s="886"/>
      <c r="BE120" s="886"/>
      <c r="BF120" s="886"/>
      <c r="BG120" s="886"/>
      <c r="BH120" s="886"/>
      <c r="BI120" s="886"/>
      <c r="BJ120" s="886"/>
      <c r="BK120" s="886"/>
      <c r="BL120" s="886"/>
      <c r="BM120" s="886"/>
      <c r="BN120" s="886"/>
      <c r="BO120" s="886"/>
      <c r="BP120" s="887"/>
      <c r="BQ120" s="942">
        <v>4225713</v>
      </c>
      <c r="BR120" s="923"/>
      <c r="BS120" s="923"/>
      <c r="BT120" s="923"/>
      <c r="BU120" s="923"/>
      <c r="BV120" s="923">
        <v>4464147</v>
      </c>
      <c r="BW120" s="923"/>
      <c r="BX120" s="923"/>
      <c r="BY120" s="923"/>
      <c r="BZ120" s="923"/>
      <c r="CA120" s="923">
        <v>4423604</v>
      </c>
      <c r="CB120" s="923"/>
      <c r="CC120" s="923"/>
      <c r="CD120" s="923"/>
      <c r="CE120" s="923"/>
      <c r="CF120" s="947">
        <v>85.9</v>
      </c>
      <c r="CG120" s="948"/>
      <c r="CH120" s="948"/>
      <c r="CI120" s="948"/>
      <c r="CJ120" s="948"/>
      <c r="CK120" s="949" t="s">
        <v>473</v>
      </c>
      <c r="CL120" s="933"/>
      <c r="CM120" s="933"/>
      <c r="CN120" s="933"/>
      <c r="CO120" s="934"/>
      <c r="CP120" s="953" t="s">
        <v>474</v>
      </c>
      <c r="CQ120" s="954"/>
      <c r="CR120" s="954"/>
      <c r="CS120" s="954"/>
      <c r="CT120" s="954"/>
      <c r="CU120" s="954"/>
      <c r="CV120" s="954"/>
      <c r="CW120" s="954"/>
      <c r="CX120" s="954"/>
      <c r="CY120" s="954"/>
      <c r="CZ120" s="954"/>
      <c r="DA120" s="954"/>
      <c r="DB120" s="954"/>
      <c r="DC120" s="954"/>
      <c r="DD120" s="954"/>
      <c r="DE120" s="954"/>
      <c r="DF120" s="955"/>
      <c r="DG120" s="942">
        <v>1133942</v>
      </c>
      <c r="DH120" s="923"/>
      <c r="DI120" s="923"/>
      <c r="DJ120" s="923"/>
      <c r="DK120" s="923"/>
      <c r="DL120" s="923">
        <v>1198679</v>
      </c>
      <c r="DM120" s="923"/>
      <c r="DN120" s="923"/>
      <c r="DO120" s="923"/>
      <c r="DP120" s="923"/>
      <c r="DQ120" s="923">
        <v>1237018</v>
      </c>
      <c r="DR120" s="923"/>
      <c r="DS120" s="923"/>
      <c r="DT120" s="923"/>
      <c r="DU120" s="923"/>
      <c r="DV120" s="924">
        <v>24</v>
      </c>
      <c r="DW120" s="924"/>
      <c r="DX120" s="924"/>
      <c r="DY120" s="924"/>
      <c r="DZ120" s="925"/>
    </row>
    <row r="121" spans="1:130" s="246" customFormat="1" ht="26.25" customHeight="1" x14ac:dyDescent="0.2">
      <c r="A121" s="898"/>
      <c r="B121" s="899"/>
      <c r="C121" s="944" t="s">
        <v>475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v>3682</v>
      </c>
      <c r="AB121" s="858"/>
      <c r="AC121" s="858"/>
      <c r="AD121" s="858"/>
      <c r="AE121" s="859"/>
      <c r="AF121" s="860">
        <v>3682</v>
      </c>
      <c r="AG121" s="858"/>
      <c r="AH121" s="858"/>
      <c r="AI121" s="858"/>
      <c r="AJ121" s="859"/>
      <c r="AK121" s="860">
        <v>3682</v>
      </c>
      <c r="AL121" s="858"/>
      <c r="AM121" s="858"/>
      <c r="AN121" s="858"/>
      <c r="AO121" s="859"/>
      <c r="AP121" s="905">
        <v>0.1</v>
      </c>
      <c r="AQ121" s="906"/>
      <c r="AR121" s="906"/>
      <c r="AS121" s="906"/>
      <c r="AT121" s="907"/>
      <c r="AU121" s="967"/>
      <c r="AV121" s="968"/>
      <c r="AW121" s="968"/>
      <c r="AX121" s="968"/>
      <c r="AY121" s="969"/>
      <c r="AZ121" s="893" t="s">
        <v>476</v>
      </c>
      <c r="BA121" s="828"/>
      <c r="BB121" s="828"/>
      <c r="BC121" s="828"/>
      <c r="BD121" s="828"/>
      <c r="BE121" s="828"/>
      <c r="BF121" s="828"/>
      <c r="BG121" s="828"/>
      <c r="BH121" s="828"/>
      <c r="BI121" s="828"/>
      <c r="BJ121" s="828"/>
      <c r="BK121" s="828"/>
      <c r="BL121" s="828"/>
      <c r="BM121" s="828"/>
      <c r="BN121" s="828"/>
      <c r="BO121" s="828"/>
      <c r="BP121" s="829"/>
      <c r="BQ121" s="894">
        <v>812455</v>
      </c>
      <c r="BR121" s="895"/>
      <c r="BS121" s="895"/>
      <c r="BT121" s="895"/>
      <c r="BU121" s="895"/>
      <c r="BV121" s="895">
        <v>906389</v>
      </c>
      <c r="BW121" s="895"/>
      <c r="BX121" s="895"/>
      <c r="BY121" s="895"/>
      <c r="BZ121" s="895"/>
      <c r="CA121" s="895">
        <v>844605</v>
      </c>
      <c r="CB121" s="895"/>
      <c r="CC121" s="895"/>
      <c r="CD121" s="895"/>
      <c r="CE121" s="895"/>
      <c r="CF121" s="956">
        <v>16.399999999999999</v>
      </c>
      <c r="CG121" s="957"/>
      <c r="CH121" s="957"/>
      <c r="CI121" s="957"/>
      <c r="CJ121" s="957"/>
      <c r="CK121" s="950"/>
      <c r="CL121" s="936"/>
      <c r="CM121" s="936"/>
      <c r="CN121" s="936"/>
      <c r="CO121" s="937"/>
      <c r="CP121" s="916" t="s">
        <v>477</v>
      </c>
      <c r="CQ121" s="917"/>
      <c r="CR121" s="917"/>
      <c r="CS121" s="917"/>
      <c r="CT121" s="917"/>
      <c r="CU121" s="917"/>
      <c r="CV121" s="917"/>
      <c r="CW121" s="917"/>
      <c r="CX121" s="917"/>
      <c r="CY121" s="917"/>
      <c r="CZ121" s="917"/>
      <c r="DA121" s="917"/>
      <c r="DB121" s="917"/>
      <c r="DC121" s="917"/>
      <c r="DD121" s="917"/>
      <c r="DE121" s="917"/>
      <c r="DF121" s="918"/>
      <c r="DG121" s="894">
        <v>339759</v>
      </c>
      <c r="DH121" s="895"/>
      <c r="DI121" s="895"/>
      <c r="DJ121" s="895"/>
      <c r="DK121" s="895"/>
      <c r="DL121" s="895">
        <v>314158</v>
      </c>
      <c r="DM121" s="895"/>
      <c r="DN121" s="895"/>
      <c r="DO121" s="895"/>
      <c r="DP121" s="895"/>
      <c r="DQ121" s="895">
        <v>262432</v>
      </c>
      <c r="DR121" s="895"/>
      <c r="DS121" s="895"/>
      <c r="DT121" s="895"/>
      <c r="DU121" s="895"/>
      <c r="DV121" s="872">
        <v>5.0999999999999996</v>
      </c>
      <c r="DW121" s="872"/>
      <c r="DX121" s="872"/>
      <c r="DY121" s="872"/>
      <c r="DZ121" s="873"/>
    </row>
    <row r="122" spans="1:130" s="246" customFormat="1" ht="26.25" customHeight="1" x14ac:dyDescent="0.2">
      <c r="A122" s="898"/>
      <c r="B122" s="899"/>
      <c r="C122" s="902" t="s">
        <v>455</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439</v>
      </c>
      <c r="AG122" s="858"/>
      <c r="AH122" s="858"/>
      <c r="AI122" s="858"/>
      <c r="AJ122" s="859"/>
      <c r="AK122" s="860" t="s">
        <v>443</v>
      </c>
      <c r="AL122" s="858"/>
      <c r="AM122" s="858"/>
      <c r="AN122" s="858"/>
      <c r="AO122" s="859"/>
      <c r="AP122" s="905" t="s">
        <v>439</v>
      </c>
      <c r="AQ122" s="906"/>
      <c r="AR122" s="906"/>
      <c r="AS122" s="906"/>
      <c r="AT122" s="907"/>
      <c r="AU122" s="967"/>
      <c r="AV122" s="968"/>
      <c r="AW122" s="968"/>
      <c r="AX122" s="968"/>
      <c r="AY122" s="969"/>
      <c r="AZ122" s="960" t="s">
        <v>478</v>
      </c>
      <c r="BA122" s="961"/>
      <c r="BB122" s="961"/>
      <c r="BC122" s="961"/>
      <c r="BD122" s="961"/>
      <c r="BE122" s="961"/>
      <c r="BF122" s="961"/>
      <c r="BG122" s="961"/>
      <c r="BH122" s="961"/>
      <c r="BI122" s="961"/>
      <c r="BJ122" s="961"/>
      <c r="BK122" s="961"/>
      <c r="BL122" s="961"/>
      <c r="BM122" s="961"/>
      <c r="BN122" s="961"/>
      <c r="BO122" s="961"/>
      <c r="BP122" s="962"/>
      <c r="BQ122" s="963">
        <v>6397250</v>
      </c>
      <c r="BR122" s="926"/>
      <c r="BS122" s="926"/>
      <c r="BT122" s="926"/>
      <c r="BU122" s="926"/>
      <c r="BV122" s="926">
        <v>6337506</v>
      </c>
      <c r="BW122" s="926"/>
      <c r="BX122" s="926"/>
      <c r="BY122" s="926"/>
      <c r="BZ122" s="926"/>
      <c r="CA122" s="926">
        <v>6336823</v>
      </c>
      <c r="CB122" s="926"/>
      <c r="CC122" s="926"/>
      <c r="CD122" s="926"/>
      <c r="CE122" s="926"/>
      <c r="CF122" s="927">
        <v>123</v>
      </c>
      <c r="CG122" s="928"/>
      <c r="CH122" s="928"/>
      <c r="CI122" s="928"/>
      <c r="CJ122" s="928"/>
      <c r="CK122" s="950"/>
      <c r="CL122" s="936"/>
      <c r="CM122" s="936"/>
      <c r="CN122" s="936"/>
      <c r="CO122" s="937"/>
      <c r="CP122" s="916" t="s">
        <v>479</v>
      </c>
      <c r="CQ122" s="917"/>
      <c r="CR122" s="917"/>
      <c r="CS122" s="917"/>
      <c r="CT122" s="917"/>
      <c r="CU122" s="917"/>
      <c r="CV122" s="917"/>
      <c r="CW122" s="917"/>
      <c r="CX122" s="917"/>
      <c r="CY122" s="917"/>
      <c r="CZ122" s="917"/>
      <c r="DA122" s="917"/>
      <c r="DB122" s="917"/>
      <c r="DC122" s="917"/>
      <c r="DD122" s="917"/>
      <c r="DE122" s="917"/>
      <c r="DF122" s="918"/>
      <c r="DG122" s="894">
        <v>94260</v>
      </c>
      <c r="DH122" s="895"/>
      <c r="DI122" s="895"/>
      <c r="DJ122" s="895"/>
      <c r="DK122" s="895"/>
      <c r="DL122" s="895">
        <v>99758</v>
      </c>
      <c r="DM122" s="895"/>
      <c r="DN122" s="895"/>
      <c r="DO122" s="895"/>
      <c r="DP122" s="895"/>
      <c r="DQ122" s="895">
        <v>94885</v>
      </c>
      <c r="DR122" s="895"/>
      <c r="DS122" s="895"/>
      <c r="DT122" s="895"/>
      <c r="DU122" s="895"/>
      <c r="DV122" s="872">
        <v>1.8</v>
      </c>
      <c r="DW122" s="872"/>
      <c r="DX122" s="872"/>
      <c r="DY122" s="872"/>
      <c r="DZ122" s="873"/>
    </row>
    <row r="123" spans="1:130" s="246" customFormat="1" ht="26.25" customHeight="1" x14ac:dyDescent="0.2">
      <c r="A123" s="898"/>
      <c r="B123" s="899"/>
      <c r="C123" s="902" t="s">
        <v>463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439</v>
      </c>
      <c r="AB123" s="858"/>
      <c r="AC123" s="858"/>
      <c r="AD123" s="858"/>
      <c r="AE123" s="859"/>
      <c r="AF123" s="860" t="s">
        <v>446</v>
      </c>
      <c r="AG123" s="858"/>
      <c r="AH123" s="858"/>
      <c r="AI123" s="858"/>
      <c r="AJ123" s="859"/>
      <c r="AK123" s="860" t="s">
        <v>440</v>
      </c>
      <c r="AL123" s="858"/>
      <c r="AM123" s="858"/>
      <c r="AN123" s="858"/>
      <c r="AO123" s="859"/>
      <c r="AP123" s="905" t="s">
        <v>387</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480</v>
      </c>
      <c r="BP123" s="959"/>
      <c r="BQ123" s="913">
        <v>11435418</v>
      </c>
      <c r="BR123" s="914"/>
      <c r="BS123" s="914"/>
      <c r="BT123" s="914"/>
      <c r="BU123" s="914"/>
      <c r="BV123" s="914">
        <v>11708042</v>
      </c>
      <c r="BW123" s="914"/>
      <c r="BX123" s="914"/>
      <c r="BY123" s="914"/>
      <c r="BZ123" s="914"/>
      <c r="CA123" s="914">
        <v>11605032</v>
      </c>
      <c r="CB123" s="914"/>
      <c r="CC123" s="914"/>
      <c r="CD123" s="914"/>
      <c r="CE123" s="914"/>
      <c r="CF123" s="824"/>
      <c r="CG123" s="825"/>
      <c r="CH123" s="825"/>
      <c r="CI123" s="825"/>
      <c r="CJ123" s="915"/>
      <c r="CK123" s="950"/>
      <c r="CL123" s="936"/>
      <c r="CM123" s="936"/>
      <c r="CN123" s="936"/>
      <c r="CO123" s="937"/>
      <c r="CP123" s="916" t="s">
        <v>481</v>
      </c>
      <c r="CQ123" s="917"/>
      <c r="CR123" s="917"/>
      <c r="CS123" s="917"/>
      <c r="CT123" s="917"/>
      <c r="CU123" s="917"/>
      <c r="CV123" s="917"/>
      <c r="CW123" s="917"/>
      <c r="CX123" s="917"/>
      <c r="CY123" s="917"/>
      <c r="CZ123" s="917"/>
      <c r="DA123" s="917"/>
      <c r="DB123" s="917"/>
      <c r="DC123" s="917"/>
      <c r="DD123" s="917"/>
      <c r="DE123" s="917"/>
      <c r="DF123" s="918"/>
      <c r="DG123" s="857" t="s">
        <v>439</v>
      </c>
      <c r="DH123" s="858"/>
      <c r="DI123" s="858"/>
      <c r="DJ123" s="858"/>
      <c r="DK123" s="859"/>
      <c r="DL123" s="860" t="s">
        <v>439</v>
      </c>
      <c r="DM123" s="858"/>
      <c r="DN123" s="858"/>
      <c r="DO123" s="858"/>
      <c r="DP123" s="859"/>
      <c r="DQ123" s="860" t="s">
        <v>387</v>
      </c>
      <c r="DR123" s="858"/>
      <c r="DS123" s="858"/>
      <c r="DT123" s="858"/>
      <c r="DU123" s="859"/>
      <c r="DV123" s="905" t="s">
        <v>387</v>
      </c>
      <c r="DW123" s="906"/>
      <c r="DX123" s="906"/>
      <c r="DY123" s="906"/>
      <c r="DZ123" s="907"/>
    </row>
    <row r="124" spans="1:130" s="246" customFormat="1" ht="26.25" customHeight="1" thickBot="1" x14ac:dyDescent="0.25">
      <c r="A124" s="898"/>
      <c r="B124" s="899"/>
      <c r="C124" s="902" t="s">
        <v>466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456</v>
      </c>
      <c r="AB124" s="858"/>
      <c r="AC124" s="858"/>
      <c r="AD124" s="858"/>
      <c r="AE124" s="859"/>
      <c r="AF124" s="860" t="s">
        <v>387</v>
      </c>
      <c r="AG124" s="858"/>
      <c r="AH124" s="858"/>
      <c r="AI124" s="858"/>
      <c r="AJ124" s="859"/>
      <c r="AK124" s="860" t="s">
        <v>443</v>
      </c>
      <c r="AL124" s="858"/>
      <c r="AM124" s="858"/>
      <c r="AN124" s="858"/>
      <c r="AO124" s="859"/>
      <c r="AP124" s="905" t="s">
        <v>443</v>
      </c>
      <c r="AQ124" s="906"/>
      <c r="AR124" s="906"/>
      <c r="AS124" s="906"/>
      <c r="AT124" s="907"/>
      <c r="AU124" s="908" t="s">
        <v>482</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440</v>
      </c>
      <c r="BR124" s="912"/>
      <c r="BS124" s="912"/>
      <c r="BT124" s="912"/>
      <c r="BU124" s="912"/>
      <c r="BV124" s="912" t="s">
        <v>439</v>
      </c>
      <c r="BW124" s="912"/>
      <c r="BX124" s="912"/>
      <c r="BY124" s="912"/>
      <c r="BZ124" s="912"/>
      <c r="CA124" s="912" t="s">
        <v>446</v>
      </c>
      <c r="CB124" s="912"/>
      <c r="CC124" s="912"/>
      <c r="CD124" s="912"/>
      <c r="CE124" s="912"/>
      <c r="CF124" s="802"/>
      <c r="CG124" s="803"/>
      <c r="CH124" s="803"/>
      <c r="CI124" s="803"/>
      <c r="CJ124" s="943"/>
      <c r="CK124" s="951"/>
      <c r="CL124" s="951"/>
      <c r="CM124" s="951"/>
      <c r="CN124" s="951"/>
      <c r="CO124" s="952"/>
      <c r="CP124" s="916" t="s">
        <v>483</v>
      </c>
      <c r="CQ124" s="917"/>
      <c r="CR124" s="917"/>
      <c r="CS124" s="917"/>
      <c r="CT124" s="917"/>
      <c r="CU124" s="917"/>
      <c r="CV124" s="917"/>
      <c r="CW124" s="917"/>
      <c r="CX124" s="917"/>
      <c r="CY124" s="917"/>
      <c r="CZ124" s="917"/>
      <c r="DA124" s="917"/>
      <c r="DB124" s="917"/>
      <c r="DC124" s="917"/>
      <c r="DD124" s="917"/>
      <c r="DE124" s="917"/>
      <c r="DF124" s="918"/>
      <c r="DG124" s="840" t="s">
        <v>387</v>
      </c>
      <c r="DH124" s="841"/>
      <c r="DI124" s="841"/>
      <c r="DJ124" s="841"/>
      <c r="DK124" s="842"/>
      <c r="DL124" s="843" t="s">
        <v>439</v>
      </c>
      <c r="DM124" s="841"/>
      <c r="DN124" s="841"/>
      <c r="DO124" s="841"/>
      <c r="DP124" s="842"/>
      <c r="DQ124" s="843" t="s">
        <v>387</v>
      </c>
      <c r="DR124" s="841"/>
      <c r="DS124" s="841"/>
      <c r="DT124" s="841"/>
      <c r="DU124" s="842"/>
      <c r="DV124" s="929" t="s">
        <v>453</v>
      </c>
      <c r="DW124" s="930"/>
      <c r="DX124" s="930"/>
      <c r="DY124" s="930"/>
      <c r="DZ124" s="931"/>
    </row>
    <row r="125" spans="1:130" s="246" customFormat="1" ht="26.25" customHeight="1" x14ac:dyDescent="0.2">
      <c r="A125" s="898"/>
      <c r="B125" s="899"/>
      <c r="C125" s="902" t="s">
        <v>468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446</v>
      </c>
      <c r="AB125" s="858"/>
      <c r="AC125" s="858"/>
      <c r="AD125" s="858"/>
      <c r="AE125" s="859"/>
      <c r="AF125" s="860" t="s">
        <v>443</v>
      </c>
      <c r="AG125" s="858"/>
      <c r="AH125" s="858"/>
      <c r="AI125" s="858"/>
      <c r="AJ125" s="859"/>
      <c r="AK125" s="860" t="s">
        <v>439</v>
      </c>
      <c r="AL125" s="858"/>
      <c r="AM125" s="858"/>
      <c r="AN125" s="858"/>
      <c r="AO125" s="859"/>
      <c r="AP125" s="905" t="s">
        <v>439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443</v>
      </c>
      <c r="DH125" s="923"/>
      <c r="DI125" s="923"/>
      <c r="DJ125" s="923"/>
      <c r="DK125" s="923"/>
      <c r="DL125" s="923" t="s">
        <v>456</v>
      </c>
      <c r="DM125" s="923"/>
      <c r="DN125" s="923"/>
      <c r="DO125" s="923"/>
      <c r="DP125" s="923"/>
      <c r="DQ125" s="923" t="s">
        <v>446</v>
      </c>
      <c r="DR125" s="923"/>
      <c r="DS125" s="923"/>
      <c r="DT125" s="923"/>
      <c r="DU125" s="923"/>
      <c r="DV125" s="924" t="s">
        <v>443</v>
      </c>
      <c r="DW125" s="924"/>
      <c r="DX125" s="924"/>
      <c r="DY125" s="924"/>
      <c r="DZ125" s="925"/>
    </row>
    <row r="126" spans="1:130" s="246" customFormat="1" ht="26.25" customHeight="1" thickBot="1" x14ac:dyDescent="0.25">
      <c r="A126" s="898"/>
      <c r="B126" s="899"/>
      <c r="C126" s="902" t="s">
        <v>470</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446</v>
      </c>
      <c r="AB126" s="858"/>
      <c r="AC126" s="858"/>
      <c r="AD126" s="858"/>
      <c r="AE126" s="859"/>
      <c r="AF126" s="860" t="s">
        <v>439</v>
      </c>
      <c r="AG126" s="858"/>
      <c r="AH126" s="858"/>
      <c r="AI126" s="858"/>
      <c r="AJ126" s="859"/>
      <c r="AK126" s="860" t="s">
        <v>443</v>
      </c>
      <c r="AL126" s="858"/>
      <c r="AM126" s="858"/>
      <c r="AN126" s="858"/>
      <c r="AO126" s="859"/>
      <c r="AP126" s="905" t="s">
        <v>443</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446</v>
      </c>
      <c r="DH126" s="895"/>
      <c r="DI126" s="895"/>
      <c r="DJ126" s="895"/>
      <c r="DK126" s="895"/>
      <c r="DL126" s="895" t="s">
        <v>439</v>
      </c>
      <c r="DM126" s="895"/>
      <c r="DN126" s="895"/>
      <c r="DO126" s="895"/>
      <c r="DP126" s="895"/>
      <c r="DQ126" s="895" t="s">
        <v>443</v>
      </c>
      <c r="DR126" s="895"/>
      <c r="DS126" s="895"/>
      <c r="DT126" s="895"/>
      <c r="DU126" s="895"/>
      <c r="DV126" s="872" t="s">
        <v>387</v>
      </c>
      <c r="DW126" s="872"/>
      <c r="DX126" s="872"/>
      <c r="DY126" s="872"/>
      <c r="DZ126" s="873"/>
    </row>
    <row r="127" spans="1:130" s="246" customFormat="1" ht="26.25" customHeight="1" x14ac:dyDescent="0.2">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443</v>
      </c>
      <c r="AB127" s="858"/>
      <c r="AC127" s="858"/>
      <c r="AD127" s="858"/>
      <c r="AE127" s="859"/>
      <c r="AF127" s="860" t="s">
        <v>456</v>
      </c>
      <c r="AG127" s="858"/>
      <c r="AH127" s="858"/>
      <c r="AI127" s="858"/>
      <c r="AJ127" s="859"/>
      <c r="AK127" s="860" t="s">
        <v>446</v>
      </c>
      <c r="AL127" s="858"/>
      <c r="AM127" s="858"/>
      <c r="AN127" s="858"/>
      <c r="AO127" s="859"/>
      <c r="AP127" s="905" t="s">
        <v>439</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456</v>
      </c>
      <c r="DH127" s="895"/>
      <c r="DI127" s="895"/>
      <c r="DJ127" s="895"/>
      <c r="DK127" s="895"/>
      <c r="DL127" s="895" t="s">
        <v>459</v>
      </c>
      <c r="DM127" s="895"/>
      <c r="DN127" s="895"/>
      <c r="DO127" s="895"/>
      <c r="DP127" s="895"/>
      <c r="DQ127" s="895" t="s">
        <v>443</v>
      </c>
      <c r="DR127" s="895"/>
      <c r="DS127" s="895"/>
      <c r="DT127" s="895"/>
      <c r="DU127" s="895"/>
      <c r="DV127" s="872" t="s">
        <v>456</v>
      </c>
      <c r="DW127" s="872"/>
      <c r="DX127" s="872"/>
      <c r="DY127" s="872"/>
      <c r="DZ127" s="873"/>
    </row>
    <row r="128" spans="1:130" s="246" customFormat="1" ht="26.25" customHeight="1" thickBot="1" x14ac:dyDescent="0.25">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46369</v>
      </c>
      <c r="AB128" s="879"/>
      <c r="AC128" s="879"/>
      <c r="AD128" s="879"/>
      <c r="AE128" s="880"/>
      <c r="AF128" s="881">
        <v>51988</v>
      </c>
      <c r="AG128" s="879"/>
      <c r="AH128" s="879"/>
      <c r="AI128" s="879"/>
      <c r="AJ128" s="880"/>
      <c r="AK128" s="881">
        <v>30511</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443</v>
      </c>
      <c r="BG128" s="865"/>
      <c r="BH128" s="865"/>
      <c r="BI128" s="865"/>
      <c r="BJ128" s="865"/>
      <c r="BK128" s="865"/>
      <c r="BL128" s="888"/>
      <c r="BM128" s="864">
        <v>14.6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t="s">
        <v>443</v>
      </c>
      <c r="DH128" s="869"/>
      <c r="DI128" s="869"/>
      <c r="DJ128" s="869"/>
      <c r="DK128" s="869"/>
      <c r="DL128" s="869" t="s">
        <v>439</v>
      </c>
      <c r="DM128" s="869"/>
      <c r="DN128" s="869"/>
      <c r="DO128" s="869"/>
      <c r="DP128" s="869"/>
      <c r="DQ128" s="869" t="s">
        <v>387</v>
      </c>
      <c r="DR128" s="869"/>
      <c r="DS128" s="869"/>
      <c r="DT128" s="869"/>
      <c r="DU128" s="869"/>
      <c r="DV128" s="870" t="s">
        <v>387</v>
      </c>
      <c r="DW128" s="870"/>
      <c r="DX128" s="870"/>
      <c r="DY128" s="870"/>
      <c r="DZ128" s="871"/>
    </row>
    <row r="129" spans="1:131" s="246" customFormat="1" ht="26.25" customHeight="1" x14ac:dyDescent="0.2">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5545635</v>
      </c>
      <c r="AB129" s="858"/>
      <c r="AC129" s="858"/>
      <c r="AD129" s="858"/>
      <c r="AE129" s="859"/>
      <c r="AF129" s="860">
        <v>5604976</v>
      </c>
      <c r="AG129" s="858"/>
      <c r="AH129" s="858"/>
      <c r="AI129" s="858"/>
      <c r="AJ129" s="859"/>
      <c r="AK129" s="860">
        <v>5691036</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443</v>
      </c>
      <c r="BG129" s="848"/>
      <c r="BH129" s="848"/>
      <c r="BI129" s="848"/>
      <c r="BJ129" s="848"/>
      <c r="BK129" s="848"/>
      <c r="BL129" s="849"/>
      <c r="BM129" s="847">
        <v>19.600000000000001</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532068</v>
      </c>
      <c r="AB130" s="858"/>
      <c r="AC130" s="858"/>
      <c r="AD130" s="858"/>
      <c r="AE130" s="859"/>
      <c r="AF130" s="860">
        <v>526094</v>
      </c>
      <c r="AG130" s="858"/>
      <c r="AH130" s="858"/>
      <c r="AI130" s="858"/>
      <c r="AJ130" s="859"/>
      <c r="AK130" s="860">
        <v>539477</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4.0999999999999996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5013567</v>
      </c>
      <c r="AB131" s="841"/>
      <c r="AC131" s="841"/>
      <c r="AD131" s="841"/>
      <c r="AE131" s="842"/>
      <c r="AF131" s="843">
        <v>5078882</v>
      </c>
      <c r="AG131" s="841"/>
      <c r="AH131" s="841"/>
      <c r="AI131" s="841"/>
      <c r="AJ131" s="842"/>
      <c r="AK131" s="843">
        <v>5151559</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t="s">
        <v>456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4.1351995500000003</v>
      </c>
      <c r="AB132" s="821"/>
      <c r="AC132" s="821"/>
      <c r="AD132" s="821"/>
      <c r="AE132" s="822"/>
      <c r="AF132" s="823">
        <v>4.0421494339999997</v>
      </c>
      <c r="AG132" s="821"/>
      <c r="AH132" s="821"/>
      <c r="AI132" s="821"/>
      <c r="AJ132" s="822"/>
      <c r="AK132" s="823">
        <v>4.3479071090000003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6</v>
      </c>
      <c r="AB133" s="800"/>
      <c r="AC133" s="800"/>
      <c r="AD133" s="800"/>
      <c r="AE133" s="801"/>
      <c r="AF133" s="799">
        <v>3.2</v>
      </c>
      <c r="AG133" s="800"/>
      <c r="AH133" s="800"/>
      <c r="AI133" s="800"/>
      <c r="AJ133" s="801"/>
      <c r="AK133" s="799">
        <v>4.0999999999999996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4CAUdkbKMoeOzxKa+u08/0GXe3/r+as7ObSGlqPodf0JkPUz48R30/L5X/zfbWbGnezjK2defDGbIH42PForLQ==" saltValue="F065+JqtJ18QhC4QLg2c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18"/>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zb1Ixt08J530Xj8lWWnObznPgO0oHpTnzlRRH3nRRU7CfIupl7GFEx5WCDMML8nhiyvob2p6FZdvc3LjyfKkOQ==" saltValue="VsTZU+4ryfNBmuVIrw6S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AZJU7j/a8puRRomPRSNugarPwpAf6/l25ccRtjVcvAc608PNKr/g69z+lZ30FejA3c5hWm/g85ioyB+eBOoKnQ==" saltValue="UqZtgVhq90PVG55MIgHU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1315756</v>
      </c>
      <c r="AP9" s="312">
        <v>50449</v>
      </c>
      <c r="AQ9" s="313">
        <v>56489</v>
      </c>
      <c r="AR9" s="314">
        <v>-10.7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29187</v>
      </c>
      <c r="AP10" s="315">
        <v>1119</v>
      </c>
      <c r="AQ10" s="316">
        <v>5759</v>
      </c>
      <c r="AR10" s="317">
        <v>-80.599999999999994</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4844</v>
      </c>
      <c r="AP11" s="315">
        <v>186</v>
      </c>
      <c r="AQ11" s="316">
        <v>8418</v>
      </c>
      <c r="AR11" s="317">
        <v>-97.8</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4958</v>
      </c>
      <c r="AP12" s="315">
        <v>190</v>
      </c>
      <c r="AQ12" s="316">
        <v>199</v>
      </c>
      <c r="AR12" s="317">
        <v>-4.5</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v>11</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119376</v>
      </c>
      <c r="AP14" s="315">
        <v>4577</v>
      </c>
      <c r="AQ14" s="316">
        <v>2749</v>
      </c>
      <c r="AR14" s="317">
        <v>66.5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21994</v>
      </c>
      <c r="AP15" s="315">
        <v>843</v>
      </c>
      <c r="AQ15" s="316">
        <v>1213</v>
      </c>
      <c r="AR15" s="317">
        <v>-30.5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-88783</v>
      </c>
      <c r="AP16" s="315">
        <v>-3404</v>
      </c>
      <c r="AQ16" s="316">
        <v>-4842</v>
      </c>
      <c r="AR16" s="317">
        <v>-29.7</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1407332</v>
      </c>
      <c r="AP17" s="315">
        <v>53960</v>
      </c>
      <c r="AQ17" s="316">
        <v>69997</v>
      </c>
      <c r="AR17" s="317">
        <v>-22.9</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5.79</v>
      </c>
      <c r="AP21" s="328">
        <v>6.51</v>
      </c>
      <c r="AQ21" s="329">
        <v>-0.72</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95.6</v>
      </c>
      <c r="AP22" s="333">
        <v>97.2</v>
      </c>
      <c r="AQ22" s="334">
        <v>-1.6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659769</v>
      </c>
      <c r="AP32" s="342">
        <v>25297</v>
      </c>
      <c r="AQ32" s="343">
        <v>31531</v>
      </c>
      <c r="AR32" s="344">
        <v>-19.8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t="s">
        <v>520</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130522</v>
      </c>
      <c r="AP35" s="342">
        <v>5004</v>
      </c>
      <c r="AQ35" s="343">
        <v>9647</v>
      </c>
      <c r="AR35" s="344">
        <v>-48.1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520</v>
      </c>
      <c r="AP36" s="342" t="s">
        <v>520</v>
      </c>
      <c r="AQ36" s="343">
        <v>2316</v>
      </c>
      <c r="AR36" s="344" t="s">
        <v>520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3682</v>
      </c>
      <c r="AP37" s="342">
        <v>141</v>
      </c>
      <c r="AQ37" s="343">
        <v>1006</v>
      </c>
      <c r="AR37" s="344">
        <v>-86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520</v>
      </c>
      <c r="AP38" s="345" t="s">
        <v>520</v>
      </c>
      <c r="AQ38" s="346">
        <v>1</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-30511</v>
      </c>
      <c r="AP39" s="342">
        <v>-1170</v>
      </c>
      <c r="AQ39" s="343">
        <v>-3160</v>
      </c>
      <c r="AR39" s="344">
        <v>-63</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-539477</v>
      </c>
      <c r="AP40" s="342">
        <v>-20685</v>
      </c>
      <c r="AQ40" s="343">
        <v>-28415</v>
      </c>
      <c r="AR40" s="344">
        <v>-27.2</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223985</v>
      </c>
      <c r="AP41" s="342">
        <v>8588</v>
      </c>
      <c r="AQ41" s="343">
        <v>12925</v>
      </c>
      <c r="AR41" s="344">
        <v>-33.6</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1780686</v>
      </c>
      <c r="AN51" s="364">
        <v>68572</v>
      </c>
      <c r="AO51" s="365">
        <v>-4.7</v>
      </c>
      <c r="AP51" s="366">
        <v>53292</v>
      </c>
      <c r="AQ51" s="367">
        <v>0</v>
      </c>
      <c r="AR51" s="368">
        <v>-4.7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1374838</v>
      </c>
      <c r="AN52" s="372">
        <v>52944</v>
      </c>
      <c r="AO52" s="373">
        <v>40.700000000000003</v>
      </c>
      <c r="AP52" s="374">
        <v>28900</v>
      </c>
      <c r="AQ52" s="375">
        <v>18.899999999999999</v>
      </c>
      <c r="AR52" s="376">
        <v>21.8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1250934</v>
      </c>
      <c r="AN53" s="364">
        <v>48091</v>
      </c>
      <c r="AO53" s="365">
        <v>-29.9</v>
      </c>
      <c r="AP53" s="366">
        <v>49919</v>
      </c>
      <c r="AQ53" s="367">
        <v>-6.3</v>
      </c>
      <c r="AR53" s="368">
        <v>-23.6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325143</v>
      </c>
      <c r="AN54" s="372">
        <v>12500</v>
      </c>
      <c r="AO54" s="373">
        <v>-76.400000000000006</v>
      </c>
      <c r="AP54" s="374">
        <v>26398</v>
      </c>
      <c r="AQ54" s="375">
        <v>-8.6999999999999993</v>
      </c>
      <c r="AR54" s="376">
        <v>-67.7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724238</v>
      </c>
      <c r="AN55" s="364">
        <v>27798</v>
      </c>
      <c r="AO55" s="365">
        <v>-42.2</v>
      </c>
      <c r="AP55" s="366">
        <v>47738</v>
      </c>
      <c r="AQ55" s="367">
        <v>-4.4000000000000004</v>
      </c>
      <c r="AR55" s="368">
        <v>-37.799999999999997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369416</v>
      </c>
      <c r="AN56" s="372">
        <v>14179</v>
      </c>
      <c r="AO56" s="373">
        <v>13.4</v>
      </c>
      <c r="AP56" s="374">
        <v>24937</v>
      </c>
      <c r="AQ56" s="375">
        <v>-5.5</v>
      </c>
      <c r="AR56" s="376">
        <v>18.899999999999999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1123197</v>
      </c>
      <c r="AN57" s="364">
        <v>43120</v>
      </c>
      <c r="AO57" s="365">
        <v>55.1</v>
      </c>
      <c r="AP57" s="366">
        <v>52191</v>
      </c>
      <c r="AQ57" s="367">
        <v>9.3000000000000007</v>
      </c>
      <c r="AR57" s="368">
        <v>45.8</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409972</v>
      </c>
      <c r="AN58" s="372">
        <v>15739</v>
      </c>
      <c r="AO58" s="373">
        <v>11</v>
      </c>
      <c r="AP58" s="374">
        <v>24843</v>
      </c>
      <c r="AQ58" s="375">
        <v>-0.4</v>
      </c>
      <c r="AR58" s="376">
        <v>11.4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1270615</v>
      </c>
      <c r="AN59" s="364">
        <v>48718</v>
      </c>
      <c r="AO59" s="365">
        <v>13</v>
      </c>
      <c r="AP59" s="366">
        <v>47387</v>
      </c>
      <c r="AQ59" s="367">
        <v>-9.1999999999999993</v>
      </c>
      <c r="AR59" s="368">
        <v>22.2</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505556</v>
      </c>
      <c r="AN60" s="372">
        <v>19384</v>
      </c>
      <c r="AO60" s="373">
        <v>23.2</v>
      </c>
      <c r="AP60" s="374">
        <v>24928</v>
      </c>
      <c r="AQ60" s="375">
        <v>0.3</v>
      </c>
      <c r="AR60" s="376">
        <v>22.9</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1229934</v>
      </c>
      <c r="AN61" s="379">
        <v>47260</v>
      </c>
      <c r="AO61" s="380">
        <v>-1.7</v>
      </c>
      <c r="AP61" s="381">
        <v>50105</v>
      </c>
      <c r="AQ61" s="382">
        <v>-2.1</v>
      </c>
      <c r="AR61" s="368">
        <v>0.4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596985</v>
      </c>
      <c r="AN62" s="372">
        <v>22949</v>
      </c>
      <c r="AO62" s="373">
        <v>2.4</v>
      </c>
      <c r="AP62" s="374">
        <v>26001</v>
      </c>
      <c r="AQ62" s="375">
        <v>0.9</v>
      </c>
      <c r="AR62" s="376">
        <v>1.5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yi2XPpG1V00npM4t1yUB9seZ5cSC/Dzudy7W9y9l+IRWUNE9Dm0+JnMjUa9eJ1wjpWpON1I/hsuu8DjKzfugZA==" saltValue="gdvSOe4ngKWiZqs72XUv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eI7mx8LBVttMDmcpk7oI5A46xNh+6jkNrnRliD3bzfBeWPFlPD0tZG9deKRP7GzHS8ndGB7mxjPnrf129az9w==" saltValue="RerFSPw92Ev1XIWXuAC95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UQYwmqa2d4BcPVUn/H8PFebvebRtan/40Nm2BmRoQwPOnvfLKkcvu4gF/x+6BdzWJpd10m2RvbOrowW8JFATA==" saltValue="m5klktyZ2CUY/AmuUgTt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2" t="s">
        <v>3</v>
      </c>
      <c r="D47" s="1232"/>
      <c r="E47" s="1233"/>
      <c r="F47" s="11">
        <v>24.95</v>
      </c>
      <c r="G47" s="12">
        <v>27.62</v>
      </c>
      <c r="H47" s="12">
        <v>30.8</v>
      </c>
      <c r="I47" s="12">
        <v>32.28</v>
      </c>
      <c r="J47" s="13">
        <v>30.63</v>
      </c>
    </row>
    <row r="48" spans="2:10" ht="57.75" customHeight="1" x14ac:dyDescent="0.2">
      <c r="B48" s="14"/>
      <c r="C48" s="1234" t="s">
        <v>4</v>
      </c>
      <c r="D48" s="1234"/>
      <c r="E48" s="1235"/>
      <c r="F48" s="15">
        <v>4.3600000000000003</v>
      </c>
      <c r="G48" s="16">
        <v>5.17</v>
      </c>
      <c r="H48" s="16">
        <v>5.39</v>
      </c>
      <c r="I48" s="16">
        <v>4.6500000000000004</v>
      </c>
      <c r="J48" s="17">
        <v>5.0599999999999996</v>
      </c>
    </row>
    <row r="49" spans="2:10" ht="57.75" customHeight="1" thickBot="1" x14ac:dyDescent="0.25">
      <c r="B49" s="18"/>
      <c r="C49" s="1236" t="s">
        <v>5</v>
      </c>
      <c r="D49" s="1236"/>
      <c r="E49" s="1237"/>
      <c r="F49" s="19" t="s">
        <v>566</v>
      </c>
      <c r="G49" s="20">
        <v>4.5599999999999996</v>
      </c>
      <c r="H49" s="20">
        <v>3.56</v>
      </c>
      <c r="I49" s="20">
        <v>1.1200000000000001</v>
      </c>
      <c r="J49" s="21" t="s">
        <v>567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1Z9Uhz7A5HAtyTJY6k06CGUIjNmUId/QJQFBX8cmppR1REgYZUO/xznw0UzCqo4nsbjdvd1B8USt5Zk7RVbAZg==" saltValue="+i9syqtkyMuX9PRRop2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4" t="s">
        <v>568</v>
      </c>
      <c r="D34" s="1244"/>
      <c r="E34" s="1245"/>
      <c r="F34" s="32">
        <v>5.49</v>
      </c>
      <c r="G34" s="33">
        <v>5.66</v>
      </c>
      <c r="H34" s="33">
        <v>6.55</v>
      </c>
      <c r="I34" s="33">
        <v>6.59</v>
      </c>
      <c r="J34" s="34">
        <v>6.55</v>
      </c>
      <c r="K34" s="22"/>
      <c r="L34" s="22"/>
      <c r="M34" s="22"/>
      <c r="N34" s="22"/>
      <c r="O34" s="22"/>
      <c r="P34" s="22"/>
    </row>
    <row r="35" spans="1:16" ht="39" customHeight="1" x14ac:dyDescent="0.2">
      <c r="A35" s="22"/>
      <c r="B35" s="35"/>
      <c r="C35" s="1238" t="s">
        <v>569</v>
      </c>
      <c r="D35" s="1239"/>
      <c r="E35" s="1240"/>
      <c r="F35" s="36">
        <v>4.3600000000000003</v>
      </c>
      <c r="G35" s="37">
        <v>5.16</v>
      </c>
      <c r="H35" s="37">
        <v>5.38</v>
      </c>
      <c r="I35" s="37">
        <v>4.6500000000000004</v>
      </c>
      <c r="J35" s="38">
        <v>5.05</v>
      </c>
      <c r="K35" s="22"/>
      <c r="L35" s="22"/>
      <c r="M35" s="22"/>
      <c r="N35" s="22"/>
      <c r="O35" s="22"/>
      <c r="P35" s="22"/>
    </row>
    <row r="36" spans="1:16" ht="39" customHeight="1" x14ac:dyDescent="0.2">
      <c r="A36" s="22"/>
      <c r="B36" s="35"/>
      <c r="C36" s="1238" t="s">
        <v>570</v>
      </c>
      <c r="D36" s="1239"/>
      <c r="E36" s="1240"/>
      <c r="F36" s="36">
        <v>3.96</v>
      </c>
      <c r="G36" s="37">
        <v>2.0299999999999998</v>
      </c>
      <c r="H36" s="37">
        <v>3.65</v>
      </c>
      <c r="I36" s="37">
        <v>4.68</v>
      </c>
      <c r="J36" s="38">
        <v>4.5199999999999996</v>
      </c>
      <c r="K36" s="22"/>
      <c r="L36" s="22"/>
      <c r="M36" s="22"/>
      <c r="N36" s="22"/>
      <c r="O36" s="22"/>
      <c r="P36" s="22"/>
    </row>
    <row r="37" spans="1:16" ht="39" customHeight="1" x14ac:dyDescent="0.2">
      <c r="A37" s="22"/>
      <c r="B37" s="35"/>
      <c r="C37" s="1238" t="s">
        <v>571</v>
      </c>
      <c r="D37" s="1239"/>
      <c r="E37" s="1240"/>
      <c r="F37" s="36">
        <v>0.56999999999999995</v>
      </c>
      <c r="G37" s="37">
        <v>0.77</v>
      </c>
      <c r="H37" s="37">
        <v>1.0900000000000001</v>
      </c>
      <c r="I37" s="37">
        <v>0.57999999999999996</v>
      </c>
      <c r="J37" s="38">
        <v>1.52</v>
      </c>
      <c r="K37" s="22"/>
      <c r="L37" s="22"/>
      <c r="M37" s="22"/>
      <c r="N37" s="22"/>
      <c r="O37" s="22"/>
      <c r="P37" s="22"/>
    </row>
    <row r="38" spans="1:16" ht="39" customHeight="1" x14ac:dyDescent="0.2">
      <c r="A38" s="22"/>
      <c r="B38" s="35"/>
      <c r="C38" s="1238" t="s">
        <v>572</v>
      </c>
      <c r="D38" s="1239"/>
      <c r="E38" s="1240"/>
      <c r="F38" s="36">
        <v>0.28999999999999998</v>
      </c>
      <c r="G38" s="37">
        <v>0.13</v>
      </c>
      <c r="H38" s="37">
        <v>0.14000000000000001</v>
      </c>
      <c r="I38" s="37">
        <v>0.12</v>
      </c>
      <c r="J38" s="38">
        <v>0.11</v>
      </c>
      <c r="K38" s="22"/>
      <c r="L38" s="22"/>
      <c r="M38" s="22"/>
      <c r="N38" s="22"/>
      <c r="O38" s="22"/>
      <c r="P38" s="22"/>
    </row>
    <row r="39" spans="1:16" ht="39" customHeight="1" x14ac:dyDescent="0.2">
      <c r="A39" s="22"/>
      <c r="B39" s="35"/>
      <c r="C39" s="1238" t="s">
        <v>573</v>
      </c>
      <c r="D39" s="1239"/>
      <c r="E39" s="1240"/>
      <c r="F39" s="36">
        <v>0.02</v>
      </c>
      <c r="G39" s="37">
        <v>0.03</v>
      </c>
      <c r="H39" s="37">
        <v>0.02</v>
      </c>
      <c r="I39" s="37">
        <v>0.03</v>
      </c>
      <c r="J39" s="38">
        <v>0.02</v>
      </c>
      <c r="K39" s="22"/>
      <c r="L39" s="22"/>
      <c r="M39" s="22"/>
      <c r="N39" s="22"/>
      <c r="O39" s="22"/>
      <c r="P39" s="22"/>
    </row>
    <row r="40" spans="1:16" ht="39" customHeight="1" x14ac:dyDescent="0.2">
      <c r="A40" s="22"/>
      <c r="B40" s="35"/>
      <c r="C40" s="1238" t="s">
        <v>574</v>
      </c>
      <c r="D40" s="1239"/>
      <c r="E40" s="1240"/>
      <c r="F40" s="36">
        <v>0.04</v>
      </c>
      <c r="G40" s="37">
        <v>0.01</v>
      </c>
      <c r="H40" s="37">
        <v>0</v>
      </c>
      <c r="I40" s="37">
        <v>0.01</v>
      </c>
      <c r="J40" s="38">
        <v>0.01</v>
      </c>
      <c r="K40" s="22"/>
      <c r="L40" s="22"/>
      <c r="M40" s="22"/>
      <c r="N40" s="22"/>
      <c r="O40" s="22"/>
      <c r="P40" s="22"/>
    </row>
    <row r="41" spans="1:16" ht="39" customHeight="1" x14ac:dyDescent="0.2">
      <c r="A41" s="22"/>
      <c r="B41" s="35"/>
      <c r="C41" s="1238" t="s">
        <v>575</v>
      </c>
      <c r="D41" s="1239"/>
      <c r="E41" s="1240"/>
      <c r="F41" s="36">
        <v>0</v>
      </c>
      <c r="G41" s="37">
        <v>0.01</v>
      </c>
      <c r="H41" s="37">
        <v>0.03</v>
      </c>
      <c r="I41" s="37">
        <v>0.06</v>
      </c>
      <c r="J41" s="38">
        <v>0.01</v>
      </c>
      <c r="K41" s="22"/>
      <c r="L41" s="22"/>
      <c r="M41" s="22"/>
      <c r="N41" s="22"/>
      <c r="O41" s="22"/>
      <c r="P41" s="22"/>
    </row>
    <row r="42" spans="1:16" ht="39" customHeight="1" x14ac:dyDescent="0.2">
      <c r="A42" s="22"/>
      <c r="B42" s="39"/>
      <c r="C42" s="1238" t="s">
        <v>576</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577</v>
      </c>
      <c r="D43" s="1242"/>
      <c r="E43" s="1243"/>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BrX9aF2ghmTPdS2C6nU6EbMMw4MaI04HEEnfJ8oQqDFp+HFzOJIM9/B7GXes2JMnNovpA3OogppRhXFESCmg==" saltValue="1DxHsn/oavfdZ7Okdy8s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598</v>
      </c>
      <c r="L45" s="60">
        <v>595</v>
      </c>
      <c r="M45" s="60">
        <v>669</v>
      </c>
      <c r="N45" s="60">
        <v>643</v>
      </c>
      <c r="O45" s="61">
        <v>660</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2">
      <c r="A48" s="48"/>
      <c r="B48" s="1266"/>
      <c r="C48" s="1267"/>
      <c r="D48" s="62"/>
      <c r="E48" s="1248" t="s">
        <v>15</v>
      </c>
      <c r="F48" s="1248"/>
      <c r="G48" s="1248"/>
      <c r="H48" s="1248"/>
      <c r="I48" s="1248"/>
      <c r="J48" s="1249"/>
      <c r="K48" s="63">
        <v>116</v>
      </c>
      <c r="L48" s="64">
        <v>114</v>
      </c>
      <c r="M48" s="64">
        <v>113</v>
      </c>
      <c r="N48" s="64">
        <v>138</v>
      </c>
      <c r="O48" s="65">
        <v>131</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520</v>
      </c>
      <c r="L49" s="64" t="s">
        <v>520</v>
      </c>
      <c r="M49" s="64" t="s">
        <v>520</v>
      </c>
      <c r="N49" s="64" t="s">
        <v>520</v>
      </c>
      <c r="O49" s="65" t="s">
        <v>520</v>
      </c>
      <c r="P49" s="48"/>
      <c r="Q49" s="48"/>
      <c r="R49" s="48"/>
      <c r="S49" s="48"/>
      <c r="T49" s="48"/>
      <c r="U49" s="48"/>
    </row>
    <row r="50" spans="1:21" ht="30.75" customHeight="1" x14ac:dyDescent="0.2">
      <c r="A50" s="48"/>
      <c r="B50" s="1266"/>
      <c r="C50" s="1267"/>
      <c r="D50" s="62"/>
      <c r="E50" s="1248" t="s">
        <v>17</v>
      </c>
      <c r="F50" s="1248"/>
      <c r="G50" s="1248"/>
      <c r="H50" s="1248"/>
      <c r="I50" s="1248"/>
      <c r="J50" s="1249"/>
      <c r="K50" s="63">
        <v>516</v>
      </c>
      <c r="L50" s="64">
        <v>4</v>
      </c>
      <c r="M50" s="64">
        <v>4</v>
      </c>
      <c r="N50" s="64">
        <v>4</v>
      </c>
      <c r="O50" s="65">
        <v>4</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642</v>
      </c>
      <c r="L52" s="64">
        <v>638</v>
      </c>
      <c r="M52" s="64">
        <v>579</v>
      </c>
      <c r="N52" s="64">
        <v>577</v>
      </c>
      <c r="O52" s="65">
        <v>570</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588</v>
      </c>
      <c r="L53" s="69">
        <v>75</v>
      </c>
      <c r="M53" s="69">
        <v>207</v>
      </c>
      <c r="N53" s="69">
        <v>208</v>
      </c>
      <c r="O53" s="70">
        <v>225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598</v>
      </c>
      <c r="L57" s="83" t="s">
        <v>599</v>
      </c>
      <c r="M57" s="83" t="s">
        <v>599</v>
      </c>
      <c r="N57" s="83" t="s">
        <v>599</v>
      </c>
      <c r="O57" s="84" t="s">
        <v>598</v>
      </c>
    </row>
    <row r="58" spans="1:21" ht="31.5" customHeight="1" thickBot="1" x14ac:dyDescent="0.25">
      <c r="B58" s="1256"/>
      <c r="C58" s="1257"/>
      <c r="D58" s="1261" t="s">
        <v>27</v>
      </c>
      <c r="E58" s="1262"/>
      <c r="F58" s="1262"/>
      <c r="G58" s="1262"/>
      <c r="H58" s="1262"/>
      <c r="I58" s="1262"/>
      <c r="J58" s="1263"/>
      <c r="K58" s="85" t="s">
        <v>598</v>
      </c>
      <c r="L58" s="86" t="s">
        <v>599</v>
      </c>
      <c r="M58" s="86" t="s">
        <v>599</v>
      </c>
      <c r="N58" s="86" t="s">
        <v>598</v>
      </c>
      <c r="O58" s="87" t="s">
        <v>599</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nfSHQxwv7RT+/IbWbtu+aAVeTgQBq9lFErQqM7C6azxNx8vfGLEndw1XAlL/22NutQvnIYSP8OOzJawlCHZA==" saltValue="gZ3c3WfGNqr1e4Jz3Zcy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561</v>
      </c>
      <c r="J40" s="99" t="s">
        <v>562</v>
      </c>
      <c r="K40" s="99" t="s">
        <v>563</v>
      </c>
      <c r="L40" s="99" t="s">
        <v>564</v>
      </c>
      <c r="M40" s="100" t="s">
        <v>565</v>
      </c>
    </row>
    <row r="41" spans="2:13" ht="27.75" customHeight="1" x14ac:dyDescent="0.2">
      <c r="B41" s="1284" t="s">
        <v>30</v>
      </c>
      <c r="C41" s="1285"/>
      <c r="D41" s="101"/>
      <c r="E41" s="1286" t="s">
        <v>31</v>
      </c>
      <c r="F41" s="1286"/>
      <c r="G41" s="1286"/>
      <c r="H41" s="1287"/>
      <c r="I41" s="102">
        <v>7633</v>
      </c>
      <c r="J41" s="103">
        <v>7720</v>
      </c>
      <c r="K41" s="103">
        <v>7508</v>
      </c>
      <c r="L41" s="103">
        <v>7641</v>
      </c>
      <c r="M41" s="104">
        <v>7787</v>
      </c>
    </row>
    <row r="42" spans="2:13" ht="27.75" customHeight="1" x14ac:dyDescent="0.2">
      <c r="B42" s="1274"/>
      <c r="C42" s="1275"/>
      <c r="D42" s="105"/>
      <c r="E42" s="1278" t="s">
        <v>32</v>
      </c>
      <c r="F42" s="1278"/>
      <c r="G42" s="1278"/>
      <c r="H42" s="1279"/>
      <c r="I42" s="106">
        <v>15</v>
      </c>
      <c r="J42" s="107">
        <v>52</v>
      </c>
      <c r="K42" s="107">
        <v>48</v>
      </c>
      <c r="L42" s="107">
        <v>44</v>
      </c>
      <c r="M42" s="108">
        <v>3</v>
      </c>
    </row>
    <row r="43" spans="2:13" ht="27.75" customHeight="1" x14ac:dyDescent="0.2">
      <c r="B43" s="1274"/>
      <c r="C43" s="1275"/>
      <c r="D43" s="105"/>
      <c r="E43" s="1278" t="s">
        <v>33</v>
      </c>
      <c r="F43" s="1278"/>
      <c r="G43" s="1278"/>
      <c r="H43" s="1279"/>
      <c r="I43" s="106">
        <v>2002</v>
      </c>
      <c r="J43" s="107">
        <v>1740</v>
      </c>
      <c r="K43" s="107">
        <v>1568</v>
      </c>
      <c r="L43" s="107">
        <v>1613</v>
      </c>
      <c r="M43" s="108">
        <v>1594</v>
      </c>
    </row>
    <row r="44" spans="2:13" ht="27.75" customHeight="1" x14ac:dyDescent="0.2">
      <c r="B44" s="1274"/>
      <c r="C44" s="1275"/>
      <c r="D44" s="105"/>
      <c r="E44" s="1278" t="s">
        <v>34</v>
      </c>
      <c r="F44" s="1278"/>
      <c r="G44" s="1278"/>
      <c r="H44" s="1279"/>
      <c r="I44" s="106" t="s">
        <v>520</v>
      </c>
      <c r="J44" s="107" t="s">
        <v>520</v>
      </c>
      <c r="K44" s="107" t="s">
        <v>520</v>
      </c>
      <c r="L44" s="107" t="s">
        <v>520</v>
      </c>
      <c r="M44" s="108" t="s">
        <v>520</v>
      </c>
    </row>
    <row r="45" spans="2:13" ht="27.75" customHeight="1" x14ac:dyDescent="0.2">
      <c r="B45" s="1274"/>
      <c r="C45" s="1275"/>
      <c r="D45" s="105"/>
      <c r="E45" s="1278" t="s">
        <v>35</v>
      </c>
      <c r="F45" s="1278"/>
      <c r="G45" s="1278"/>
      <c r="H45" s="1279"/>
      <c r="I45" s="106">
        <v>1034</v>
      </c>
      <c r="J45" s="107">
        <v>873</v>
      </c>
      <c r="K45" s="107">
        <v>951</v>
      </c>
      <c r="L45" s="107">
        <v>958</v>
      </c>
      <c r="M45" s="108">
        <v>892</v>
      </c>
    </row>
    <row r="46" spans="2:13" ht="27.75" customHeight="1" x14ac:dyDescent="0.2">
      <c r="B46" s="1274"/>
      <c r="C46" s="1275"/>
      <c r="D46" s="109"/>
      <c r="E46" s="1278" t="s">
        <v>36</v>
      </c>
      <c r="F46" s="1278"/>
      <c r="G46" s="1278"/>
      <c r="H46" s="1279"/>
      <c r="I46" s="106" t="s">
        <v>520</v>
      </c>
      <c r="J46" s="107" t="s">
        <v>520</v>
      </c>
      <c r="K46" s="107" t="s">
        <v>520</v>
      </c>
      <c r="L46" s="107" t="s">
        <v>520</v>
      </c>
      <c r="M46" s="108" t="s">
        <v>520</v>
      </c>
    </row>
    <row r="47" spans="2:13" ht="27.75" customHeight="1" x14ac:dyDescent="0.2">
      <c r="B47" s="1274"/>
      <c r="C47" s="1275"/>
      <c r="D47" s="110"/>
      <c r="E47" s="1288" t="s">
        <v>37</v>
      </c>
      <c r="F47" s="1289"/>
      <c r="G47" s="1289"/>
      <c r="H47" s="1290"/>
      <c r="I47" s="106" t="s">
        <v>520</v>
      </c>
      <c r="J47" s="107" t="s">
        <v>520</v>
      </c>
      <c r="K47" s="107" t="s">
        <v>520</v>
      </c>
      <c r="L47" s="107" t="s">
        <v>520</v>
      </c>
      <c r="M47" s="108" t="s">
        <v>520</v>
      </c>
    </row>
    <row r="48" spans="2:13" ht="27.75" customHeight="1" x14ac:dyDescent="0.2">
      <c r="B48" s="1274"/>
      <c r="C48" s="1275"/>
      <c r="D48" s="105"/>
      <c r="E48" s="1278" t="s">
        <v>38</v>
      </c>
      <c r="F48" s="1278"/>
      <c r="G48" s="1278"/>
      <c r="H48" s="1279"/>
      <c r="I48" s="106" t="s">
        <v>520</v>
      </c>
      <c r="J48" s="107" t="s">
        <v>520</v>
      </c>
      <c r="K48" s="107" t="s">
        <v>520</v>
      </c>
      <c r="L48" s="107" t="s">
        <v>520</v>
      </c>
      <c r="M48" s="108" t="s">
        <v>520</v>
      </c>
    </row>
    <row r="49" spans="2:13" ht="27.75" customHeight="1" x14ac:dyDescent="0.2">
      <c r="B49" s="1276"/>
      <c r="C49" s="1277"/>
      <c r="D49" s="105"/>
      <c r="E49" s="1278" t="s">
        <v>39</v>
      </c>
      <c r="F49" s="1278"/>
      <c r="G49" s="1278"/>
      <c r="H49" s="1279"/>
      <c r="I49" s="106" t="s">
        <v>520</v>
      </c>
      <c r="J49" s="107" t="s">
        <v>520</v>
      </c>
      <c r="K49" s="107" t="s">
        <v>520</v>
      </c>
      <c r="L49" s="107" t="s">
        <v>520</v>
      </c>
      <c r="M49" s="108" t="s">
        <v>520</v>
      </c>
    </row>
    <row r="50" spans="2:13" ht="27.75" customHeight="1" x14ac:dyDescent="0.2">
      <c r="B50" s="1272" t="s">
        <v>40</v>
      </c>
      <c r="C50" s="1273"/>
      <c r="D50" s="111"/>
      <c r="E50" s="1278" t="s">
        <v>41</v>
      </c>
      <c r="F50" s="1278"/>
      <c r="G50" s="1278"/>
      <c r="H50" s="1279"/>
      <c r="I50" s="106">
        <v>3808</v>
      </c>
      <c r="J50" s="107">
        <v>4093</v>
      </c>
      <c r="K50" s="107">
        <v>4226</v>
      </c>
      <c r="L50" s="107">
        <v>4464</v>
      </c>
      <c r="M50" s="108">
        <v>4424</v>
      </c>
    </row>
    <row r="51" spans="2:13" ht="27.75" customHeight="1" x14ac:dyDescent="0.2">
      <c r="B51" s="1274"/>
      <c r="C51" s="1275"/>
      <c r="D51" s="105"/>
      <c r="E51" s="1278" t="s">
        <v>42</v>
      </c>
      <c r="F51" s="1278"/>
      <c r="G51" s="1278"/>
      <c r="H51" s="1279"/>
      <c r="I51" s="106">
        <v>1109</v>
      </c>
      <c r="J51" s="107">
        <v>999</v>
      </c>
      <c r="K51" s="107">
        <v>812</v>
      </c>
      <c r="L51" s="107">
        <v>906</v>
      </c>
      <c r="M51" s="108">
        <v>845</v>
      </c>
    </row>
    <row r="52" spans="2:13" ht="27.75" customHeight="1" x14ac:dyDescent="0.2">
      <c r="B52" s="1276"/>
      <c r="C52" s="1277"/>
      <c r="D52" s="105"/>
      <c r="E52" s="1278" t="s">
        <v>43</v>
      </c>
      <c r="F52" s="1278"/>
      <c r="G52" s="1278"/>
      <c r="H52" s="1279"/>
      <c r="I52" s="106">
        <v>6566</v>
      </c>
      <c r="J52" s="107">
        <v>6518</v>
      </c>
      <c r="K52" s="107">
        <v>6397</v>
      </c>
      <c r="L52" s="107">
        <v>6338</v>
      </c>
      <c r="M52" s="108">
        <v>6337</v>
      </c>
    </row>
    <row r="53" spans="2:13" ht="27.75" customHeight="1" thickBot="1" x14ac:dyDescent="0.25">
      <c r="B53" s="1280" t="s">
        <v>44</v>
      </c>
      <c r="C53" s="1281"/>
      <c r="D53" s="112"/>
      <c r="E53" s="1282" t="s">
        <v>45</v>
      </c>
      <c r="F53" s="1282"/>
      <c r="G53" s="1282"/>
      <c r="H53" s="1283"/>
      <c r="I53" s="113">
        <v>-798</v>
      </c>
      <c r="J53" s="114">
        <v>-1224</v>
      </c>
      <c r="K53" s="114">
        <v>-1361</v>
      </c>
      <c r="L53" s="114">
        <v>-1451</v>
      </c>
      <c r="M53" s="115">
        <v>-1329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mWdGkxC52mm0j6kbQfAgCmUFsOxCieoJA3aBxHF/r/P82bjWlGrp5thQBXgL+ihFdXEJ5Uc7SBP0/Q0hesc4g==" saltValue="P2x1qPjt3Owh5Tqur0j4U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563</v>
      </c>
      <c r="G54" s="124" t="s">
        <v>564</v>
      </c>
      <c r="H54" s="125" t="s">
        <v>565</v>
      </c>
    </row>
    <row r="55" spans="2:8" ht="52.5" customHeight="1" x14ac:dyDescent="0.2">
      <c r="B55" s="126"/>
      <c r="C55" s="1299" t="s">
        <v>48</v>
      </c>
      <c r="D55" s="1299"/>
      <c r="E55" s="1300"/>
      <c r="F55" s="127">
        <v>1708</v>
      </c>
      <c r="G55" s="127">
        <v>1809</v>
      </c>
      <c r="H55" s="128">
        <v>1743</v>
      </c>
    </row>
    <row r="56" spans="2:8" ht="52.5" customHeight="1" x14ac:dyDescent="0.2">
      <c r="B56" s="129"/>
      <c r="C56" s="1301" t="s">
        <v>49</v>
      </c>
      <c r="D56" s="1301"/>
      <c r="E56" s="1302"/>
      <c r="F56" s="130">
        <v>181</v>
      </c>
      <c r="G56" s="130">
        <v>211</v>
      </c>
      <c r="H56" s="131">
        <v>194</v>
      </c>
    </row>
    <row r="57" spans="2:8" ht="53.25" customHeight="1" x14ac:dyDescent="0.2">
      <c r="B57" s="129"/>
      <c r="C57" s="1303" t="s">
        <v>50</v>
      </c>
      <c r="D57" s="1303"/>
      <c r="E57" s="1304"/>
      <c r="F57" s="132">
        <v>1601</v>
      </c>
      <c r="G57" s="132">
        <v>1690</v>
      </c>
      <c r="H57" s="133">
        <v>2024</v>
      </c>
    </row>
    <row r="58" spans="2:8" ht="45.75" customHeight="1" x14ac:dyDescent="0.2">
      <c r="B58" s="134"/>
      <c r="C58" s="1291" t="s">
        <v>589</v>
      </c>
      <c r="D58" s="1292"/>
      <c r="E58" s="1293"/>
      <c r="F58" s="135">
        <v>881</v>
      </c>
      <c r="G58" s="135">
        <v>954</v>
      </c>
      <c r="H58" s="136">
        <v>981</v>
      </c>
    </row>
    <row r="59" spans="2:8" ht="45.75" customHeight="1" x14ac:dyDescent="0.2">
      <c r="B59" s="134"/>
      <c r="C59" s="1291" t="s">
        <v>593</v>
      </c>
      <c r="D59" s="1292"/>
      <c r="E59" s="1293"/>
      <c r="F59" s="135" t="s">
        <v>594</v>
      </c>
      <c r="G59" s="135" t="s">
        <v>594</v>
      </c>
      <c r="H59" s="136">
        <v>300</v>
      </c>
    </row>
    <row r="60" spans="2:8" ht="45.75" customHeight="1" x14ac:dyDescent="0.2">
      <c r="B60" s="134"/>
      <c r="C60" s="1291" t="s">
        <v>590</v>
      </c>
      <c r="D60" s="1292"/>
      <c r="E60" s="1293"/>
      <c r="F60" s="135">
        <v>257</v>
      </c>
      <c r="G60" s="135">
        <v>257</v>
      </c>
      <c r="H60" s="136">
        <v>258</v>
      </c>
    </row>
    <row r="61" spans="2:8" ht="45.75" customHeight="1" x14ac:dyDescent="0.2">
      <c r="B61" s="134"/>
      <c r="C61" s="1291" t="s">
        <v>591</v>
      </c>
      <c r="D61" s="1292"/>
      <c r="E61" s="1293"/>
      <c r="F61" s="135">
        <v>242</v>
      </c>
      <c r="G61" s="135">
        <v>241</v>
      </c>
      <c r="H61" s="136">
        <v>241</v>
      </c>
    </row>
    <row r="62" spans="2:8" ht="45.75" customHeight="1" thickBot="1" x14ac:dyDescent="0.25">
      <c r="B62" s="137"/>
      <c r="C62" s="1294" t="s">
        <v>592</v>
      </c>
      <c r="D62" s="1295"/>
      <c r="E62" s="1296"/>
      <c r="F62" s="138">
        <v>127</v>
      </c>
      <c r="G62" s="138">
        <v>127</v>
      </c>
      <c r="H62" s="139">
        <v>128</v>
      </c>
    </row>
    <row r="63" spans="2:8" ht="52.5" customHeight="1" thickBot="1" x14ac:dyDescent="0.25">
      <c r="B63" s="140"/>
      <c r="C63" s="1297" t="s">
        <v>51</v>
      </c>
      <c r="D63" s="1297"/>
      <c r="E63" s="1298"/>
      <c r="F63" s="141">
        <v>3490</v>
      </c>
      <c r="G63" s="141">
        <v>3711</v>
      </c>
      <c r="H63" s="142">
        <v>3961</v>
      </c>
    </row>
    <row r="64" spans="2:8" ht="15" customHeight="1" x14ac:dyDescent="0.2"/>
    <row r="65" ht="0" hidden="1" customHeight="1" x14ac:dyDescent="0.2"/>
    <row r="66" ht="0" hidden="1" customHeight="1" x14ac:dyDescent="0.2"/>
  </sheetData>
  <sheetProtection algorithmName="SHA-512" hashValue="nP52imOj2QIRqkv3v3n66nII42LqF9uvvaagqPGb7oj1+9yPPhS/jkOrB2Bjusfj4dnHAGqhNqxHftpXwrUdlw==" saltValue="jH/vr199x08pg2fcWMrL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topLeftCell="A18" zoomScale="70" zoomScaleNormal="7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605</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86"/>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86"/>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86"/>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86"/>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604</v>
      </c>
    </row>
    <row r="50" spans="1:109" ht="13.2" x14ac:dyDescent="0.2">
      <c r="B50" s="386"/>
      <c r="G50" s="1305"/>
      <c r="H50" s="1305"/>
      <c r="I50" s="1305"/>
      <c r="J50" s="1305"/>
      <c r="K50" s="395"/>
      <c r="L50" s="395"/>
      <c r="M50" s="394"/>
      <c r="N50" s="394"/>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08" t="s">
        <v>561</v>
      </c>
      <c r="BQ50" s="1308"/>
      <c r="BR50" s="1308"/>
      <c r="BS50" s="1308"/>
      <c r="BT50" s="1308"/>
      <c r="BU50" s="1308"/>
      <c r="BV50" s="1308"/>
      <c r="BW50" s="1308"/>
      <c r="BX50" s="1308" t="s">
        <v>562</v>
      </c>
      <c r="BY50" s="1308"/>
      <c r="BZ50" s="1308"/>
      <c r="CA50" s="1308"/>
      <c r="CB50" s="1308"/>
      <c r="CC50" s="1308"/>
      <c r="CD50" s="1308"/>
      <c r="CE50" s="1308"/>
      <c r="CF50" s="1308" t="s">
        <v>563</v>
      </c>
      <c r="CG50" s="1308"/>
      <c r="CH50" s="1308"/>
      <c r="CI50" s="1308"/>
      <c r="CJ50" s="1308"/>
      <c r="CK50" s="1308"/>
      <c r="CL50" s="1308"/>
      <c r="CM50" s="1308"/>
      <c r="CN50" s="1308" t="s">
        <v>564</v>
      </c>
      <c r="CO50" s="1308"/>
      <c r="CP50" s="1308"/>
      <c r="CQ50" s="1308"/>
      <c r="CR50" s="1308"/>
      <c r="CS50" s="1308"/>
      <c r="CT50" s="1308"/>
      <c r="CU50" s="1308"/>
      <c r="CV50" s="1308" t="s">
        <v>565</v>
      </c>
      <c r="CW50" s="1308"/>
      <c r="CX50" s="1308"/>
      <c r="CY50" s="1308"/>
      <c r="CZ50" s="1308"/>
      <c r="DA50" s="1308"/>
      <c r="DB50" s="1308"/>
      <c r="DC50" s="1308"/>
    </row>
    <row r="51" spans="1:109" ht="13.5" customHeight="1" x14ac:dyDescent="0.2">
      <c r="B51" s="386"/>
      <c r="G51" s="1317"/>
      <c r="H51" s="1317"/>
      <c r="I51" s="1327"/>
      <c r="J51" s="1327"/>
      <c r="K51" s="1310"/>
      <c r="L51" s="1310"/>
      <c r="M51" s="1310"/>
      <c r="N51" s="1310"/>
      <c r="AM51" s="393"/>
      <c r="AN51" s="1309" t="s">
        <v>603</v>
      </c>
      <c r="AO51" s="1309"/>
      <c r="AP51" s="1309"/>
      <c r="AQ51" s="1309"/>
      <c r="AR51" s="1309"/>
      <c r="AS51" s="1309"/>
      <c r="AT51" s="1309"/>
      <c r="AU51" s="1309"/>
      <c r="AV51" s="1309"/>
      <c r="AW51" s="1309"/>
      <c r="AX51" s="1309"/>
      <c r="AY51" s="1309"/>
      <c r="AZ51" s="1309"/>
      <c r="BA51" s="1309"/>
      <c r="BB51" s="1309" t="s">
        <v>601</v>
      </c>
      <c r="BC51" s="1309"/>
      <c r="BD51" s="1309"/>
      <c r="BE51" s="1309"/>
      <c r="BF51" s="1309"/>
      <c r="BG51" s="1309"/>
      <c r="BH51" s="1309"/>
      <c r="BI51" s="1309"/>
      <c r="BJ51" s="1309"/>
      <c r="BK51" s="1309"/>
      <c r="BL51" s="1309"/>
      <c r="BM51" s="1309"/>
      <c r="BN51" s="1309"/>
      <c r="BO51" s="1309"/>
      <c r="BP51" s="1313"/>
      <c r="BQ51" s="1307"/>
      <c r="BR51" s="1307"/>
      <c r="BS51" s="1307"/>
      <c r="BT51" s="1307"/>
      <c r="BU51" s="1307"/>
      <c r="BV51" s="1307"/>
      <c r="BW51" s="1307"/>
      <c r="BX51" s="1313"/>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ht="13.2" x14ac:dyDescent="0.2">
      <c r="B52" s="386"/>
      <c r="G52" s="1317"/>
      <c r="H52" s="1317"/>
      <c r="I52" s="1327"/>
      <c r="J52" s="1327"/>
      <c r="K52" s="1310"/>
      <c r="L52" s="1310"/>
      <c r="M52" s="1310"/>
      <c r="N52" s="1310"/>
      <c r="AM52" s="39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401"/>
      <c r="B53" s="386"/>
      <c r="G53" s="1317"/>
      <c r="H53" s="1317"/>
      <c r="I53" s="1305"/>
      <c r="J53" s="1305"/>
      <c r="K53" s="1310"/>
      <c r="L53" s="1310"/>
      <c r="M53" s="1310"/>
      <c r="N53" s="1310"/>
      <c r="AM53" s="393"/>
      <c r="AN53" s="1309"/>
      <c r="AO53" s="1309"/>
      <c r="AP53" s="1309"/>
      <c r="AQ53" s="1309"/>
      <c r="AR53" s="1309"/>
      <c r="AS53" s="1309"/>
      <c r="AT53" s="1309"/>
      <c r="AU53" s="1309"/>
      <c r="AV53" s="1309"/>
      <c r="AW53" s="1309"/>
      <c r="AX53" s="1309"/>
      <c r="AY53" s="1309"/>
      <c r="AZ53" s="1309"/>
      <c r="BA53" s="1309"/>
      <c r="BB53" s="1309" t="s">
        <v>607</v>
      </c>
      <c r="BC53" s="1309"/>
      <c r="BD53" s="1309"/>
      <c r="BE53" s="1309"/>
      <c r="BF53" s="1309"/>
      <c r="BG53" s="1309"/>
      <c r="BH53" s="1309"/>
      <c r="BI53" s="1309"/>
      <c r="BJ53" s="1309"/>
      <c r="BK53" s="1309"/>
      <c r="BL53" s="1309"/>
      <c r="BM53" s="1309"/>
      <c r="BN53" s="1309"/>
      <c r="BO53" s="1309"/>
      <c r="BP53" s="1313"/>
      <c r="BQ53" s="1307"/>
      <c r="BR53" s="1307"/>
      <c r="BS53" s="1307"/>
      <c r="BT53" s="1307"/>
      <c r="BU53" s="1307"/>
      <c r="BV53" s="1307"/>
      <c r="BW53" s="1307"/>
      <c r="BX53" s="1313"/>
      <c r="BY53" s="1307"/>
      <c r="BZ53" s="1307"/>
      <c r="CA53" s="1307"/>
      <c r="CB53" s="1307"/>
      <c r="CC53" s="1307"/>
      <c r="CD53" s="1307"/>
      <c r="CE53" s="1307"/>
      <c r="CF53" s="1307">
        <v>64.7</v>
      </c>
      <c r="CG53" s="1307"/>
      <c r="CH53" s="1307"/>
      <c r="CI53" s="1307"/>
      <c r="CJ53" s="1307"/>
      <c r="CK53" s="1307"/>
      <c r="CL53" s="1307"/>
      <c r="CM53" s="1307"/>
      <c r="CN53" s="1307">
        <v>66</v>
      </c>
      <c r="CO53" s="1307"/>
      <c r="CP53" s="1307"/>
      <c r="CQ53" s="1307"/>
      <c r="CR53" s="1307"/>
      <c r="CS53" s="1307"/>
      <c r="CT53" s="1307"/>
      <c r="CU53" s="1307"/>
      <c r="CV53" s="1307">
        <v>67.2</v>
      </c>
      <c r="CW53" s="1307"/>
      <c r="CX53" s="1307"/>
      <c r="CY53" s="1307"/>
      <c r="CZ53" s="1307"/>
      <c r="DA53" s="1307"/>
      <c r="DB53" s="1307"/>
      <c r="DC53" s="1307"/>
    </row>
    <row r="54" spans="1:109" ht="13.2" x14ac:dyDescent="0.2">
      <c r="A54" s="401"/>
      <c r="B54" s="386"/>
      <c r="G54" s="1317"/>
      <c r="H54" s="1317"/>
      <c r="I54" s="1305"/>
      <c r="J54" s="1305"/>
      <c r="K54" s="1310"/>
      <c r="L54" s="1310"/>
      <c r="M54" s="1310"/>
      <c r="N54" s="1310"/>
      <c r="AM54" s="39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401"/>
      <c r="B55" s="386"/>
      <c r="G55" s="1305"/>
      <c r="H55" s="1305"/>
      <c r="I55" s="1305"/>
      <c r="J55" s="1305"/>
      <c r="K55" s="1310"/>
      <c r="L55" s="1310"/>
      <c r="M55" s="1310"/>
      <c r="N55" s="1310"/>
      <c r="AN55" s="1308" t="s">
        <v>610</v>
      </c>
      <c r="AO55" s="1308"/>
      <c r="AP55" s="1308"/>
      <c r="AQ55" s="1308"/>
      <c r="AR55" s="1308"/>
      <c r="AS55" s="1308"/>
      <c r="AT55" s="1308"/>
      <c r="AU55" s="1308"/>
      <c r="AV55" s="1308"/>
      <c r="AW55" s="1308"/>
      <c r="AX55" s="1308"/>
      <c r="AY55" s="1308"/>
      <c r="AZ55" s="1308"/>
      <c r="BA55" s="1308"/>
      <c r="BB55" s="1309" t="s">
        <v>609</v>
      </c>
      <c r="BC55" s="1309"/>
      <c r="BD55" s="1309"/>
      <c r="BE55" s="1309"/>
      <c r="BF55" s="1309"/>
      <c r="BG55" s="1309"/>
      <c r="BH55" s="1309"/>
      <c r="BI55" s="1309"/>
      <c r="BJ55" s="1309"/>
      <c r="BK55" s="1309"/>
      <c r="BL55" s="1309"/>
      <c r="BM55" s="1309"/>
      <c r="BN55" s="1309"/>
      <c r="BO55" s="1309"/>
      <c r="BP55" s="1313"/>
      <c r="BQ55" s="1307"/>
      <c r="BR55" s="1307"/>
      <c r="BS55" s="1307"/>
      <c r="BT55" s="1307"/>
      <c r="BU55" s="1307"/>
      <c r="BV55" s="1307"/>
      <c r="BW55" s="1307"/>
      <c r="BX55" s="1313"/>
      <c r="BY55" s="1307"/>
      <c r="BZ55" s="1307"/>
      <c r="CA55" s="1307"/>
      <c r="CB55" s="1307"/>
      <c r="CC55" s="1307"/>
      <c r="CD55" s="1307"/>
      <c r="CE55" s="1307"/>
      <c r="CF55" s="1307">
        <v>21</v>
      </c>
      <c r="CG55" s="1307"/>
      <c r="CH55" s="1307"/>
      <c r="CI55" s="1307"/>
      <c r="CJ55" s="1307"/>
      <c r="CK55" s="1307"/>
      <c r="CL55" s="1307"/>
      <c r="CM55" s="1307"/>
      <c r="CN55" s="1307">
        <v>20.2</v>
      </c>
      <c r="CO55" s="1307"/>
      <c r="CP55" s="1307"/>
      <c r="CQ55" s="1307"/>
      <c r="CR55" s="1307"/>
      <c r="CS55" s="1307"/>
      <c r="CT55" s="1307"/>
      <c r="CU55" s="1307"/>
      <c r="CV55" s="1307">
        <v>18.3</v>
      </c>
      <c r="CW55" s="1307"/>
      <c r="CX55" s="1307"/>
      <c r="CY55" s="1307"/>
      <c r="CZ55" s="1307"/>
      <c r="DA55" s="1307"/>
      <c r="DB55" s="1307"/>
      <c r="DC55" s="1307"/>
    </row>
    <row r="56" spans="1:109" ht="13.2" x14ac:dyDescent="0.2">
      <c r="A56" s="401"/>
      <c r="B56" s="386"/>
      <c r="G56" s="1305"/>
      <c r="H56" s="1305"/>
      <c r="I56" s="1305"/>
      <c r="J56" s="1305"/>
      <c r="K56" s="1310"/>
      <c r="L56" s="1310"/>
      <c r="M56" s="1310"/>
      <c r="N56" s="1310"/>
      <c r="AN56" s="1308"/>
      <c r="AO56" s="1308"/>
      <c r="AP56" s="1308"/>
      <c r="AQ56" s="1308"/>
      <c r="AR56" s="1308"/>
      <c r="AS56" s="1308"/>
      <c r="AT56" s="1308"/>
      <c r="AU56" s="1308"/>
      <c r="AV56" s="1308"/>
      <c r="AW56" s="1308"/>
      <c r="AX56" s="1308"/>
      <c r="AY56" s="1308"/>
      <c r="AZ56" s="1308"/>
      <c r="BA56" s="1308"/>
      <c r="BB56" s="1309"/>
      <c r="BC56" s="1309"/>
      <c r="BD56" s="1309"/>
      <c r="BE56" s="1309"/>
      <c r="BF56" s="1309"/>
      <c r="BG56" s="1309"/>
      <c r="BH56" s="1309"/>
      <c r="BI56" s="1309"/>
      <c r="BJ56" s="1309"/>
      <c r="BK56" s="1309"/>
      <c r="BL56" s="1309"/>
      <c r="BM56" s="1309"/>
      <c r="BN56" s="1309"/>
      <c r="BO56" s="1309"/>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ht="13.2" x14ac:dyDescent="0.2">
      <c r="B57" s="407"/>
      <c r="G57" s="1305"/>
      <c r="H57" s="1305"/>
      <c r="I57" s="1311"/>
      <c r="J57" s="1311"/>
      <c r="K57" s="1310"/>
      <c r="L57" s="1310"/>
      <c r="M57" s="1310"/>
      <c r="N57" s="1310"/>
      <c r="AM57" s="385"/>
      <c r="AN57" s="1308"/>
      <c r="AO57" s="1308"/>
      <c r="AP57" s="1308"/>
      <c r="AQ57" s="1308"/>
      <c r="AR57" s="1308"/>
      <c r="AS57" s="1308"/>
      <c r="AT57" s="1308"/>
      <c r="AU57" s="1308"/>
      <c r="AV57" s="1308"/>
      <c r="AW57" s="1308"/>
      <c r="AX57" s="1308"/>
      <c r="AY57" s="1308"/>
      <c r="AZ57" s="1308"/>
      <c r="BA57" s="1308"/>
      <c r="BB57" s="1309" t="s">
        <v>608</v>
      </c>
      <c r="BC57" s="1309"/>
      <c r="BD57" s="1309"/>
      <c r="BE57" s="1309"/>
      <c r="BF57" s="1309"/>
      <c r="BG57" s="1309"/>
      <c r="BH57" s="1309"/>
      <c r="BI57" s="1309"/>
      <c r="BJ57" s="1309"/>
      <c r="BK57" s="1309"/>
      <c r="BL57" s="1309"/>
      <c r="BM57" s="1309"/>
      <c r="BN57" s="1309"/>
      <c r="BO57" s="1309"/>
      <c r="BP57" s="1313"/>
      <c r="BQ57" s="1307"/>
      <c r="BR57" s="1307"/>
      <c r="BS57" s="1307"/>
      <c r="BT57" s="1307"/>
      <c r="BU57" s="1307"/>
      <c r="BV57" s="1307"/>
      <c r="BW57" s="1307"/>
      <c r="BX57" s="1313"/>
      <c r="BY57" s="1307"/>
      <c r="BZ57" s="1307"/>
      <c r="CA57" s="1307"/>
      <c r="CB57" s="1307"/>
      <c r="CC57" s="1307"/>
      <c r="CD57" s="1307"/>
      <c r="CE57" s="1307"/>
      <c r="CF57" s="1307">
        <v>56.1</v>
      </c>
      <c r="CG57" s="1307"/>
      <c r="CH57" s="1307"/>
      <c r="CI57" s="1307"/>
      <c r="CJ57" s="1307"/>
      <c r="CK57" s="1307"/>
      <c r="CL57" s="1307"/>
      <c r="CM57" s="1307"/>
      <c r="CN57" s="1307">
        <v>58.1</v>
      </c>
      <c r="CO57" s="1307"/>
      <c r="CP57" s="1307"/>
      <c r="CQ57" s="1307"/>
      <c r="CR57" s="1307"/>
      <c r="CS57" s="1307"/>
      <c r="CT57" s="1307"/>
      <c r="CU57" s="1307"/>
      <c r="CV57" s="1307">
        <v>59.1</v>
      </c>
      <c r="CW57" s="1307"/>
      <c r="CX57" s="1307"/>
      <c r="CY57" s="1307"/>
      <c r="CZ57" s="1307"/>
      <c r="DA57" s="1307"/>
      <c r="DB57" s="1307"/>
      <c r="DC57" s="1307"/>
      <c r="DD57" s="412"/>
      <c r="DE57" s="407"/>
    </row>
    <row r="58" spans="1:109" s="401" customFormat="1" ht="13.2" x14ac:dyDescent="0.2">
      <c r="A58" s="385"/>
      <c r="B58" s="407"/>
      <c r="G58" s="1305"/>
      <c r="H58" s="1305"/>
      <c r="I58" s="1311"/>
      <c r="J58" s="1311"/>
      <c r="K58" s="1310"/>
      <c r="L58" s="1310"/>
      <c r="M58" s="1310"/>
      <c r="N58" s="1310"/>
      <c r="AM58" s="385"/>
      <c r="AN58" s="1308"/>
      <c r="AO58" s="1308"/>
      <c r="AP58" s="1308"/>
      <c r="AQ58" s="1308"/>
      <c r="AR58" s="1308"/>
      <c r="AS58" s="1308"/>
      <c r="AT58" s="1308"/>
      <c r="AU58" s="1308"/>
      <c r="AV58" s="1308"/>
      <c r="AW58" s="1308"/>
      <c r="AX58" s="1308"/>
      <c r="AY58" s="1308"/>
      <c r="AZ58" s="1308"/>
      <c r="BA58" s="1308"/>
      <c r="BB58" s="1309"/>
      <c r="BC58" s="1309"/>
      <c r="BD58" s="1309"/>
      <c r="BE58" s="1309"/>
      <c r="BF58" s="1309"/>
      <c r="BG58" s="1309"/>
      <c r="BH58" s="1309"/>
      <c r="BI58" s="1309"/>
      <c r="BJ58" s="1309"/>
      <c r="BK58" s="1309"/>
      <c r="BL58" s="1309"/>
      <c r="BM58" s="1309"/>
      <c r="BN58" s="1309"/>
      <c r="BO58" s="1309"/>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606</v>
      </c>
    </row>
    <row r="64" spans="1:109" ht="13.2" x14ac:dyDescent="0.2">
      <c r="B64" s="386"/>
      <c r="G64" s="402"/>
      <c r="I64" s="404"/>
      <c r="J64" s="404"/>
      <c r="K64" s="404"/>
      <c r="L64" s="404"/>
      <c r="M64" s="404"/>
      <c r="N64" s="403"/>
      <c r="AM64" s="402"/>
      <c r="AN64" s="402" t="s">
        <v>605</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18" t="s">
        <v>616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86"/>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86"/>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86"/>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86"/>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604</v>
      </c>
    </row>
    <row r="72" spans="2:107" ht="13.2" x14ac:dyDescent="0.2">
      <c r="B72" s="386"/>
      <c r="G72" s="1305"/>
      <c r="H72" s="1305"/>
      <c r="I72" s="1305"/>
      <c r="J72" s="1305"/>
      <c r="K72" s="395"/>
      <c r="L72" s="395"/>
      <c r="M72" s="394"/>
      <c r="N72" s="394"/>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08" t="s">
        <v>561</v>
      </c>
      <c r="BQ72" s="1308"/>
      <c r="BR72" s="1308"/>
      <c r="BS72" s="1308"/>
      <c r="BT72" s="1308"/>
      <c r="BU72" s="1308"/>
      <c r="BV72" s="1308"/>
      <c r="BW72" s="1308"/>
      <c r="BX72" s="1308" t="s">
        <v>562</v>
      </c>
      <c r="BY72" s="1308"/>
      <c r="BZ72" s="1308"/>
      <c r="CA72" s="1308"/>
      <c r="CB72" s="1308"/>
      <c r="CC72" s="1308"/>
      <c r="CD72" s="1308"/>
      <c r="CE72" s="1308"/>
      <c r="CF72" s="1308" t="s">
        <v>563</v>
      </c>
      <c r="CG72" s="1308"/>
      <c r="CH72" s="1308"/>
      <c r="CI72" s="1308"/>
      <c r="CJ72" s="1308"/>
      <c r="CK72" s="1308"/>
      <c r="CL72" s="1308"/>
      <c r="CM72" s="1308"/>
      <c r="CN72" s="1308" t="s">
        <v>564</v>
      </c>
      <c r="CO72" s="1308"/>
      <c r="CP72" s="1308"/>
      <c r="CQ72" s="1308"/>
      <c r="CR72" s="1308"/>
      <c r="CS72" s="1308"/>
      <c r="CT72" s="1308"/>
      <c r="CU72" s="1308"/>
      <c r="CV72" s="1308" t="s">
        <v>565</v>
      </c>
      <c r="CW72" s="1308"/>
      <c r="CX72" s="1308"/>
      <c r="CY72" s="1308"/>
      <c r="CZ72" s="1308"/>
      <c r="DA72" s="1308"/>
      <c r="DB72" s="1308"/>
      <c r="DC72" s="1308"/>
    </row>
    <row r="73" spans="2:107" ht="13.2" x14ac:dyDescent="0.2">
      <c r="B73" s="386"/>
      <c r="G73" s="1317"/>
      <c r="H73" s="1317"/>
      <c r="I73" s="1317"/>
      <c r="J73" s="1317"/>
      <c r="K73" s="1306"/>
      <c r="L73" s="1306"/>
      <c r="M73" s="1306"/>
      <c r="N73" s="1306"/>
      <c r="AM73" s="393"/>
      <c r="AN73" s="1309" t="s">
        <v>603</v>
      </c>
      <c r="AO73" s="1309"/>
      <c r="AP73" s="1309"/>
      <c r="AQ73" s="1309"/>
      <c r="AR73" s="1309"/>
      <c r="AS73" s="1309"/>
      <c r="AT73" s="1309"/>
      <c r="AU73" s="1309"/>
      <c r="AV73" s="1309"/>
      <c r="AW73" s="1309"/>
      <c r="AX73" s="1309"/>
      <c r="AY73" s="1309"/>
      <c r="AZ73" s="1309"/>
      <c r="BA73" s="1309"/>
      <c r="BB73" s="1309" t="s">
        <v>601</v>
      </c>
      <c r="BC73" s="1309"/>
      <c r="BD73" s="1309"/>
      <c r="BE73" s="1309"/>
      <c r="BF73" s="1309"/>
      <c r="BG73" s="1309"/>
      <c r="BH73" s="1309"/>
      <c r="BI73" s="1309"/>
      <c r="BJ73" s="1309"/>
      <c r="BK73" s="1309"/>
      <c r="BL73" s="1309"/>
      <c r="BM73" s="1309"/>
      <c r="BN73" s="1309"/>
      <c r="BO73" s="1309"/>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386"/>
      <c r="G74" s="1317"/>
      <c r="H74" s="1317"/>
      <c r="I74" s="1317"/>
      <c r="J74" s="1317"/>
      <c r="K74" s="1306"/>
      <c r="L74" s="1306"/>
      <c r="M74" s="1306"/>
      <c r="N74" s="1306"/>
      <c r="AM74" s="39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386"/>
      <c r="G75" s="1317"/>
      <c r="H75" s="1317"/>
      <c r="I75" s="1305"/>
      <c r="J75" s="1305"/>
      <c r="K75" s="1310"/>
      <c r="L75" s="1310"/>
      <c r="M75" s="1310"/>
      <c r="N75" s="1310"/>
      <c r="AM75" s="393"/>
      <c r="AN75" s="1309"/>
      <c r="AO75" s="1309"/>
      <c r="AP75" s="1309"/>
      <c r="AQ75" s="1309"/>
      <c r="AR75" s="1309"/>
      <c r="AS75" s="1309"/>
      <c r="AT75" s="1309"/>
      <c r="AU75" s="1309"/>
      <c r="AV75" s="1309"/>
      <c r="AW75" s="1309"/>
      <c r="AX75" s="1309"/>
      <c r="AY75" s="1309"/>
      <c r="AZ75" s="1309"/>
      <c r="BA75" s="1309"/>
      <c r="BB75" s="1309" t="s">
        <v>600</v>
      </c>
      <c r="BC75" s="1309"/>
      <c r="BD75" s="1309"/>
      <c r="BE75" s="1309"/>
      <c r="BF75" s="1309"/>
      <c r="BG75" s="1309"/>
      <c r="BH75" s="1309"/>
      <c r="BI75" s="1309"/>
      <c r="BJ75" s="1309"/>
      <c r="BK75" s="1309"/>
      <c r="BL75" s="1309"/>
      <c r="BM75" s="1309"/>
      <c r="BN75" s="1309"/>
      <c r="BO75" s="1309"/>
      <c r="BP75" s="1307">
        <v>10.1</v>
      </c>
      <c r="BQ75" s="1307"/>
      <c r="BR75" s="1307"/>
      <c r="BS75" s="1307"/>
      <c r="BT75" s="1307"/>
      <c r="BU75" s="1307"/>
      <c r="BV75" s="1307"/>
      <c r="BW75" s="1307"/>
      <c r="BX75" s="1307">
        <v>9.1</v>
      </c>
      <c r="BY75" s="1307"/>
      <c r="BZ75" s="1307"/>
      <c r="CA75" s="1307"/>
      <c r="CB75" s="1307"/>
      <c r="CC75" s="1307"/>
      <c r="CD75" s="1307"/>
      <c r="CE75" s="1307"/>
      <c r="CF75" s="1307">
        <v>6</v>
      </c>
      <c r="CG75" s="1307"/>
      <c r="CH75" s="1307"/>
      <c r="CI75" s="1307"/>
      <c r="CJ75" s="1307"/>
      <c r="CK75" s="1307"/>
      <c r="CL75" s="1307"/>
      <c r="CM75" s="1307"/>
      <c r="CN75" s="1307">
        <v>3.2</v>
      </c>
      <c r="CO75" s="1307"/>
      <c r="CP75" s="1307"/>
      <c r="CQ75" s="1307"/>
      <c r="CR75" s="1307"/>
      <c r="CS75" s="1307"/>
      <c r="CT75" s="1307"/>
      <c r="CU75" s="1307"/>
      <c r="CV75" s="1307">
        <v>4.0999999999999996</v>
      </c>
      <c r="CW75" s="1307"/>
      <c r="CX75" s="1307"/>
      <c r="CY75" s="1307"/>
      <c r="CZ75" s="1307"/>
      <c r="DA75" s="1307"/>
      <c r="DB75" s="1307"/>
      <c r="DC75" s="1307"/>
    </row>
    <row r="76" spans="2:107" ht="13.2" x14ac:dyDescent="0.2">
      <c r="B76" s="386"/>
      <c r="G76" s="1317"/>
      <c r="H76" s="1317"/>
      <c r="I76" s="1305"/>
      <c r="J76" s="1305"/>
      <c r="K76" s="1310"/>
      <c r="L76" s="1310"/>
      <c r="M76" s="1310"/>
      <c r="N76" s="1310"/>
      <c r="AM76" s="39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386"/>
      <c r="G77" s="1305"/>
      <c r="H77" s="1305"/>
      <c r="I77" s="1305"/>
      <c r="J77" s="1305"/>
      <c r="K77" s="1306"/>
      <c r="L77" s="1306"/>
      <c r="M77" s="1306"/>
      <c r="N77" s="1306"/>
      <c r="AN77" s="1308" t="s">
        <v>602</v>
      </c>
      <c r="AO77" s="1308"/>
      <c r="AP77" s="1308"/>
      <c r="AQ77" s="1308"/>
      <c r="AR77" s="1308"/>
      <c r="AS77" s="1308"/>
      <c r="AT77" s="1308"/>
      <c r="AU77" s="1308"/>
      <c r="AV77" s="1308"/>
      <c r="AW77" s="1308"/>
      <c r="AX77" s="1308"/>
      <c r="AY77" s="1308"/>
      <c r="AZ77" s="1308"/>
      <c r="BA77" s="1308"/>
      <c r="BB77" s="1309" t="s">
        <v>601</v>
      </c>
      <c r="BC77" s="1309"/>
      <c r="BD77" s="1309"/>
      <c r="BE77" s="1309"/>
      <c r="BF77" s="1309"/>
      <c r="BG77" s="1309"/>
      <c r="BH77" s="1309"/>
      <c r="BI77" s="1309"/>
      <c r="BJ77" s="1309"/>
      <c r="BK77" s="1309"/>
      <c r="BL77" s="1309"/>
      <c r="BM77" s="1309"/>
      <c r="BN77" s="1309"/>
      <c r="BO77" s="1309"/>
      <c r="BP77" s="1307">
        <v>20.3</v>
      </c>
      <c r="BQ77" s="1307"/>
      <c r="BR77" s="1307"/>
      <c r="BS77" s="1307"/>
      <c r="BT77" s="1307"/>
      <c r="BU77" s="1307"/>
      <c r="BV77" s="1307"/>
      <c r="BW77" s="1307"/>
      <c r="BX77" s="1307">
        <v>13</v>
      </c>
      <c r="BY77" s="1307"/>
      <c r="BZ77" s="1307"/>
      <c r="CA77" s="1307"/>
      <c r="CB77" s="1307"/>
      <c r="CC77" s="1307"/>
      <c r="CD77" s="1307"/>
      <c r="CE77" s="1307"/>
      <c r="CF77" s="1307">
        <v>21</v>
      </c>
      <c r="CG77" s="1307"/>
      <c r="CH77" s="1307"/>
      <c r="CI77" s="1307"/>
      <c r="CJ77" s="1307"/>
      <c r="CK77" s="1307"/>
      <c r="CL77" s="1307"/>
      <c r="CM77" s="1307"/>
      <c r="CN77" s="1307">
        <v>20.2</v>
      </c>
      <c r="CO77" s="1307"/>
      <c r="CP77" s="1307"/>
      <c r="CQ77" s="1307"/>
      <c r="CR77" s="1307"/>
      <c r="CS77" s="1307"/>
      <c r="CT77" s="1307"/>
      <c r="CU77" s="1307"/>
      <c r="CV77" s="1307">
        <v>18.3</v>
      </c>
      <c r="CW77" s="1307"/>
      <c r="CX77" s="1307"/>
      <c r="CY77" s="1307"/>
      <c r="CZ77" s="1307"/>
      <c r="DA77" s="1307"/>
      <c r="DB77" s="1307"/>
      <c r="DC77" s="1307"/>
    </row>
    <row r="78" spans="2:107" ht="13.2" x14ac:dyDescent="0.2">
      <c r="B78" s="386"/>
      <c r="G78" s="1305"/>
      <c r="H78" s="1305"/>
      <c r="I78" s="1305"/>
      <c r="J78" s="1305"/>
      <c r="K78" s="1306"/>
      <c r="L78" s="1306"/>
      <c r="M78" s="1306"/>
      <c r="N78" s="1306"/>
      <c r="AN78" s="1308"/>
      <c r="AO78" s="1308"/>
      <c r="AP78" s="1308"/>
      <c r="AQ78" s="1308"/>
      <c r="AR78" s="1308"/>
      <c r="AS78" s="1308"/>
      <c r="AT78" s="1308"/>
      <c r="AU78" s="1308"/>
      <c r="AV78" s="1308"/>
      <c r="AW78" s="1308"/>
      <c r="AX78" s="1308"/>
      <c r="AY78" s="1308"/>
      <c r="AZ78" s="1308"/>
      <c r="BA78" s="1308"/>
      <c r="BB78" s="1309"/>
      <c r="BC78" s="1309"/>
      <c r="BD78" s="1309"/>
      <c r="BE78" s="1309"/>
      <c r="BF78" s="1309"/>
      <c r="BG78" s="1309"/>
      <c r="BH78" s="1309"/>
      <c r="BI78" s="1309"/>
      <c r="BJ78" s="1309"/>
      <c r="BK78" s="1309"/>
      <c r="BL78" s="1309"/>
      <c r="BM78" s="1309"/>
      <c r="BN78" s="1309"/>
      <c r="BO78" s="1309"/>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386"/>
      <c r="G79" s="1305"/>
      <c r="H79" s="1305"/>
      <c r="I79" s="1311"/>
      <c r="J79" s="1311"/>
      <c r="K79" s="1312"/>
      <c r="L79" s="1312"/>
      <c r="M79" s="1312"/>
      <c r="N79" s="1312"/>
      <c r="AN79" s="1308"/>
      <c r="AO79" s="1308"/>
      <c r="AP79" s="1308"/>
      <c r="AQ79" s="1308"/>
      <c r="AR79" s="1308"/>
      <c r="AS79" s="1308"/>
      <c r="AT79" s="1308"/>
      <c r="AU79" s="1308"/>
      <c r="AV79" s="1308"/>
      <c r="AW79" s="1308"/>
      <c r="AX79" s="1308"/>
      <c r="AY79" s="1308"/>
      <c r="AZ79" s="1308"/>
      <c r="BA79" s="1308"/>
      <c r="BB79" s="1309" t="s">
        <v>600</v>
      </c>
      <c r="BC79" s="1309"/>
      <c r="BD79" s="1309"/>
      <c r="BE79" s="1309"/>
      <c r="BF79" s="1309"/>
      <c r="BG79" s="1309"/>
      <c r="BH79" s="1309"/>
      <c r="BI79" s="1309"/>
      <c r="BJ79" s="1309"/>
      <c r="BK79" s="1309"/>
      <c r="BL79" s="1309"/>
      <c r="BM79" s="1309"/>
      <c r="BN79" s="1309"/>
      <c r="BO79" s="1309"/>
      <c r="BP79" s="1307">
        <v>7.7</v>
      </c>
      <c r="BQ79" s="1307"/>
      <c r="BR79" s="1307"/>
      <c r="BS79" s="1307"/>
      <c r="BT79" s="1307"/>
      <c r="BU79" s="1307"/>
      <c r="BV79" s="1307"/>
      <c r="BW79" s="1307"/>
      <c r="BX79" s="1307">
        <v>6.8</v>
      </c>
      <c r="BY79" s="1307"/>
      <c r="BZ79" s="1307"/>
      <c r="CA79" s="1307"/>
      <c r="CB79" s="1307"/>
      <c r="CC79" s="1307"/>
      <c r="CD79" s="1307"/>
      <c r="CE79" s="1307"/>
      <c r="CF79" s="1307">
        <v>6.8</v>
      </c>
      <c r="CG79" s="1307"/>
      <c r="CH79" s="1307"/>
      <c r="CI79" s="1307"/>
      <c r="CJ79" s="1307"/>
      <c r="CK79" s="1307"/>
      <c r="CL79" s="1307"/>
      <c r="CM79" s="1307"/>
      <c r="CN79" s="1307">
        <v>6.8</v>
      </c>
      <c r="CO79" s="1307"/>
      <c r="CP79" s="1307"/>
      <c r="CQ79" s="1307"/>
      <c r="CR79" s="1307"/>
      <c r="CS79" s="1307"/>
      <c r="CT79" s="1307"/>
      <c r="CU79" s="1307"/>
      <c r="CV79" s="1307">
        <v>6.8</v>
      </c>
      <c r="CW79" s="1307"/>
      <c r="CX79" s="1307"/>
      <c r="CY79" s="1307"/>
      <c r="CZ79" s="1307"/>
      <c r="DA79" s="1307"/>
      <c r="DB79" s="1307"/>
      <c r="DC79" s="1307"/>
    </row>
    <row r="80" spans="2:107" ht="13.2" x14ac:dyDescent="0.2">
      <c r="B80" s="386"/>
      <c r="G80" s="1305"/>
      <c r="H80" s="1305"/>
      <c r="I80" s="1311"/>
      <c r="J80" s="1311"/>
      <c r="K80" s="1312"/>
      <c r="L80" s="1312"/>
      <c r="M80" s="1312"/>
      <c r="N80" s="1312"/>
      <c r="AN80" s="1308"/>
      <c r="AO80" s="1308"/>
      <c r="AP80" s="1308"/>
      <c r="AQ80" s="1308"/>
      <c r="AR80" s="1308"/>
      <c r="AS80" s="1308"/>
      <c r="AT80" s="1308"/>
      <c r="AU80" s="1308"/>
      <c r="AV80" s="1308"/>
      <c r="AW80" s="1308"/>
      <c r="AX80" s="1308"/>
      <c r="AY80" s="1308"/>
      <c r="AZ80" s="1308"/>
      <c r="BA80" s="1308"/>
      <c r="BB80" s="1309"/>
      <c r="BC80" s="1309"/>
      <c r="BD80" s="1309"/>
      <c r="BE80" s="1309"/>
      <c r="BF80" s="1309"/>
      <c r="BG80" s="1309"/>
      <c r="BH80" s="1309"/>
      <c r="BI80" s="1309"/>
      <c r="BJ80" s="1309"/>
      <c r="BK80" s="1309"/>
      <c r="BL80" s="1309"/>
      <c r="BM80" s="1309"/>
      <c r="BN80" s="1309"/>
      <c r="BO80" s="1309"/>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s7PJX2CgBFP27eLFTW7xU8spoNILqK7GnCMSt4sTj/axzgEcrGtIDp04lj9icl1vdK1xok393wvYjBecTq5b6w==" saltValue="KidYQxZ1cU1VQjiKpRxym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A94" zoomScale="70" zoomScaleNormal="7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AUXV8rsanE+eJiAKb4/TefuGDQG2aSoUmJY5lLjNi06I0sQnQt73izluME/+gckGnDf9pL650k0Ara+n/fr+g==" saltValue="72ja6WPGNWx2zLgzgPLd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614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FAyG5gCUFSTX8RxSvcyjepFoz/GNNFaBPY1w5/AgqW01CqzEy8oGFS0XTb8HuBJ5p/nv/B2qsdUMyDH9hGFpQ==" saltValue="zcCHCRljP5l/7Ld1ZdFt/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68572</v>
      </c>
      <c r="E3" s="161"/>
      <c r="F3" s="162">
        <v>53292</v>
      </c>
      <c r="G3" s="163"/>
      <c r="H3" s="164"/>
    </row>
    <row r="4" spans="1:8" x14ac:dyDescent="0.2">
      <c r="A4" s="165"/>
      <c r="B4" s="166"/>
      <c r="C4" s="167"/>
      <c r="D4" s="168">
        <v>52944</v>
      </c>
      <c r="E4" s="169"/>
      <c r="F4" s="170">
        <v>28900</v>
      </c>
      <c r="G4" s="171"/>
      <c r="H4" s="172"/>
    </row>
    <row r="5" spans="1:8" x14ac:dyDescent="0.2">
      <c r="A5" s="153" t="s">
        <v>553</v>
      </c>
      <c r="B5" s="158"/>
      <c r="C5" s="159"/>
      <c r="D5" s="160">
        <v>48091</v>
      </c>
      <c r="E5" s="161"/>
      <c r="F5" s="162">
        <v>49919</v>
      </c>
      <c r="G5" s="163"/>
      <c r="H5" s="164"/>
    </row>
    <row r="6" spans="1:8" x14ac:dyDescent="0.2">
      <c r="A6" s="165"/>
      <c r="B6" s="166"/>
      <c r="C6" s="167"/>
      <c r="D6" s="168">
        <v>12500</v>
      </c>
      <c r="E6" s="169"/>
      <c r="F6" s="170">
        <v>26398</v>
      </c>
      <c r="G6" s="171"/>
      <c r="H6" s="172"/>
    </row>
    <row r="7" spans="1:8" x14ac:dyDescent="0.2">
      <c r="A7" s="153" t="s">
        <v>554</v>
      </c>
      <c r="B7" s="158"/>
      <c r="C7" s="159"/>
      <c r="D7" s="160">
        <v>27798</v>
      </c>
      <c r="E7" s="161"/>
      <c r="F7" s="162">
        <v>47738</v>
      </c>
      <c r="G7" s="163"/>
      <c r="H7" s="164"/>
    </row>
    <row r="8" spans="1:8" x14ac:dyDescent="0.2">
      <c r="A8" s="165"/>
      <c r="B8" s="166"/>
      <c r="C8" s="167"/>
      <c r="D8" s="168">
        <v>14179</v>
      </c>
      <c r="E8" s="169"/>
      <c r="F8" s="170">
        <v>24937</v>
      </c>
      <c r="G8" s="171"/>
      <c r="H8" s="172"/>
    </row>
    <row r="9" spans="1:8" x14ac:dyDescent="0.2">
      <c r="A9" s="153" t="s">
        <v>555</v>
      </c>
      <c r="B9" s="158"/>
      <c r="C9" s="159"/>
      <c r="D9" s="160">
        <v>43120</v>
      </c>
      <c r="E9" s="161"/>
      <c r="F9" s="162">
        <v>52191</v>
      </c>
      <c r="G9" s="163"/>
      <c r="H9" s="164"/>
    </row>
    <row r="10" spans="1:8" x14ac:dyDescent="0.2">
      <c r="A10" s="165"/>
      <c r="B10" s="166"/>
      <c r="C10" s="167"/>
      <c r="D10" s="168">
        <v>15739</v>
      </c>
      <c r="E10" s="169"/>
      <c r="F10" s="170">
        <v>24843</v>
      </c>
      <c r="G10" s="171"/>
      <c r="H10" s="172"/>
    </row>
    <row r="11" spans="1:8" x14ac:dyDescent="0.2">
      <c r="A11" s="153" t="s">
        <v>556</v>
      </c>
      <c r="B11" s="158"/>
      <c r="C11" s="159"/>
      <c r="D11" s="160">
        <v>48718</v>
      </c>
      <c r="E11" s="161"/>
      <c r="F11" s="162">
        <v>47387</v>
      </c>
      <c r="G11" s="163"/>
      <c r="H11" s="164"/>
    </row>
    <row r="12" spans="1:8" x14ac:dyDescent="0.2">
      <c r="A12" s="165"/>
      <c r="B12" s="166"/>
      <c r="C12" s="173"/>
      <c r="D12" s="168">
        <v>19384</v>
      </c>
      <c r="E12" s="169"/>
      <c r="F12" s="170">
        <v>24928</v>
      </c>
      <c r="G12" s="171"/>
      <c r="H12" s="172"/>
    </row>
    <row r="13" spans="1:8" x14ac:dyDescent="0.2">
      <c r="A13" s="153"/>
      <c r="B13" s="158"/>
      <c r="C13" s="174"/>
      <c r="D13" s="175">
        <v>47260</v>
      </c>
      <c r="E13" s="176"/>
      <c r="F13" s="177">
        <v>50105</v>
      </c>
      <c r="G13" s="178"/>
      <c r="H13" s="164"/>
    </row>
    <row r="14" spans="1:8" x14ac:dyDescent="0.2">
      <c r="A14" s="165"/>
      <c r="B14" s="166"/>
      <c r="C14" s="167"/>
      <c r="D14" s="168">
        <v>22949</v>
      </c>
      <c r="E14" s="169"/>
      <c r="F14" s="170">
        <v>26001</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4.3600000000000003</v>
      </c>
      <c r="C19" s="179">
        <f>ROUND(VALUE(SUBSTITUTE(実質収支比率等に係る経年分析!G$48,"▲","-")),2)</f>
        <v>5.17</v>
      </c>
      <c r="D19" s="179">
        <f>ROUND(VALUE(SUBSTITUTE(実質収支比率等に係る経年分析!H$48,"▲","-")),2)</f>
        <v>5.39</v>
      </c>
      <c r="E19" s="179">
        <f>ROUND(VALUE(SUBSTITUTE(実質収支比率等に係る経年分析!I$48,"▲","-")),2)</f>
        <v>4.6500000000000004</v>
      </c>
      <c r="F19" s="179">
        <f>ROUND(VALUE(SUBSTITUTE(実質収支比率等に係る経年分析!J$48,"▲","-")),2)</f>
        <v>5.0599999999999996</v>
      </c>
    </row>
    <row r="20" spans="1:11" x14ac:dyDescent="0.2">
      <c r="A20" s="179" t="s">
        <v>55</v>
      </c>
      <c r="B20" s="179">
        <f>ROUND(VALUE(SUBSTITUTE(実質収支比率等に係る経年分析!F$47,"▲","-")),2)</f>
        <v>24.95</v>
      </c>
      <c r="C20" s="179">
        <f>ROUND(VALUE(SUBSTITUTE(実質収支比率等に係る経年分析!G$47,"▲","-")),2)</f>
        <v>27.62</v>
      </c>
      <c r="D20" s="179">
        <f>ROUND(VALUE(SUBSTITUTE(実質収支比率等に係る経年分析!H$47,"▲","-")),2)</f>
        <v>30.8</v>
      </c>
      <c r="E20" s="179">
        <f>ROUND(VALUE(SUBSTITUTE(実質収支比率等に係る経年分析!I$47,"▲","-")),2)</f>
        <v>32.28</v>
      </c>
      <c r="F20" s="179">
        <f>ROUND(VALUE(SUBSTITUTE(実質収支比率等に係る経年分析!J$47,"▲","-")),2)</f>
        <v>30.63</v>
      </c>
    </row>
    <row r="21" spans="1:11" x14ac:dyDescent="0.2">
      <c r="A21" s="179" t="s">
        <v>56</v>
      </c>
      <c r="B21" s="179">
        <f>IF(ISNUMBER(VALUE(SUBSTITUTE(実質収支比率等に係る経年分析!F$49,"▲","-"))),ROUND(VALUE(SUBSTITUTE(実質収支比率等に係る経年分析!F$49,"▲","-")),2),NA())</f>
        <v>-2.85</v>
      </c>
      <c r="C21" s="179">
        <f>IF(ISNUMBER(VALUE(SUBSTITUTE(実質収支比率等に係る経年分析!G$49,"▲","-"))),ROUND(VALUE(SUBSTITUTE(実質収支比率等に係る経年分析!G$49,"▲","-")),2),NA())</f>
        <v>4.5599999999999996</v>
      </c>
      <c r="D21" s="179">
        <f>IF(ISNUMBER(VALUE(SUBSTITUTE(実質収支比率等に係る経年分析!H$49,"▲","-"))),ROUND(VALUE(SUBSTITUTE(実質収支比率等に係る経年分析!H$49,"▲","-")),2),NA())</f>
        <v>3.56</v>
      </c>
      <c r="E21" s="179">
        <f>IF(ISNUMBER(VALUE(SUBSTITUTE(実質収支比率等に係る経年分析!I$49,"▲","-"))),ROUND(VALUE(SUBSTITUTE(実質収支比率等に係る経年分析!I$49,"▲","-")),2),NA())</f>
        <v>1.1200000000000001</v>
      </c>
      <c r="F21" s="179">
        <f>IF(ISNUMBER(VALUE(SUBSTITUTE(実質収支比率等に係る経年分析!J$49,"▲","-"))),ROUND(VALUE(SUBSTITUTE(実質収支比率等に係る経年分析!J$49,"▲","-")),2),NA())</f>
        <v>-0.68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0.06</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2">
      <c r="A30" s="180" t="str">
        <f>IF(連結実質赤字比率に係る赤字・黒字の構成分析!C$40="",NA(),連結実質赤字比率に係る赤字・黒字の構成分析!C$40)</f>
        <v>後期高齢者医療保険特別会計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x14ac:dyDescent="0.2">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0.11</v>
      </c>
    </row>
    <row r="33" spans="1:16" x14ac:dyDescent="0.2">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0.56999999999999995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1.0900000000000001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0.57999999999999996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1.52</v>
      </c>
    </row>
    <row r="34" spans="1:16" x14ac:dyDescent="0.2">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3.96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3.65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4.68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4.5199999999999996</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4.3600000000000003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4.6500000000000004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5.05</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6.55</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642</v>
      </c>
      <c r="E42" s="181"/>
      <c r="F42" s="181"/>
      <c r="G42" s="181">
        <f>'実質公債費比率（分子）の構造'!L$52</f>
        <v>638</v>
      </c>
      <c r="H42" s="181"/>
      <c r="I42" s="181"/>
      <c r="J42" s="181">
        <f>'実質公債費比率（分子）の構造'!M$52</f>
        <v>579</v>
      </c>
      <c r="K42" s="181"/>
      <c r="L42" s="181"/>
      <c r="M42" s="181">
        <f>'実質公債費比率（分子）の構造'!N$52</f>
        <v>577</v>
      </c>
      <c r="N42" s="181"/>
      <c r="O42" s="181"/>
      <c r="P42" s="181">
        <f>'実質公債費比率（分子）の構造'!O$52</f>
        <v>570</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516</v>
      </c>
      <c r="C44" s="181"/>
      <c r="D44" s="181"/>
      <c r="E44" s="181">
        <f>'実質公債費比率（分子）の構造'!L$50</f>
        <v>4</v>
      </c>
      <c r="F44" s="181"/>
      <c r="G44" s="181"/>
      <c r="H44" s="181">
        <f>'実質公債費比率（分子）の構造'!M$50</f>
        <v>4</v>
      </c>
      <c r="I44" s="181"/>
      <c r="J44" s="181"/>
      <c r="K44" s="181">
        <f>'実質公債費比率（分子）の構造'!N$50</f>
        <v>4</v>
      </c>
      <c r="L44" s="181"/>
      <c r="M44" s="181"/>
      <c r="N44" s="181">
        <f>'実質公債費比率（分子）の構造'!O$50</f>
        <v>4</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116</v>
      </c>
      <c r="C46" s="181"/>
      <c r="D46" s="181"/>
      <c r="E46" s="181">
        <f>'実質公債費比率（分子）の構造'!L$48</f>
        <v>114</v>
      </c>
      <c r="F46" s="181"/>
      <c r="G46" s="181"/>
      <c r="H46" s="181">
        <f>'実質公債費比率（分子）の構造'!M$48</f>
        <v>113</v>
      </c>
      <c r="I46" s="181"/>
      <c r="J46" s="181"/>
      <c r="K46" s="181">
        <f>'実質公債費比率（分子）の構造'!N$48</f>
        <v>138</v>
      </c>
      <c r="L46" s="181"/>
      <c r="M46" s="181"/>
      <c r="N46" s="181">
        <f>'実質公債費比率（分子）の構造'!O$48</f>
        <v>131</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598</v>
      </c>
      <c r="C49" s="181"/>
      <c r="D49" s="181"/>
      <c r="E49" s="181">
        <f>'実質公債費比率（分子）の構造'!L$45</f>
        <v>595</v>
      </c>
      <c r="F49" s="181"/>
      <c r="G49" s="181"/>
      <c r="H49" s="181">
        <f>'実質公債費比率（分子）の構造'!M$45</f>
        <v>669</v>
      </c>
      <c r="I49" s="181"/>
      <c r="J49" s="181"/>
      <c r="K49" s="181">
        <f>'実質公債費比率（分子）の構造'!N$45</f>
        <v>643</v>
      </c>
      <c r="L49" s="181"/>
      <c r="M49" s="181"/>
      <c r="N49" s="181">
        <f>'実質公債費比率（分子）の構造'!O$45</f>
        <v>660</v>
      </c>
      <c r="O49" s="181"/>
      <c r="P49" s="181"/>
    </row>
    <row r="50" spans="1:16" x14ac:dyDescent="0.2">
      <c r="A50" s="181" t="s">
        <v>71</v>
      </c>
      <c r="B50" s="181" t="e">
        <f>NA()</f>
        <v>#N/A</v>
      </c>
      <c r="C50" s="181">
        <f>IF(ISNUMBER('実質公債費比率（分子）の構造'!K$53),'実質公債費比率（分子）の構造'!K$53,NA())</f>
        <v>588</v>
      </c>
      <c r="D50" s="181" t="e">
        <f>NA()</f>
        <v>#N/A</v>
      </c>
      <c r="E50" s="181" t="e">
        <f>NA()</f>
        <v>#N/A</v>
      </c>
      <c r="F50" s="181">
        <f>IF(ISNUMBER('実質公債費比率（分子）の構造'!L$53),'実質公債費比率（分子）の構造'!L$53,NA())</f>
        <v>75</v>
      </c>
      <c r="G50" s="181" t="e">
        <f>NA()</f>
        <v>#N/A</v>
      </c>
      <c r="H50" s="181" t="e">
        <f>NA()</f>
        <v>#N/A</v>
      </c>
      <c r="I50" s="181">
        <f>IF(ISNUMBER('実質公債費比率（分子）の構造'!M$53),'実質公債費比率（分子）の構造'!M$53,NA())</f>
        <v>207</v>
      </c>
      <c r="J50" s="181" t="e">
        <f>NA()</f>
        <v>#N/A</v>
      </c>
      <c r="K50" s="181" t="e">
        <f>NA()</f>
        <v>#N/A</v>
      </c>
      <c r="L50" s="181">
        <f>IF(ISNUMBER('実質公債費比率（分子）の構造'!N$53),'実質公債費比率（分子）の構造'!N$53,NA())</f>
        <v>208</v>
      </c>
      <c r="M50" s="181" t="e">
        <f>NA()</f>
        <v>#N/A</v>
      </c>
      <c r="N50" s="181" t="e">
        <f>NA()</f>
        <v>#N/A</v>
      </c>
      <c r="O50" s="181">
        <f>IF(ISNUMBER('実質公債費比率（分子）の構造'!O$53),'実質公債費比率（分子）の構造'!O$53,NA())</f>
        <v>225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6566</v>
      </c>
      <c r="E56" s="180"/>
      <c r="F56" s="180"/>
      <c r="G56" s="180">
        <f>'将来負担比率（分子）の構造'!J$52</f>
        <v>6518</v>
      </c>
      <c r="H56" s="180"/>
      <c r="I56" s="180"/>
      <c r="J56" s="180">
        <f>'将来負担比率（分子）の構造'!K$52</f>
        <v>6397</v>
      </c>
      <c r="K56" s="180"/>
      <c r="L56" s="180"/>
      <c r="M56" s="180">
        <f>'将来負担比率（分子）の構造'!L$52</f>
        <v>6338</v>
      </c>
      <c r="N56" s="180"/>
      <c r="O56" s="180"/>
      <c r="P56" s="180">
        <f>'将来負担比率（分子）の構造'!M$52</f>
        <v>6337</v>
      </c>
    </row>
    <row r="57" spans="1:16" x14ac:dyDescent="0.2">
      <c r="A57" s="180" t="s">
        <v>42</v>
      </c>
      <c r="B57" s="180"/>
      <c r="C57" s="180"/>
      <c r="D57" s="180">
        <f>'将来負担比率（分子）の構造'!I$51</f>
        <v>1109</v>
      </c>
      <c r="E57" s="180"/>
      <c r="F57" s="180"/>
      <c r="G57" s="180">
        <f>'将来負担比率（分子）の構造'!J$51</f>
        <v>999</v>
      </c>
      <c r="H57" s="180"/>
      <c r="I57" s="180"/>
      <c r="J57" s="180">
        <f>'将来負担比率（分子）の構造'!K$51</f>
        <v>812</v>
      </c>
      <c r="K57" s="180"/>
      <c r="L57" s="180"/>
      <c r="M57" s="180">
        <f>'将来負担比率（分子）の構造'!L$51</f>
        <v>906</v>
      </c>
      <c r="N57" s="180"/>
      <c r="O57" s="180"/>
      <c r="P57" s="180">
        <f>'将来負担比率（分子）の構造'!M$51</f>
        <v>845</v>
      </c>
    </row>
    <row r="58" spans="1:16" x14ac:dyDescent="0.2">
      <c r="A58" s="180" t="s">
        <v>41</v>
      </c>
      <c r="B58" s="180"/>
      <c r="C58" s="180"/>
      <c r="D58" s="180">
        <f>'将来負担比率（分子）の構造'!I$50</f>
        <v>3808</v>
      </c>
      <c r="E58" s="180"/>
      <c r="F58" s="180"/>
      <c r="G58" s="180">
        <f>'将来負担比率（分子）の構造'!J$50</f>
        <v>4093</v>
      </c>
      <c r="H58" s="180"/>
      <c r="I58" s="180"/>
      <c r="J58" s="180">
        <f>'将来負担比率（分子）の構造'!K$50</f>
        <v>4226</v>
      </c>
      <c r="K58" s="180"/>
      <c r="L58" s="180"/>
      <c r="M58" s="180">
        <f>'将来負担比率（分子）の構造'!L$50</f>
        <v>4464</v>
      </c>
      <c r="N58" s="180"/>
      <c r="O58" s="180"/>
      <c r="P58" s="180">
        <f>'将来負担比率（分子）の構造'!M$50</f>
        <v>4424</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1034</v>
      </c>
      <c r="C62" s="180"/>
      <c r="D62" s="180"/>
      <c r="E62" s="180">
        <f>'将来負担比率（分子）の構造'!J$45</f>
        <v>873</v>
      </c>
      <c r="F62" s="180"/>
      <c r="G62" s="180"/>
      <c r="H62" s="180">
        <f>'将来負担比率（分子）の構造'!K$45</f>
        <v>951</v>
      </c>
      <c r="I62" s="180"/>
      <c r="J62" s="180"/>
      <c r="K62" s="180">
        <f>'将来負担比率（分子）の構造'!L$45</f>
        <v>958</v>
      </c>
      <c r="L62" s="180"/>
      <c r="M62" s="180"/>
      <c r="N62" s="180">
        <f>'将来負担比率（分子）の構造'!M$45</f>
        <v>892</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2002</v>
      </c>
      <c r="C64" s="180"/>
      <c r="D64" s="180"/>
      <c r="E64" s="180">
        <f>'将来負担比率（分子）の構造'!J$43</f>
        <v>1740</v>
      </c>
      <c r="F64" s="180"/>
      <c r="G64" s="180"/>
      <c r="H64" s="180">
        <f>'将来負担比率（分子）の構造'!K$43</f>
        <v>1568</v>
      </c>
      <c r="I64" s="180"/>
      <c r="J64" s="180"/>
      <c r="K64" s="180">
        <f>'将来負担比率（分子）の構造'!L$43</f>
        <v>1613</v>
      </c>
      <c r="L64" s="180"/>
      <c r="M64" s="180"/>
      <c r="N64" s="180">
        <f>'将来負担比率（分子）の構造'!M$43</f>
        <v>1594</v>
      </c>
      <c r="O64" s="180"/>
      <c r="P64" s="180"/>
    </row>
    <row r="65" spans="1:16" x14ac:dyDescent="0.2">
      <c r="A65" s="180" t="s">
        <v>32</v>
      </c>
      <c r="B65" s="180">
        <f>'将来負担比率（分子）の構造'!I$42</f>
        <v>15</v>
      </c>
      <c r="C65" s="180"/>
      <c r="D65" s="180"/>
      <c r="E65" s="180">
        <f>'将来負担比率（分子）の構造'!J$42</f>
        <v>52</v>
      </c>
      <c r="F65" s="180"/>
      <c r="G65" s="180"/>
      <c r="H65" s="180">
        <f>'将来負担比率（分子）の構造'!K$42</f>
        <v>48</v>
      </c>
      <c r="I65" s="180"/>
      <c r="J65" s="180"/>
      <c r="K65" s="180">
        <f>'将来負担比率（分子）の構造'!L$42</f>
        <v>44</v>
      </c>
      <c r="L65" s="180"/>
      <c r="M65" s="180"/>
      <c r="N65" s="180">
        <f>'将来負担比率（分子）の構造'!M$42</f>
        <v>3</v>
      </c>
      <c r="O65" s="180"/>
      <c r="P65" s="180"/>
    </row>
    <row r="66" spans="1:16" x14ac:dyDescent="0.2">
      <c r="A66" s="180" t="s">
        <v>31</v>
      </c>
      <c r="B66" s="180">
        <f>'将来負担比率（分子）の構造'!I$41</f>
        <v>7633</v>
      </c>
      <c r="C66" s="180"/>
      <c r="D66" s="180"/>
      <c r="E66" s="180">
        <f>'将来負担比率（分子）の構造'!J$41</f>
        <v>7720</v>
      </c>
      <c r="F66" s="180"/>
      <c r="G66" s="180"/>
      <c r="H66" s="180">
        <f>'将来負担比率（分子）の構造'!K$41</f>
        <v>7508</v>
      </c>
      <c r="I66" s="180"/>
      <c r="J66" s="180"/>
      <c r="K66" s="180">
        <f>'将来負担比率（分子）の構造'!L$41</f>
        <v>7641</v>
      </c>
      <c r="L66" s="180"/>
      <c r="M66" s="180"/>
      <c r="N66" s="180">
        <f>'将来負担比率（分子）の構造'!M$41</f>
        <v>7787</v>
      </c>
      <c r="O66" s="180"/>
      <c r="P66" s="180"/>
    </row>
    <row r="67" spans="1:16" x14ac:dyDescent="0.2">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1708</v>
      </c>
      <c r="C72" s="184">
        <f>基金残高に係る経年分析!G55</f>
        <v>1809</v>
      </c>
      <c r="D72" s="184">
        <f>基金残高に係る経年分析!H55</f>
        <v>1743</v>
      </c>
    </row>
    <row r="73" spans="1:16" x14ac:dyDescent="0.2">
      <c r="A73" s="183" t="s">
        <v>78</v>
      </c>
      <c r="B73" s="184">
        <f>基金残高に係る経年分析!F56</f>
        <v>181</v>
      </c>
      <c r="C73" s="184">
        <f>基金残高に係る経年分析!G56</f>
        <v>211</v>
      </c>
      <c r="D73" s="184">
        <f>基金残高に係る経年分析!H56</f>
        <v>194</v>
      </c>
    </row>
    <row r="74" spans="1:16" x14ac:dyDescent="0.2">
      <c r="A74" s="183" t="s">
        <v>79</v>
      </c>
      <c r="B74" s="184">
        <f>基金残高に係る経年分析!F57</f>
        <v>1601</v>
      </c>
      <c r="C74" s="184">
        <f>基金残高に係る経年分析!G57</f>
        <v>1690</v>
      </c>
      <c r="D74" s="184">
        <f>基金残高に係る経年分析!H57</f>
        <v>2024</v>
      </c>
    </row>
  </sheetData>
  <sheetProtection algorithmName="SHA-512" hashValue="Nd3/unGJ2VTn69EtKaDAUKVAghWNr7BkrhudMPMIlBu+i/QCcmzLsVoPmna/27KA6ElGpyYlQrOn6ng7OHSdcQ==" saltValue="fibsuzzYEgiOZNEW5Vw1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2020-09-18T01:29:00Z</cp:lastPrinted>
  <dcterms:created xsi:type="dcterms:W3CDTF">2020-02-10T06:23:35Z</dcterms:created>
  <dcterms:modified xsi:type="dcterms:W3CDTF">2020-09-29T01:33:42Z</dcterms:modified>
  <cp:category/>
</cp:coreProperties>
</file>