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令和01年度\01 各種照会・回答\R020109【　】（分析依頼）H30決算経営比較分析表\05ホームページ掲載\07【法適用】農業集落排水事業\"/>
    </mc:Choice>
  </mc:AlternateContent>
  <xr:revisionPtr revIDLastSave="0" documentId="13_ncr:1_{B703F52B-63AF-4FB7-8786-8E8709E0E072}" xr6:coauthVersionLast="45" xr6:coauthVersionMax="45" xr10:uidLastSave="{00000000-0000-0000-0000-000000000000}"/>
  <workbookProtection workbookAlgorithmName="SHA-512" workbookHashValue="dCZjGQB4r3VRHH5TIvqUxnyOEkdYVQDfvQJ9O9h9eflnH4SHn8jRZcUga8e+4lE0qfqkzByfnx0qXM+Ci/NSSw==" workbookSaltValue="85NpJMavDLy9Orj5O3mjCA==" workbookSpinCount="100000" lockStructure="1"/>
  <bookViews>
    <workbookView xWindow="-108" yWindow="-108" windowWidth="23256" windowHeight="125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AD10" i="4" s="1"/>
  <c r="Q6" i="5"/>
  <c r="P6" i="5"/>
  <c r="O6" i="5"/>
  <c r="I10" i="4" s="1"/>
  <c r="N6" i="5"/>
  <c r="B10" i="4" s="1"/>
  <c r="M6" i="5"/>
  <c r="L6" i="5"/>
  <c r="K6" i="5"/>
  <c r="P8" i="4" s="1"/>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BB10" i="4"/>
  <c r="W10" i="4"/>
  <c r="P10" i="4"/>
  <c r="BB8" i="4"/>
  <c r="AT8" i="4"/>
  <c r="AD8" i="4"/>
  <c r="W8" i="4"/>
  <c r="B8" i="4"/>
  <c r="B6" i="4"/>
  <c r="C10" i="5" l="1"/>
  <c r="D10" i="5"/>
  <c r="E10" i="5"/>
  <c r="B10" i="5"/>
</calcChain>
</file>

<file path=xl/sharedStrings.xml><?xml version="1.0" encoding="utf-8"?>
<sst xmlns="http://schemas.openxmlformats.org/spreadsheetml/2006/main" count="289" uniqueCount="111">
  <si>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</si>
  <si>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</si>
  <si>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</si>
  <si>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</si>
  <si>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</si>
  <si>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</si>
  <si>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</si>
  <si>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</si>
  <si>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</si>
  <si>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</si>
  <si>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</si>
  <si>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</si>
  <si>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</si>
  <si>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</si>
  <si>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</si>
  <si>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</si>
  <si>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</si>
  <si>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</si>
  <si>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</si>
  <si>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</si>
  <si>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</si>
  <si>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</si>
  <si>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</si>
  <si>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</si>
  <si>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</si>
  <si>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</si>
  <si>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</si>
  <si>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</si>
  <si>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</si>
  <si>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</si>
  <si>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</si>
  <si>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</si>
  <si>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</si>
  <si>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</si>
  <si>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</si>
  <si>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</si>
  <si>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</si>
  <si>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</si>
  <si>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</si>
  <si>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</si>
  <si>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</si>
  <si>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</si>
  <si>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</si>
  <si>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</si>
  <si>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</si>
  <si>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</si>
  <si>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</si>
  <si>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</si>
  <si>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</si>
  <si>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</si>
  <si>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</si>
  <si>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</si>
  <si>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</si>
  <si>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</si>
  <si>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</si>
  <si>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</si>
  <si>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</si>
  <si>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</si>
  <si>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</si>
  <si>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</si>
  <si>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</si>
  <si>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</si>
  <si>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</si>
  <si>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</si>
  <si>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</si>
  <si>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</si>
  <si>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</si>
  <si>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</si>
  <si>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</si>
  <si>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</si>
  <si>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</si>
  <si>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</si>
  <si>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</si>
  <si>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</si>
  <si>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</si>
  <si>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</si>
  <si>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</si>
  <si>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</si>
  <si>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</si>
  <si>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</si>
  <si>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</si>
  <si>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</si>
  <si>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</si>
  <si>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</si>
  <si>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</si>
  <si>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</si>
  <si>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</si>
  <si>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</si>
  <si>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</si>
  <si>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</si>
  <si>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</si>
  <si>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</si>
  <si>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</si>
  <si>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</si>
  <si>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</si>
  <si>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</si>
  <si>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都城市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</si>
  <si>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</si>
  <si>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</si>
  <si>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</si>
  <si>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</si>
  <si>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</si>
  <si>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</si>
  <si>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</si>
  <si>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</si>
  <si>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</si>
  <si>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</si>
  <si>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</si>
  <si>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「経常損益」については、「経常収支比率」が100％以上であり、収支状況が黒字であることを示しております。また「累積欠損」は発生していません。
　「流動比率」が類似団体より低く、「経費回収率」も100％を下回っていることから、より一層の水洗化の普及促進と経費の削減により「支払能力」を高める必要があります。　　
　「汚水処理原価」については、類似団体の平均値とほぼ同じですが、今後は施設の維持管理や更新等に要する経費による変動が予想されますので、最適整備構想に基づき、計画的に事業を進めていく必要があります。
　「施設利用率」が低いのは、水洗化率が低いためです。
　「水洗化率」は、類似団体の平均値に対して低い状況にあり、高齢化世帯の水洗化が進まないことが原因と考えられます。引き続き水洗化率の向上を図る必要があります。</t>
    <rPh sb="74" eb="76">
      <t>リュウドウ</t>
    </rPh>
    <rPh sb="76" eb="78">
      <t>ヒリツ</t>
    </rPh>
    <rPh sb="80" eb="82">
      <t>ルイジ</t>
    </rPh>
    <rPh sb="82" eb="84">
      <t>ダンタイ</t>
    </rPh>
    <rPh sb="86" eb="87">
      <t>ヒク</t>
    </rPh>
    <rPh sb="136" eb="138">
      <t>シハライ</t>
    </rPh>
    <rPh sb="138" eb="140">
      <t>ノウリョク</t>
    </rPh>
    <rPh sb="142" eb="143">
      <t>タカ</t>
    </rPh>
    <rPh sb="182" eb="183">
      <t>オナ</t>
    </rPh>
    <rPh sb="230" eb="231">
      <t>モト</t>
    </rPh>
    <phoneticPr fontId="4"/>
  </si>
  <si>
    <t>　すべての管路は耐用年数に達していないため、当該値はありません。</t>
    <phoneticPr fontId="4"/>
  </si>
  <si>
    <t xml:space="preserve"> 各指標において類似団体の平均値との比較で優位な指標は少ない状況であります。
　水洗化率の向上を図ることで料金収入を増やし、収益的収支比率及び経費回収率の改善が必要であります。
　また、老朽化した施設を計画的に補修・更新整備するため、早急に最適整備構想を策定し、施設の長寿命化及び維持管理費の節減を押し進める必要があります。
　経営戦略については平成28年度に策定済みです。　</t>
    <rPh sb="13" eb="16">
      <t>ヘイキンチ</t>
    </rPh>
    <rPh sb="21" eb="23">
      <t>ユウイ</t>
    </rPh>
    <rPh sb="24" eb="26">
      <t>シヒョウ</t>
    </rPh>
    <rPh sb="27" eb="28">
      <t>スク</t>
    </rPh>
    <rPh sb="30" eb="32">
      <t>ジョウキョウ</t>
    </rPh>
    <rPh sb="48" eb="49">
      <t>ハカ</t>
    </rPh>
    <rPh sb="53" eb="55">
      <t>リョウキン</t>
    </rPh>
    <rPh sb="55" eb="57">
      <t>シュウニュウ</t>
    </rPh>
    <rPh sb="58" eb="59">
      <t>フ</t>
    </rPh>
    <rPh sb="62" eb="64">
      <t>シュウエキ</t>
    </rPh>
    <rPh sb="64" eb="65">
      <t>テキ</t>
    </rPh>
    <rPh sb="65" eb="67">
      <t>シュウシ</t>
    </rPh>
    <rPh sb="67" eb="69">
      <t>ヒリツ</t>
    </rPh>
    <rPh sb="69" eb="70">
      <t>オヨ</t>
    </rPh>
    <rPh sb="71" eb="73">
      <t>ケイヒ</t>
    </rPh>
    <rPh sb="73" eb="75">
      <t>カイシュウ</t>
    </rPh>
    <rPh sb="75" eb="76">
      <t>リツ</t>
    </rPh>
    <rPh sb="77" eb="79">
      <t>カイゼン</t>
    </rPh>
    <rPh sb="80" eb="82">
      <t>ヒツヨウ</t>
    </rPh>
    <rPh sb="93" eb="96">
      <t>ロウキュウカ</t>
    </rPh>
    <rPh sb="98" eb="100">
      <t>シセツ</t>
    </rPh>
    <rPh sb="101" eb="104">
      <t>ケイカクテキ</t>
    </rPh>
    <rPh sb="105" eb="107">
      <t>ホシュウ</t>
    </rPh>
    <rPh sb="108" eb="110">
      <t>コウシン</t>
    </rPh>
    <rPh sb="110" eb="112">
      <t>セイビ</t>
    </rPh>
    <rPh sb="117" eb="119">
      <t>ソウキュウ</t>
    </rPh>
    <rPh sb="122" eb="124">
      <t>セイビ</t>
    </rPh>
    <rPh sb="149" eb="150">
      <t>オ</t>
    </rPh>
    <rPh sb="154" eb="156">
      <t>ヒツヨウ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</si>
</sst>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2" applyFont="1" applyFill="1" applyBorder="1" applyAlignment="1" applyProtection="1">
      <alignment horizontal="left" vertical="top" wrapText="1"/>
      <protection locked="0"/>
    </xf>
    <xf numFmtId="0" fontId="5" fillId="0" borderId="0" xfId="2" applyFont="1" applyFill="1" applyBorder="1" applyAlignment="1" applyProtection="1">
      <alignment horizontal="left" vertical="top" wrapText="1"/>
      <protection locked="0"/>
    </xf>
    <xf numFmtId="0" fontId="5" fillId="0" borderId="7" xfId="2" applyFont="1" applyFill="1" applyBorder="1" applyAlignment="1" applyProtection="1">
      <alignment horizontal="left" vertical="top" wrapText="1"/>
      <protection locked="0"/>
    </xf>
    <xf numFmtId="0" fontId="5" fillId="0" borderId="8" xfId="2" applyFont="1" applyFill="1" applyBorder="1" applyAlignment="1" applyProtection="1">
      <alignment horizontal="left" vertical="top" wrapText="1"/>
      <protection locked="0"/>
    </xf>
    <xf numFmtId="0" fontId="5" fillId="0" borderId="1" xfId="2" applyFont="1" applyFill="1" applyBorder="1" applyAlignment="1" applyProtection="1">
      <alignment horizontal="left" vertical="top" wrapText="1"/>
      <protection locked="0"/>
    </xf>
    <xf numFmtId="0" fontId="5" fillId="0" borderId="9" xfId="2" applyFont="1" applyFill="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F7C-4A08-8013-8424E3405341}"/>
            </c:ext>
          </c:extLst>
        </c:ser>
        <c:dLbls>
          <c:showLegendKey val="0"/>
          <c:showVal val="0"/>
          <c:showCatName val="0"/>
          <c:showSerName val="0"/>
          <c:showPercent val="0"/>
          <c:showBubbleSize val="0"/>
        </c:dLbls>
        <c:gapWidth val="150"/>
        <c:axId val="221871048"/>
        <c:axId val="221667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0.01</c:v>
                </c:pt>
                <c:pt idx="4">
                  <c:v>0.04</c:v>
                </c:pt>
              </c:numCache>
            </c:numRef>
          </c:val>
          <c:smooth val="0"/>
          <c:extLst>
            <c:ext xmlns:c16="http://schemas.microsoft.com/office/drawing/2014/chart" uri="{C3380CC4-5D6E-409C-BE32-E72D297353CC}">
              <c16:uniqueId val="{00000001-8F7C-4A08-8013-8424E3405341}"/>
            </c:ext>
          </c:extLst>
        </c:ser>
        <c:dLbls>
          <c:showLegendKey val="0"/>
          <c:showVal val="0"/>
          <c:showCatName val="0"/>
          <c:showSerName val="0"/>
          <c:showPercent val="0"/>
          <c:showBubbleSize val="0"/>
        </c:dLbls>
        <c:marker val="1"/>
        <c:smooth val="0"/>
        <c:axId val="221871048"/>
        <c:axId val="221667512"/>
      </c:lineChart>
      <c:dateAx>
        <c:axId val="221871048"/>
        <c:scaling>
          <c:orientation val="minMax"/>
        </c:scaling>
        <c:delete val="1"/>
        <c:axPos val="b"/>
        <c:numFmt formatCode="ge" sourceLinked="1"/>
        <c:majorTickMark val="none"/>
        <c:minorTickMark val="none"/>
        <c:tickLblPos val="none"/>
        <c:crossAx val="221667512"/>
        <c:crosses val="autoZero"/>
        <c:auto val="1"/>
        <c:lblOffset val="100"/>
        <c:baseTimeUnit val="years"/>
      </c:dateAx>
      <c:valAx>
        <c:axId val="221667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87104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0</c:v>
                </c:pt>
                <c:pt idx="3">
                  <c:v>102.08</c:v>
                </c:pt>
                <c:pt idx="4">
                  <c:v>101.96</c:v>
                </c:pt>
              </c:numCache>
            </c:numRef>
          </c:val>
          <c:extLst>
            <c:ext xmlns:c16="http://schemas.microsoft.com/office/drawing/2014/chart" uri="{C3380CC4-5D6E-409C-BE32-E72D297353CC}">
              <c16:uniqueId val="{00000000-B832-43CD-B6E4-73554E333AB9}"/>
            </c:ext>
          </c:extLst>
        </c:ser>
        <c:dLbls>
          <c:showLegendKey val="0"/>
          <c:showVal val="0"/>
          <c:showCatName val="0"/>
          <c:showSerName val="0"/>
          <c:showPercent val="0"/>
          <c:showBubbleSize val="0"/>
        </c:dLbls>
        <c:gapWidth val="150"/>
        <c:axId val="221710496"/>
        <c:axId val="221710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100.95</c:v>
                </c:pt>
                <c:pt idx="4">
                  <c:v>101.27</c:v>
                </c:pt>
              </c:numCache>
            </c:numRef>
          </c:val>
          <c:smooth val="0"/>
          <c:extLst>
            <c:ext xmlns:c16="http://schemas.microsoft.com/office/drawing/2014/chart" uri="{C3380CC4-5D6E-409C-BE32-E72D297353CC}">
              <c16:uniqueId val="{00000001-B832-43CD-B6E4-73554E333AB9}"/>
            </c:ext>
          </c:extLst>
        </c:ser>
        <c:dLbls>
          <c:showLegendKey val="0"/>
          <c:showVal val="0"/>
          <c:showCatName val="0"/>
          <c:showSerName val="0"/>
          <c:showPercent val="0"/>
          <c:showBubbleSize val="0"/>
        </c:dLbls>
        <c:marker val="1"/>
        <c:smooth val="0"/>
        <c:axId val="221710496"/>
        <c:axId val="221710880"/>
      </c:lineChart>
      <c:dateAx>
        <c:axId val="221710496"/>
        <c:scaling>
          <c:orientation val="minMax"/>
        </c:scaling>
        <c:delete val="1"/>
        <c:axPos val="b"/>
        <c:numFmt formatCode="ge" sourceLinked="1"/>
        <c:majorTickMark val="none"/>
        <c:minorTickMark val="none"/>
        <c:tickLblPos val="none"/>
        <c:crossAx val="221710880"/>
        <c:crosses val="autoZero"/>
        <c:auto val="1"/>
        <c:lblOffset val="100"/>
        <c:baseTimeUnit val="years"/>
      </c:dateAx>
      <c:valAx>
        <c:axId val="22171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71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0</c:v>
                </c:pt>
                <c:pt idx="3">
                  <c:v>4.3600000000000003</c:v>
                </c:pt>
                <c:pt idx="4">
                  <c:v>7.92</c:v>
                </c:pt>
              </c:numCache>
            </c:numRef>
          </c:val>
          <c:extLst>
            <c:ext xmlns:c16="http://schemas.microsoft.com/office/drawing/2014/chart" uri="{C3380CC4-5D6E-409C-BE32-E72D297353CC}">
              <c16:uniqueId val="{00000000-4E98-4EF3-B625-9AA3BA96E50C}"/>
            </c:ext>
          </c:extLst>
        </c:ser>
        <c:dLbls>
          <c:showLegendKey val="0"/>
          <c:showVal val="0"/>
          <c:showCatName val="0"/>
          <c:showSerName val="0"/>
          <c:showPercent val="0"/>
          <c:showBubbleSize val="0"/>
        </c:dLbls>
        <c:gapWidth val="150"/>
        <c:axId val="222789224"/>
        <c:axId val="222755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24.87</c:v>
                </c:pt>
                <c:pt idx="4">
                  <c:v>24.32</c:v>
                </c:pt>
              </c:numCache>
            </c:numRef>
          </c:val>
          <c:smooth val="0"/>
          <c:extLst>
            <c:ext xmlns:c16="http://schemas.microsoft.com/office/drawing/2014/chart" uri="{C3380CC4-5D6E-409C-BE32-E72D297353CC}">
              <c16:uniqueId val="{00000001-4E98-4EF3-B625-9AA3BA96E50C}"/>
            </c:ext>
          </c:extLst>
        </c:ser>
        <c:dLbls>
          <c:showLegendKey val="0"/>
          <c:showVal val="0"/>
          <c:showCatName val="0"/>
          <c:showSerName val="0"/>
          <c:showPercent val="0"/>
          <c:showBubbleSize val="0"/>
        </c:dLbls>
        <c:marker val="1"/>
        <c:smooth val="0"/>
        <c:axId val="222789224"/>
        <c:axId val="222755376"/>
      </c:lineChart>
      <c:dateAx>
        <c:axId val="222789224"/>
        <c:scaling>
          <c:orientation val="minMax"/>
        </c:scaling>
        <c:delete val="1"/>
        <c:axPos val="b"/>
        <c:numFmt formatCode="ge" sourceLinked="1"/>
        <c:majorTickMark val="none"/>
        <c:minorTickMark val="none"/>
        <c:tickLblPos val="none"/>
        <c:crossAx val="222755376"/>
        <c:crosses val="autoZero"/>
        <c:auto val="1"/>
        <c:lblOffset val="100"/>
        <c:baseTimeUnit val="years"/>
      </c:dateAx>
      <c:valAx>
        <c:axId val="22275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789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CA44-4DA3-9117-5DC659632606}"/>
            </c:ext>
          </c:extLst>
        </c:ser>
        <c:dLbls>
          <c:showLegendKey val="0"/>
          <c:showVal val="0"/>
          <c:showCatName val="0"/>
          <c:showSerName val="0"/>
          <c:showPercent val="0"/>
          <c:showBubbleSize val="0"/>
        </c:dLbls>
        <c:gapWidth val="150"/>
        <c:axId val="222812632"/>
        <c:axId val="222817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CA44-4DA3-9117-5DC659632606}"/>
            </c:ext>
          </c:extLst>
        </c:ser>
        <c:dLbls>
          <c:showLegendKey val="0"/>
          <c:showVal val="0"/>
          <c:showCatName val="0"/>
          <c:showSerName val="0"/>
          <c:showPercent val="0"/>
          <c:showBubbleSize val="0"/>
        </c:dLbls>
        <c:marker val="1"/>
        <c:smooth val="0"/>
        <c:axId val="222812632"/>
        <c:axId val="222817112"/>
      </c:lineChart>
      <c:dateAx>
        <c:axId val="222812632"/>
        <c:scaling>
          <c:orientation val="minMax"/>
        </c:scaling>
        <c:delete val="1"/>
        <c:axPos val="b"/>
        <c:numFmt formatCode="ge" sourceLinked="1"/>
        <c:majorTickMark val="none"/>
        <c:minorTickMark val="none"/>
        <c:tickLblPos val="none"/>
        <c:crossAx val="222817112"/>
        <c:crosses val="autoZero"/>
        <c:auto val="1"/>
        <c:lblOffset val="100"/>
        <c:baseTimeUnit val="years"/>
      </c:dateAx>
      <c:valAx>
        <c:axId val="222817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812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36EE-4E57-9208-D33021C5007B}"/>
            </c:ext>
          </c:extLst>
        </c:ser>
        <c:dLbls>
          <c:showLegendKey val="0"/>
          <c:showVal val="0"/>
          <c:showCatName val="0"/>
          <c:showSerName val="0"/>
          <c:showPercent val="0"/>
          <c:showBubbleSize val="0"/>
        </c:dLbls>
        <c:gapWidth val="150"/>
        <c:axId val="220477240"/>
        <c:axId val="220477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224.04</c:v>
                </c:pt>
                <c:pt idx="4">
                  <c:v>137.09</c:v>
                </c:pt>
              </c:numCache>
            </c:numRef>
          </c:val>
          <c:smooth val="0"/>
          <c:extLst>
            <c:ext xmlns:c16="http://schemas.microsoft.com/office/drawing/2014/chart" uri="{C3380CC4-5D6E-409C-BE32-E72D297353CC}">
              <c16:uniqueId val="{00000001-36EE-4E57-9208-D33021C5007B}"/>
            </c:ext>
          </c:extLst>
        </c:ser>
        <c:dLbls>
          <c:showLegendKey val="0"/>
          <c:showVal val="0"/>
          <c:showCatName val="0"/>
          <c:showSerName val="0"/>
          <c:showPercent val="0"/>
          <c:showBubbleSize val="0"/>
        </c:dLbls>
        <c:marker val="1"/>
        <c:smooth val="0"/>
        <c:axId val="220477240"/>
        <c:axId val="220477632"/>
      </c:lineChart>
      <c:dateAx>
        <c:axId val="220477240"/>
        <c:scaling>
          <c:orientation val="minMax"/>
        </c:scaling>
        <c:delete val="1"/>
        <c:axPos val="b"/>
        <c:numFmt formatCode="ge" sourceLinked="1"/>
        <c:majorTickMark val="none"/>
        <c:minorTickMark val="none"/>
        <c:tickLblPos val="none"/>
        <c:crossAx val="220477632"/>
        <c:crosses val="autoZero"/>
        <c:auto val="1"/>
        <c:lblOffset val="100"/>
        <c:baseTimeUnit val="years"/>
      </c:dateAx>
      <c:valAx>
        <c:axId val="22047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477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0</c:v>
                </c:pt>
                <c:pt idx="3">
                  <c:v>21.3</c:v>
                </c:pt>
                <c:pt idx="4">
                  <c:v>18.7</c:v>
                </c:pt>
              </c:numCache>
            </c:numRef>
          </c:val>
          <c:extLst>
            <c:ext xmlns:c16="http://schemas.microsoft.com/office/drawing/2014/chart" uri="{C3380CC4-5D6E-409C-BE32-E72D297353CC}">
              <c16:uniqueId val="{00000000-4B42-4D6F-8123-8C94083622C1}"/>
            </c:ext>
          </c:extLst>
        </c:ser>
        <c:dLbls>
          <c:showLegendKey val="0"/>
          <c:showVal val="0"/>
          <c:showCatName val="0"/>
          <c:showSerName val="0"/>
          <c:showPercent val="0"/>
          <c:showBubbleSize val="0"/>
        </c:dLbls>
        <c:gapWidth val="150"/>
        <c:axId val="220479200"/>
        <c:axId val="222537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29.91</c:v>
                </c:pt>
                <c:pt idx="4">
                  <c:v>43.5</c:v>
                </c:pt>
              </c:numCache>
            </c:numRef>
          </c:val>
          <c:smooth val="0"/>
          <c:extLst>
            <c:ext xmlns:c16="http://schemas.microsoft.com/office/drawing/2014/chart" uri="{C3380CC4-5D6E-409C-BE32-E72D297353CC}">
              <c16:uniqueId val="{00000001-4B42-4D6F-8123-8C94083622C1}"/>
            </c:ext>
          </c:extLst>
        </c:ser>
        <c:dLbls>
          <c:showLegendKey val="0"/>
          <c:showVal val="0"/>
          <c:showCatName val="0"/>
          <c:showSerName val="0"/>
          <c:showPercent val="0"/>
          <c:showBubbleSize val="0"/>
        </c:dLbls>
        <c:marker val="1"/>
        <c:smooth val="0"/>
        <c:axId val="220479200"/>
        <c:axId val="222537720"/>
      </c:lineChart>
      <c:dateAx>
        <c:axId val="220479200"/>
        <c:scaling>
          <c:orientation val="minMax"/>
        </c:scaling>
        <c:delete val="1"/>
        <c:axPos val="b"/>
        <c:numFmt formatCode="ge" sourceLinked="1"/>
        <c:majorTickMark val="none"/>
        <c:minorTickMark val="none"/>
        <c:tickLblPos val="none"/>
        <c:crossAx val="222537720"/>
        <c:crosses val="autoZero"/>
        <c:auto val="1"/>
        <c:lblOffset val="100"/>
        <c:baseTimeUnit val="years"/>
      </c:dateAx>
      <c:valAx>
        <c:axId val="222537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47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0.08</c:v>
                </c:pt>
                <c:pt idx="4" formatCode="#,##0.00;&quot;△&quot;#,##0.00">
                  <c:v>0</c:v>
                </c:pt>
              </c:numCache>
            </c:numRef>
          </c:val>
          <c:extLst>
            <c:ext xmlns:c16="http://schemas.microsoft.com/office/drawing/2014/chart" uri="{C3380CC4-5D6E-409C-BE32-E72D297353CC}">
              <c16:uniqueId val="{00000000-F1C1-4610-8A79-17E79C984CFD}"/>
            </c:ext>
          </c:extLst>
        </c:ser>
        <c:dLbls>
          <c:showLegendKey val="0"/>
          <c:showVal val="0"/>
          <c:showCatName val="0"/>
          <c:showSerName val="0"/>
          <c:showPercent val="0"/>
          <c:showBubbleSize val="0"/>
        </c:dLbls>
        <c:gapWidth val="150"/>
        <c:axId val="220478808"/>
        <c:axId val="222538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855.8</c:v>
                </c:pt>
                <c:pt idx="4">
                  <c:v>654.91999999999996</c:v>
                </c:pt>
              </c:numCache>
            </c:numRef>
          </c:val>
          <c:smooth val="0"/>
          <c:extLst>
            <c:ext xmlns:c16="http://schemas.microsoft.com/office/drawing/2014/chart" uri="{C3380CC4-5D6E-409C-BE32-E72D297353CC}">
              <c16:uniqueId val="{00000001-F1C1-4610-8A79-17E79C984CFD}"/>
            </c:ext>
          </c:extLst>
        </c:ser>
        <c:dLbls>
          <c:showLegendKey val="0"/>
          <c:showVal val="0"/>
          <c:showCatName val="0"/>
          <c:showSerName val="0"/>
          <c:showPercent val="0"/>
          <c:showBubbleSize val="0"/>
        </c:dLbls>
        <c:marker val="1"/>
        <c:smooth val="0"/>
        <c:axId val="220478808"/>
        <c:axId val="222538896"/>
      </c:lineChart>
      <c:dateAx>
        <c:axId val="220478808"/>
        <c:scaling>
          <c:orientation val="minMax"/>
        </c:scaling>
        <c:delete val="1"/>
        <c:axPos val="b"/>
        <c:numFmt formatCode="ge" sourceLinked="1"/>
        <c:majorTickMark val="none"/>
        <c:minorTickMark val="none"/>
        <c:tickLblPos val="none"/>
        <c:crossAx val="222538896"/>
        <c:crosses val="autoZero"/>
        <c:auto val="1"/>
        <c:lblOffset val="100"/>
        <c:baseTimeUnit val="years"/>
      </c:dateAx>
      <c:valAx>
        <c:axId val="22253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478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70.540000000000006</c:v>
                </c:pt>
                <c:pt idx="4">
                  <c:v>60.23</c:v>
                </c:pt>
              </c:numCache>
            </c:numRef>
          </c:val>
          <c:extLst>
            <c:ext xmlns:c16="http://schemas.microsoft.com/office/drawing/2014/chart" uri="{C3380CC4-5D6E-409C-BE32-E72D297353CC}">
              <c16:uniqueId val="{00000000-9477-45A0-8FAF-1F1AE5E98504}"/>
            </c:ext>
          </c:extLst>
        </c:ser>
        <c:dLbls>
          <c:showLegendKey val="0"/>
          <c:showVal val="0"/>
          <c:showCatName val="0"/>
          <c:showSerName val="0"/>
          <c:showPercent val="0"/>
          <c:showBubbleSize val="0"/>
        </c:dLbls>
        <c:gapWidth val="150"/>
        <c:axId val="222540072"/>
        <c:axId val="222540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59.8</c:v>
                </c:pt>
                <c:pt idx="4">
                  <c:v>65.39</c:v>
                </c:pt>
              </c:numCache>
            </c:numRef>
          </c:val>
          <c:smooth val="0"/>
          <c:extLst>
            <c:ext xmlns:c16="http://schemas.microsoft.com/office/drawing/2014/chart" uri="{C3380CC4-5D6E-409C-BE32-E72D297353CC}">
              <c16:uniqueId val="{00000001-9477-45A0-8FAF-1F1AE5E98504}"/>
            </c:ext>
          </c:extLst>
        </c:ser>
        <c:dLbls>
          <c:showLegendKey val="0"/>
          <c:showVal val="0"/>
          <c:showCatName val="0"/>
          <c:showSerName val="0"/>
          <c:showPercent val="0"/>
          <c:showBubbleSize val="0"/>
        </c:dLbls>
        <c:marker val="1"/>
        <c:smooth val="0"/>
        <c:axId val="222540072"/>
        <c:axId val="222540464"/>
      </c:lineChart>
      <c:dateAx>
        <c:axId val="222540072"/>
        <c:scaling>
          <c:orientation val="minMax"/>
        </c:scaling>
        <c:delete val="1"/>
        <c:axPos val="b"/>
        <c:numFmt formatCode="ge" sourceLinked="1"/>
        <c:majorTickMark val="none"/>
        <c:minorTickMark val="none"/>
        <c:tickLblPos val="none"/>
        <c:crossAx val="222540464"/>
        <c:crosses val="autoZero"/>
        <c:auto val="1"/>
        <c:lblOffset val="100"/>
        <c:baseTimeUnit val="years"/>
      </c:dateAx>
      <c:valAx>
        <c:axId val="22254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540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0</c:v>
                </c:pt>
                <c:pt idx="3">
                  <c:v>196.78</c:v>
                </c:pt>
                <c:pt idx="4">
                  <c:v>230.36</c:v>
                </c:pt>
              </c:numCache>
            </c:numRef>
          </c:val>
          <c:extLst>
            <c:ext xmlns:c16="http://schemas.microsoft.com/office/drawing/2014/chart" uri="{C3380CC4-5D6E-409C-BE32-E72D297353CC}">
              <c16:uniqueId val="{00000000-E579-4B54-AD55-21770B494F29}"/>
            </c:ext>
          </c:extLst>
        </c:ser>
        <c:dLbls>
          <c:showLegendKey val="0"/>
          <c:showVal val="0"/>
          <c:showCatName val="0"/>
          <c:showSerName val="0"/>
          <c:showPercent val="0"/>
          <c:showBubbleSize val="0"/>
        </c:dLbls>
        <c:gapWidth val="150"/>
        <c:axId val="220476848"/>
        <c:axId val="220476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263.76</c:v>
                </c:pt>
                <c:pt idx="4">
                  <c:v>230.88</c:v>
                </c:pt>
              </c:numCache>
            </c:numRef>
          </c:val>
          <c:smooth val="0"/>
          <c:extLst>
            <c:ext xmlns:c16="http://schemas.microsoft.com/office/drawing/2014/chart" uri="{C3380CC4-5D6E-409C-BE32-E72D297353CC}">
              <c16:uniqueId val="{00000001-E579-4B54-AD55-21770B494F29}"/>
            </c:ext>
          </c:extLst>
        </c:ser>
        <c:dLbls>
          <c:showLegendKey val="0"/>
          <c:showVal val="0"/>
          <c:showCatName val="0"/>
          <c:showSerName val="0"/>
          <c:showPercent val="0"/>
          <c:showBubbleSize val="0"/>
        </c:dLbls>
        <c:marker val="1"/>
        <c:smooth val="0"/>
        <c:axId val="220476848"/>
        <c:axId val="220476456"/>
      </c:lineChart>
      <c:dateAx>
        <c:axId val="220476848"/>
        <c:scaling>
          <c:orientation val="minMax"/>
        </c:scaling>
        <c:delete val="1"/>
        <c:axPos val="b"/>
        <c:numFmt formatCode="ge" sourceLinked="1"/>
        <c:majorTickMark val="none"/>
        <c:minorTickMark val="none"/>
        <c:tickLblPos val="none"/>
        <c:crossAx val="220476456"/>
        <c:crosses val="autoZero"/>
        <c:auto val="1"/>
        <c:lblOffset val="100"/>
        <c:baseTimeUnit val="years"/>
      </c:dateAx>
      <c:valAx>
        <c:axId val="220476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47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41.08</c:v>
                </c:pt>
                <c:pt idx="4">
                  <c:v>41.18</c:v>
                </c:pt>
              </c:numCache>
            </c:numRef>
          </c:val>
          <c:extLst>
            <c:ext xmlns:c16="http://schemas.microsoft.com/office/drawing/2014/chart" uri="{C3380CC4-5D6E-409C-BE32-E72D297353CC}">
              <c16:uniqueId val="{00000000-07D8-43D2-9410-A8B6434C1AC3}"/>
            </c:ext>
          </c:extLst>
        </c:ser>
        <c:dLbls>
          <c:showLegendKey val="0"/>
          <c:showVal val="0"/>
          <c:showCatName val="0"/>
          <c:showSerName val="0"/>
          <c:showPercent val="0"/>
          <c:showBubbleSize val="0"/>
        </c:dLbls>
        <c:gapWidth val="150"/>
        <c:axId val="223204088"/>
        <c:axId val="223204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51.75</c:v>
                </c:pt>
                <c:pt idx="4">
                  <c:v>56.72</c:v>
                </c:pt>
              </c:numCache>
            </c:numRef>
          </c:val>
          <c:smooth val="0"/>
          <c:extLst>
            <c:ext xmlns:c16="http://schemas.microsoft.com/office/drawing/2014/chart" uri="{C3380CC4-5D6E-409C-BE32-E72D297353CC}">
              <c16:uniqueId val="{00000001-07D8-43D2-9410-A8B6434C1AC3}"/>
            </c:ext>
          </c:extLst>
        </c:ser>
        <c:dLbls>
          <c:showLegendKey val="0"/>
          <c:showVal val="0"/>
          <c:showCatName val="0"/>
          <c:showSerName val="0"/>
          <c:showPercent val="0"/>
          <c:showBubbleSize val="0"/>
        </c:dLbls>
        <c:marker val="1"/>
        <c:smooth val="0"/>
        <c:axId val="223204088"/>
        <c:axId val="223204480"/>
      </c:lineChart>
      <c:dateAx>
        <c:axId val="223204088"/>
        <c:scaling>
          <c:orientation val="minMax"/>
        </c:scaling>
        <c:delete val="1"/>
        <c:axPos val="b"/>
        <c:numFmt formatCode="ge" sourceLinked="1"/>
        <c:majorTickMark val="none"/>
        <c:minorTickMark val="none"/>
        <c:tickLblPos val="none"/>
        <c:crossAx val="223204480"/>
        <c:crosses val="autoZero"/>
        <c:auto val="1"/>
        <c:lblOffset val="100"/>
        <c:baseTimeUnit val="years"/>
      </c:dateAx>
      <c:valAx>
        <c:axId val="22320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204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0</c:v>
                </c:pt>
                <c:pt idx="3">
                  <c:v>72.95</c:v>
                </c:pt>
                <c:pt idx="4">
                  <c:v>74.09</c:v>
                </c:pt>
              </c:numCache>
            </c:numRef>
          </c:val>
          <c:extLst>
            <c:ext xmlns:c16="http://schemas.microsoft.com/office/drawing/2014/chart" uri="{C3380CC4-5D6E-409C-BE32-E72D297353CC}">
              <c16:uniqueId val="{00000000-B7A8-4FCE-BACC-1BAC9E760A0F}"/>
            </c:ext>
          </c:extLst>
        </c:ser>
        <c:dLbls>
          <c:showLegendKey val="0"/>
          <c:showVal val="0"/>
          <c:showCatName val="0"/>
          <c:showSerName val="0"/>
          <c:showPercent val="0"/>
          <c:showBubbleSize val="0"/>
        </c:dLbls>
        <c:gapWidth val="150"/>
        <c:axId val="223205656"/>
        <c:axId val="223206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84.84</c:v>
                </c:pt>
                <c:pt idx="4">
                  <c:v>90.04</c:v>
                </c:pt>
              </c:numCache>
            </c:numRef>
          </c:val>
          <c:smooth val="0"/>
          <c:extLst>
            <c:ext xmlns:c16="http://schemas.microsoft.com/office/drawing/2014/chart" uri="{C3380CC4-5D6E-409C-BE32-E72D297353CC}">
              <c16:uniqueId val="{00000001-B7A8-4FCE-BACC-1BAC9E760A0F}"/>
            </c:ext>
          </c:extLst>
        </c:ser>
        <c:dLbls>
          <c:showLegendKey val="0"/>
          <c:showVal val="0"/>
          <c:showCatName val="0"/>
          <c:showSerName val="0"/>
          <c:showPercent val="0"/>
          <c:showBubbleSize val="0"/>
        </c:dLbls>
        <c:marker val="1"/>
        <c:smooth val="0"/>
        <c:axId val="223205656"/>
        <c:axId val="223206048"/>
      </c:lineChart>
      <c:dateAx>
        <c:axId val="223205656"/>
        <c:scaling>
          <c:orientation val="minMax"/>
        </c:scaling>
        <c:delete val="1"/>
        <c:axPos val="b"/>
        <c:numFmt formatCode="ge" sourceLinked="1"/>
        <c:majorTickMark val="none"/>
        <c:minorTickMark val="none"/>
        <c:tickLblPos val="none"/>
        <c:crossAx val="223206048"/>
        <c:crosses val="autoZero"/>
        <c:auto val="1"/>
        <c:lblOffset val="100"/>
        <c:baseTimeUnit val="years"/>
      </c:dateAx>
      <c:valAx>
        <c:axId val="22320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205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【195.44】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E5" sqref="E5"/>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2">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2">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6" t="str">
        <f>データ!H6</f>
        <v>宮崎県　都城市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6" t="s">
        <v>1</v>
      </c>
      <c r="C7" s="76"/>
      <c r="D7" s="76"/>
      <c r="E7" s="76"/>
      <c r="F7" s="76"/>
      <c r="G7" s="76"/>
      <c r="H7" s="76"/>
      <c r="I7" s="76" t="s">
        <v>2</v>
      </c>
      <c r="J7" s="76"/>
      <c r="K7" s="76"/>
      <c r="L7" s="76"/>
      <c r="M7" s="76"/>
      <c r="N7" s="76"/>
      <c r="O7" s="76"/>
      <c r="P7" s="76" t="s">
        <v>3</v>
      </c>
      <c r="Q7" s="76"/>
      <c r="R7" s="76"/>
      <c r="S7" s="76"/>
      <c r="T7" s="76"/>
      <c r="U7" s="76"/>
      <c r="V7" s="76"/>
      <c r="W7" s="76" t="s">
        <v>4</v>
      </c>
      <c r="X7" s="76"/>
      <c r="Y7" s="76"/>
      <c r="Z7" s="76"/>
      <c r="AA7" s="76"/>
      <c r="AB7" s="76"/>
      <c r="AC7" s="76"/>
      <c r="AD7" s="76" t="s">
        <v>5</v>
      </c>
      <c r="AE7" s="76"/>
      <c r="AF7" s="76"/>
      <c r="AG7" s="76"/>
      <c r="AH7" s="76"/>
      <c r="AI7" s="76"/>
      <c r="AJ7" s="76"/>
      <c r="AK7" s="3"/>
      <c r="AL7" s="76" t="s">
        <v>6</v>
      </c>
      <c r="AM7" s="76"/>
      <c r="AN7" s="76"/>
      <c r="AO7" s="76"/>
      <c r="AP7" s="76"/>
      <c r="AQ7" s="76"/>
      <c r="AR7" s="76"/>
      <c r="AS7" s="76"/>
      <c r="AT7" s="76" t="s">
        <v>7</v>
      </c>
      <c r="AU7" s="76"/>
      <c r="AV7" s="76"/>
      <c r="AW7" s="76"/>
      <c r="AX7" s="76"/>
      <c r="AY7" s="76"/>
      <c r="AZ7" s="76"/>
      <c r="BA7" s="76"/>
      <c r="BB7" s="76" t="s">
        <v>8</v>
      </c>
      <c r="BC7" s="76"/>
      <c r="BD7" s="76"/>
      <c r="BE7" s="76"/>
      <c r="BF7" s="76"/>
      <c r="BG7" s="76"/>
      <c r="BH7" s="76"/>
      <c r="BI7" s="76"/>
      <c r="BJ7" s="3"/>
      <c r="BK7" s="3"/>
      <c r="BL7" s="4" t="s">
        <v>9</v>
      </c>
      <c r="BM7" s="5"/>
      <c r="BN7" s="5"/>
      <c r="BO7" s="5"/>
      <c r="BP7" s="5"/>
      <c r="BQ7" s="5"/>
      <c r="BR7" s="5"/>
      <c r="BS7" s="5"/>
      <c r="BT7" s="5"/>
      <c r="BU7" s="5"/>
      <c r="BV7" s="5"/>
      <c r="BW7" s="5"/>
      <c r="BX7" s="5"/>
      <c r="BY7" s="6"/>
    </row>
    <row r="8" spans="1:78" ht="18.75" customHeight="1" x14ac:dyDescent="0.2">
      <c r="A8" s="2"/>
      <c r="B8" s="83" t="str">
        <f>データ!I6</f>
        <v>法適用</v>
      </c>
      <c r="C8" s="83"/>
      <c r="D8" s="83"/>
      <c r="E8" s="83"/>
      <c r="F8" s="83"/>
      <c r="G8" s="83"/>
      <c r="H8" s="83"/>
      <c r="I8" s="83" t="str">
        <f>データ!J6</f>
        <v>下水道事業</v>
      </c>
      <c r="J8" s="83"/>
      <c r="K8" s="83"/>
      <c r="L8" s="83"/>
      <c r="M8" s="83"/>
      <c r="N8" s="83"/>
      <c r="O8" s="83"/>
      <c r="P8" s="83" t="str">
        <f>データ!K6</f>
        <v>農業集落排水</v>
      </c>
      <c r="Q8" s="83"/>
      <c r="R8" s="83"/>
      <c r="S8" s="83"/>
      <c r="T8" s="83"/>
      <c r="U8" s="83"/>
      <c r="V8" s="83"/>
      <c r="W8" s="83" t="str">
        <f>データ!L6</f>
        <v>F1</v>
      </c>
      <c r="X8" s="83"/>
      <c r="Y8" s="83"/>
      <c r="Z8" s="83"/>
      <c r="AA8" s="83"/>
      <c r="AB8" s="83"/>
      <c r="AC8" s="83"/>
      <c r="AD8" s="84" t="str">
        <f>データ!$M$6</f>
        <v>非設置</v>
      </c>
      <c r="AE8" s="84"/>
      <c r="AF8" s="84"/>
      <c r="AG8" s="84"/>
      <c r="AH8" s="84"/>
      <c r="AI8" s="84"/>
      <c r="AJ8" s="84"/>
      <c r="AK8" s="3"/>
      <c r="AL8" s="80">
        <f>データ!S6</f>
        <v>165433</v>
      </c>
      <c r="AM8" s="80"/>
      <c r="AN8" s="80"/>
      <c r="AO8" s="80"/>
      <c r="AP8" s="80"/>
      <c r="AQ8" s="80"/>
      <c r="AR8" s="80"/>
      <c r="AS8" s="80"/>
      <c r="AT8" s="79">
        <f>データ!T6</f>
        <v>653.36</v>
      </c>
      <c r="AU8" s="79"/>
      <c r="AV8" s="79"/>
      <c r="AW8" s="79"/>
      <c r="AX8" s="79"/>
      <c r="AY8" s="79"/>
      <c r="AZ8" s="79"/>
      <c r="BA8" s="79"/>
      <c r="BB8" s="79">
        <f>データ!U6</f>
        <v>253.2</v>
      </c>
      <c r="BC8" s="79"/>
      <c r="BD8" s="79"/>
      <c r="BE8" s="79"/>
      <c r="BF8" s="79"/>
      <c r="BG8" s="79"/>
      <c r="BH8" s="79"/>
      <c r="BI8" s="79"/>
      <c r="BJ8" s="3"/>
      <c r="BK8" s="3"/>
      <c r="BL8" s="81" t="s">
        <v>10</v>
      </c>
      <c r="BM8" s="82"/>
      <c r="BN8" s="7" t="s">
        <v>11</v>
      </c>
      <c r="BO8" s="8"/>
      <c r="BP8" s="8"/>
      <c r="BQ8" s="8"/>
      <c r="BR8" s="8"/>
      <c r="BS8" s="8"/>
      <c r="BT8" s="8"/>
      <c r="BU8" s="8"/>
      <c r="BV8" s="8"/>
      <c r="BW8" s="8"/>
      <c r="BX8" s="8"/>
      <c r="BY8" s="9"/>
    </row>
    <row r="9" spans="1:78" ht="18.75" customHeight="1" x14ac:dyDescent="0.2">
      <c r="A9" s="2"/>
      <c r="B9" s="76" t="s">
        <v>12</v>
      </c>
      <c r="C9" s="76"/>
      <c r="D9" s="76"/>
      <c r="E9" s="76"/>
      <c r="F9" s="76"/>
      <c r="G9" s="76"/>
      <c r="H9" s="76"/>
      <c r="I9" s="76" t="s">
        <v>13</v>
      </c>
      <c r="J9" s="76"/>
      <c r="K9" s="76"/>
      <c r="L9" s="76"/>
      <c r="M9" s="76"/>
      <c r="N9" s="76"/>
      <c r="O9" s="76"/>
      <c r="P9" s="76" t="s">
        <v>14</v>
      </c>
      <c r="Q9" s="76"/>
      <c r="R9" s="76"/>
      <c r="S9" s="76"/>
      <c r="T9" s="76"/>
      <c r="U9" s="76"/>
      <c r="V9" s="76"/>
      <c r="W9" s="76" t="s">
        <v>15</v>
      </c>
      <c r="X9" s="76"/>
      <c r="Y9" s="76"/>
      <c r="Z9" s="76"/>
      <c r="AA9" s="76"/>
      <c r="AB9" s="76"/>
      <c r="AC9" s="76"/>
      <c r="AD9" s="76" t="s">
        <v>16</v>
      </c>
      <c r="AE9" s="76"/>
      <c r="AF9" s="76"/>
      <c r="AG9" s="76"/>
      <c r="AH9" s="76"/>
      <c r="AI9" s="76"/>
      <c r="AJ9" s="76"/>
      <c r="AK9" s="3"/>
      <c r="AL9" s="76" t="s">
        <v>17</v>
      </c>
      <c r="AM9" s="76"/>
      <c r="AN9" s="76"/>
      <c r="AO9" s="76"/>
      <c r="AP9" s="76"/>
      <c r="AQ9" s="76"/>
      <c r="AR9" s="76"/>
      <c r="AS9" s="76"/>
      <c r="AT9" s="76" t="s">
        <v>18</v>
      </c>
      <c r="AU9" s="76"/>
      <c r="AV9" s="76"/>
      <c r="AW9" s="76"/>
      <c r="AX9" s="76"/>
      <c r="AY9" s="76"/>
      <c r="AZ9" s="76"/>
      <c r="BA9" s="76"/>
      <c r="BB9" s="76" t="s">
        <v>19</v>
      </c>
      <c r="BC9" s="76"/>
      <c r="BD9" s="76"/>
      <c r="BE9" s="76"/>
      <c r="BF9" s="76"/>
      <c r="BG9" s="76"/>
      <c r="BH9" s="76"/>
      <c r="BI9" s="76"/>
      <c r="BJ9" s="3"/>
      <c r="BK9" s="3"/>
      <c r="BL9" s="77" t="s">
        <v>20</v>
      </c>
      <c r="BM9" s="78"/>
      <c r="BN9" s="10" t="s">
        <v>21</v>
      </c>
      <c r="BO9" s="11"/>
      <c r="BP9" s="11"/>
      <c r="BQ9" s="11"/>
      <c r="BR9" s="11"/>
      <c r="BS9" s="11"/>
      <c r="BT9" s="11"/>
      <c r="BU9" s="11"/>
      <c r="BV9" s="11"/>
      <c r="BW9" s="11"/>
      <c r="BX9" s="11"/>
      <c r="BY9" s="12"/>
    </row>
    <row r="10" spans="1:78" ht="18.75" customHeight="1" x14ac:dyDescent="0.2">
      <c r="A10" s="2"/>
      <c r="B10" s="79" t="str">
        <f>データ!N6</f>
        <v>-</v>
      </c>
      <c r="C10" s="79"/>
      <c r="D10" s="79"/>
      <c r="E10" s="79"/>
      <c r="F10" s="79"/>
      <c r="G10" s="79"/>
      <c r="H10" s="79"/>
      <c r="I10" s="79">
        <f>データ!O6</f>
        <v>68.83</v>
      </c>
      <c r="J10" s="79"/>
      <c r="K10" s="79"/>
      <c r="L10" s="79"/>
      <c r="M10" s="79"/>
      <c r="N10" s="79"/>
      <c r="O10" s="79"/>
      <c r="P10" s="79">
        <f>データ!P6</f>
        <v>7.23</v>
      </c>
      <c r="Q10" s="79"/>
      <c r="R10" s="79"/>
      <c r="S10" s="79"/>
      <c r="T10" s="79"/>
      <c r="U10" s="79"/>
      <c r="V10" s="79"/>
      <c r="W10" s="79">
        <f>データ!Q6</f>
        <v>94.54</v>
      </c>
      <c r="X10" s="79"/>
      <c r="Y10" s="79"/>
      <c r="Z10" s="79"/>
      <c r="AA10" s="79"/>
      <c r="AB10" s="79"/>
      <c r="AC10" s="79"/>
      <c r="AD10" s="80">
        <f>データ!R6</f>
        <v>2793</v>
      </c>
      <c r="AE10" s="80"/>
      <c r="AF10" s="80"/>
      <c r="AG10" s="80"/>
      <c r="AH10" s="80"/>
      <c r="AI10" s="80"/>
      <c r="AJ10" s="80"/>
      <c r="AK10" s="2"/>
      <c r="AL10" s="80">
        <f>データ!V6</f>
        <v>11881</v>
      </c>
      <c r="AM10" s="80"/>
      <c r="AN10" s="80"/>
      <c r="AO10" s="80"/>
      <c r="AP10" s="80"/>
      <c r="AQ10" s="80"/>
      <c r="AR10" s="80"/>
      <c r="AS10" s="80"/>
      <c r="AT10" s="79">
        <f>データ!W6</f>
        <v>7.9</v>
      </c>
      <c r="AU10" s="79"/>
      <c r="AV10" s="79"/>
      <c r="AW10" s="79"/>
      <c r="AX10" s="79"/>
      <c r="AY10" s="79"/>
      <c r="AZ10" s="79"/>
      <c r="BA10" s="79"/>
      <c r="BB10" s="79">
        <f>データ!X6</f>
        <v>1503.92</v>
      </c>
      <c r="BC10" s="79"/>
      <c r="BD10" s="79"/>
      <c r="BE10" s="79"/>
      <c r="BF10" s="79"/>
      <c r="BG10" s="79"/>
      <c r="BH10" s="79"/>
      <c r="BI10" s="79"/>
      <c r="BJ10" s="2"/>
      <c r="BK10" s="2"/>
      <c r="BL10" s="63" t="s">
        <v>22</v>
      </c>
      <c r="BM10" s="64"/>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24</v>
      </c>
      <c r="BM11" s="65"/>
      <c r="BN11" s="65"/>
      <c r="BO11" s="65"/>
      <c r="BP11" s="65"/>
      <c r="BQ11" s="65"/>
      <c r="BR11" s="65"/>
      <c r="BS11" s="65"/>
      <c r="BT11" s="65"/>
      <c r="BU11" s="65"/>
      <c r="BV11" s="65"/>
      <c r="BW11" s="65"/>
      <c r="BX11" s="65"/>
      <c r="BY11" s="65"/>
      <c r="BZ11" s="6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2">
      <c r="A14" s="2"/>
      <c r="B14" s="67" t="s">
        <v>25</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51" t="s">
        <v>26</v>
      </c>
      <c r="BM14" s="52"/>
      <c r="BN14" s="52"/>
      <c r="BO14" s="52"/>
      <c r="BP14" s="52"/>
      <c r="BQ14" s="52"/>
      <c r="BR14" s="52"/>
      <c r="BS14" s="52"/>
      <c r="BT14" s="52"/>
      <c r="BU14" s="52"/>
      <c r="BV14" s="52"/>
      <c r="BW14" s="52"/>
      <c r="BX14" s="52"/>
      <c r="BY14" s="52"/>
      <c r="BZ14" s="53"/>
    </row>
    <row r="15" spans="1:78" ht="13.5" customHeight="1" x14ac:dyDescent="0.2">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0" t="s">
        <v>108</v>
      </c>
      <c r="BM16" s="71"/>
      <c r="BN16" s="71"/>
      <c r="BO16" s="71"/>
      <c r="BP16" s="71"/>
      <c r="BQ16" s="71"/>
      <c r="BR16" s="71"/>
      <c r="BS16" s="71"/>
      <c r="BT16" s="71"/>
      <c r="BU16" s="71"/>
      <c r="BV16" s="71"/>
      <c r="BW16" s="71"/>
      <c r="BX16" s="71"/>
      <c r="BY16" s="71"/>
      <c r="BZ16" s="72"/>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0"/>
      <c r="BM17" s="71"/>
      <c r="BN17" s="71"/>
      <c r="BO17" s="71"/>
      <c r="BP17" s="71"/>
      <c r="BQ17" s="71"/>
      <c r="BR17" s="71"/>
      <c r="BS17" s="71"/>
      <c r="BT17" s="71"/>
      <c r="BU17" s="71"/>
      <c r="BV17" s="71"/>
      <c r="BW17" s="71"/>
      <c r="BX17" s="71"/>
      <c r="BY17" s="71"/>
      <c r="BZ17" s="72"/>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0"/>
      <c r="BM18" s="71"/>
      <c r="BN18" s="71"/>
      <c r="BO18" s="71"/>
      <c r="BP18" s="71"/>
      <c r="BQ18" s="71"/>
      <c r="BR18" s="71"/>
      <c r="BS18" s="71"/>
      <c r="BT18" s="71"/>
      <c r="BU18" s="71"/>
      <c r="BV18" s="71"/>
      <c r="BW18" s="71"/>
      <c r="BX18" s="71"/>
      <c r="BY18" s="71"/>
      <c r="BZ18" s="72"/>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0"/>
      <c r="BM19" s="71"/>
      <c r="BN19" s="71"/>
      <c r="BO19" s="71"/>
      <c r="BP19" s="71"/>
      <c r="BQ19" s="71"/>
      <c r="BR19" s="71"/>
      <c r="BS19" s="71"/>
      <c r="BT19" s="71"/>
      <c r="BU19" s="71"/>
      <c r="BV19" s="71"/>
      <c r="BW19" s="71"/>
      <c r="BX19" s="71"/>
      <c r="BY19" s="71"/>
      <c r="BZ19" s="72"/>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0"/>
      <c r="BM20" s="71"/>
      <c r="BN20" s="71"/>
      <c r="BO20" s="71"/>
      <c r="BP20" s="71"/>
      <c r="BQ20" s="71"/>
      <c r="BR20" s="71"/>
      <c r="BS20" s="71"/>
      <c r="BT20" s="71"/>
      <c r="BU20" s="71"/>
      <c r="BV20" s="71"/>
      <c r="BW20" s="71"/>
      <c r="BX20" s="71"/>
      <c r="BY20" s="71"/>
      <c r="BZ20" s="72"/>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0"/>
      <c r="BM21" s="71"/>
      <c r="BN21" s="71"/>
      <c r="BO21" s="71"/>
      <c r="BP21" s="71"/>
      <c r="BQ21" s="71"/>
      <c r="BR21" s="71"/>
      <c r="BS21" s="71"/>
      <c r="BT21" s="71"/>
      <c r="BU21" s="71"/>
      <c r="BV21" s="71"/>
      <c r="BW21" s="71"/>
      <c r="BX21" s="71"/>
      <c r="BY21" s="71"/>
      <c r="BZ21" s="72"/>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0"/>
      <c r="BM22" s="71"/>
      <c r="BN22" s="71"/>
      <c r="BO22" s="71"/>
      <c r="BP22" s="71"/>
      <c r="BQ22" s="71"/>
      <c r="BR22" s="71"/>
      <c r="BS22" s="71"/>
      <c r="BT22" s="71"/>
      <c r="BU22" s="71"/>
      <c r="BV22" s="71"/>
      <c r="BW22" s="71"/>
      <c r="BX22" s="71"/>
      <c r="BY22" s="71"/>
      <c r="BZ22" s="72"/>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0"/>
      <c r="BM23" s="71"/>
      <c r="BN23" s="71"/>
      <c r="BO23" s="71"/>
      <c r="BP23" s="71"/>
      <c r="BQ23" s="71"/>
      <c r="BR23" s="71"/>
      <c r="BS23" s="71"/>
      <c r="BT23" s="71"/>
      <c r="BU23" s="71"/>
      <c r="BV23" s="71"/>
      <c r="BW23" s="71"/>
      <c r="BX23" s="71"/>
      <c r="BY23" s="71"/>
      <c r="BZ23" s="72"/>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0"/>
      <c r="BM24" s="71"/>
      <c r="BN24" s="71"/>
      <c r="BO24" s="71"/>
      <c r="BP24" s="71"/>
      <c r="BQ24" s="71"/>
      <c r="BR24" s="71"/>
      <c r="BS24" s="71"/>
      <c r="BT24" s="71"/>
      <c r="BU24" s="71"/>
      <c r="BV24" s="71"/>
      <c r="BW24" s="71"/>
      <c r="BX24" s="71"/>
      <c r="BY24" s="71"/>
      <c r="BZ24" s="72"/>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0"/>
      <c r="BM25" s="71"/>
      <c r="BN25" s="71"/>
      <c r="BO25" s="71"/>
      <c r="BP25" s="71"/>
      <c r="BQ25" s="71"/>
      <c r="BR25" s="71"/>
      <c r="BS25" s="71"/>
      <c r="BT25" s="71"/>
      <c r="BU25" s="71"/>
      <c r="BV25" s="71"/>
      <c r="BW25" s="71"/>
      <c r="BX25" s="71"/>
      <c r="BY25" s="71"/>
      <c r="BZ25" s="72"/>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0"/>
      <c r="BM26" s="71"/>
      <c r="BN26" s="71"/>
      <c r="BO26" s="71"/>
      <c r="BP26" s="71"/>
      <c r="BQ26" s="71"/>
      <c r="BR26" s="71"/>
      <c r="BS26" s="71"/>
      <c r="BT26" s="71"/>
      <c r="BU26" s="71"/>
      <c r="BV26" s="71"/>
      <c r="BW26" s="71"/>
      <c r="BX26" s="71"/>
      <c r="BY26" s="71"/>
      <c r="BZ26" s="72"/>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0"/>
      <c r="BM27" s="71"/>
      <c r="BN27" s="71"/>
      <c r="BO27" s="71"/>
      <c r="BP27" s="71"/>
      <c r="BQ27" s="71"/>
      <c r="BR27" s="71"/>
      <c r="BS27" s="71"/>
      <c r="BT27" s="71"/>
      <c r="BU27" s="71"/>
      <c r="BV27" s="71"/>
      <c r="BW27" s="71"/>
      <c r="BX27" s="71"/>
      <c r="BY27" s="71"/>
      <c r="BZ27" s="72"/>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0"/>
      <c r="BM28" s="71"/>
      <c r="BN28" s="71"/>
      <c r="BO28" s="71"/>
      <c r="BP28" s="71"/>
      <c r="BQ28" s="71"/>
      <c r="BR28" s="71"/>
      <c r="BS28" s="71"/>
      <c r="BT28" s="71"/>
      <c r="BU28" s="71"/>
      <c r="BV28" s="71"/>
      <c r="BW28" s="71"/>
      <c r="BX28" s="71"/>
      <c r="BY28" s="71"/>
      <c r="BZ28" s="72"/>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0"/>
      <c r="BM29" s="71"/>
      <c r="BN29" s="71"/>
      <c r="BO29" s="71"/>
      <c r="BP29" s="71"/>
      <c r="BQ29" s="71"/>
      <c r="BR29" s="71"/>
      <c r="BS29" s="71"/>
      <c r="BT29" s="71"/>
      <c r="BU29" s="71"/>
      <c r="BV29" s="71"/>
      <c r="BW29" s="71"/>
      <c r="BX29" s="71"/>
      <c r="BY29" s="71"/>
      <c r="BZ29" s="72"/>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0"/>
      <c r="BM30" s="71"/>
      <c r="BN30" s="71"/>
      <c r="BO30" s="71"/>
      <c r="BP30" s="71"/>
      <c r="BQ30" s="71"/>
      <c r="BR30" s="71"/>
      <c r="BS30" s="71"/>
      <c r="BT30" s="71"/>
      <c r="BU30" s="71"/>
      <c r="BV30" s="71"/>
      <c r="BW30" s="71"/>
      <c r="BX30" s="71"/>
      <c r="BY30" s="71"/>
      <c r="BZ30" s="72"/>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0"/>
      <c r="BM31" s="71"/>
      <c r="BN31" s="71"/>
      <c r="BO31" s="71"/>
      <c r="BP31" s="71"/>
      <c r="BQ31" s="71"/>
      <c r="BR31" s="71"/>
      <c r="BS31" s="71"/>
      <c r="BT31" s="71"/>
      <c r="BU31" s="71"/>
      <c r="BV31" s="71"/>
      <c r="BW31" s="71"/>
      <c r="BX31" s="71"/>
      <c r="BY31" s="71"/>
      <c r="BZ31" s="72"/>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0"/>
      <c r="BM32" s="71"/>
      <c r="BN32" s="71"/>
      <c r="BO32" s="71"/>
      <c r="BP32" s="71"/>
      <c r="BQ32" s="71"/>
      <c r="BR32" s="71"/>
      <c r="BS32" s="71"/>
      <c r="BT32" s="71"/>
      <c r="BU32" s="71"/>
      <c r="BV32" s="71"/>
      <c r="BW32" s="71"/>
      <c r="BX32" s="71"/>
      <c r="BY32" s="71"/>
      <c r="BZ32" s="72"/>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0"/>
      <c r="BM33" s="71"/>
      <c r="BN33" s="71"/>
      <c r="BO33" s="71"/>
      <c r="BP33" s="71"/>
      <c r="BQ33" s="71"/>
      <c r="BR33" s="71"/>
      <c r="BS33" s="71"/>
      <c r="BT33" s="71"/>
      <c r="BU33" s="71"/>
      <c r="BV33" s="71"/>
      <c r="BW33" s="71"/>
      <c r="BX33" s="71"/>
      <c r="BY33" s="71"/>
      <c r="BZ33" s="72"/>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0"/>
      <c r="BM34" s="71"/>
      <c r="BN34" s="71"/>
      <c r="BO34" s="71"/>
      <c r="BP34" s="71"/>
      <c r="BQ34" s="71"/>
      <c r="BR34" s="71"/>
      <c r="BS34" s="71"/>
      <c r="BT34" s="71"/>
      <c r="BU34" s="71"/>
      <c r="BV34" s="71"/>
      <c r="BW34" s="71"/>
      <c r="BX34" s="71"/>
      <c r="BY34" s="71"/>
      <c r="BZ34" s="72"/>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0"/>
      <c r="BM35" s="71"/>
      <c r="BN35" s="71"/>
      <c r="BO35" s="71"/>
      <c r="BP35" s="71"/>
      <c r="BQ35" s="71"/>
      <c r="BR35" s="71"/>
      <c r="BS35" s="71"/>
      <c r="BT35" s="71"/>
      <c r="BU35" s="71"/>
      <c r="BV35" s="71"/>
      <c r="BW35" s="71"/>
      <c r="BX35" s="71"/>
      <c r="BY35" s="71"/>
      <c r="BZ35" s="72"/>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0"/>
      <c r="BM36" s="71"/>
      <c r="BN36" s="71"/>
      <c r="BO36" s="71"/>
      <c r="BP36" s="71"/>
      <c r="BQ36" s="71"/>
      <c r="BR36" s="71"/>
      <c r="BS36" s="71"/>
      <c r="BT36" s="71"/>
      <c r="BU36" s="71"/>
      <c r="BV36" s="71"/>
      <c r="BW36" s="71"/>
      <c r="BX36" s="71"/>
      <c r="BY36" s="71"/>
      <c r="BZ36" s="72"/>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0"/>
      <c r="BM37" s="71"/>
      <c r="BN37" s="71"/>
      <c r="BO37" s="71"/>
      <c r="BP37" s="71"/>
      <c r="BQ37" s="71"/>
      <c r="BR37" s="71"/>
      <c r="BS37" s="71"/>
      <c r="BT37" s="71"/>
      <c r="BU37" s="71"/>
      <c r="BV37" s="71"/>
      <c r="BW37" s="71"/>
      <c r="BX37" s="71"/>
      <c r="BY37" s="71"/>
      <c r="BZ37" s="72"/>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0"/>
      <c r="BM38" s="71"/>
      <c r="BN38" s="71"/>
      <c r="BO38" s="71"/>
      <c r="BP38" s="71"/>
      <c r="BQ38" s="71"/>
      <c r="BR38" s="71"/>
      <c r="BS38" s="71"/>
      <c r="BT38" s="71"/>
      <c r="BU38" s="71"/>
      <c r="BV38" s="71"/>
      <c r="BW38" s="71"/>
      <c r="BX38" s="71"/>
      <c r="BY38" s="71"/>
      <c r="BZ38" s="72"/>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0"/>
      <c r="BM39" s="71"/>
      <c r="BN39" s="71"/>
      <c r="BO39" s="71"/>
      <c r="BP39" s="71"/>
      <c r="BQ39" s="71"/>
      <c r="BR39" s="71"/>
      <c r="BS39" s="71"/>
      <c r="BT39" s="71"/>
      <c r="BU39" s="71"/>
      <c r="BV39" s="71"/>
      <c r="BW39" s="71"/>
      <c r="BX39" s="71"/>
      <c r="BY39" s="71"/>
      <c r="BZ39" s="72"/>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0"/>
      <c r="BM40" s="71"/>
      <c r="BN40" s="71"/>
      <c r="BO40" s="71"/>
      <c r="BP40" s="71"/>
      <c r="BQ40" s="71"/>
      <c r="BR40" s="71"/>
      <c r="BS40" s="71"/>
      <c r="BT40" s="71"/>
      <c r="BU40" s="71"/>
      <c r="BV40" s="71"/>
      <c r="BW40" s="71"/>
      <c r="BX40" s="71"/>
      <c r="BY40" s="71"/>
      <c r="BZ40" s="72"/>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0"/>
      <c r="BM41" s="71"/>
      <c r="BN41" s="71"/>
      <c r="BO41" s="71"/>
      <c r="BP41" s="71"/>
      <c r="BQ41" s="71"/>
      <c r="BR41" s="71"/>
      <c r="BS41" s="71"/>
      <c r="BT41" s="71"/>
      <c r="BU41" s="71"/>
      <c r="BV41" s="71"/>
      <c r="BW41" s="71"/>
      <c r="BX41" s="71"/>
      <c r="BY41" s="71"/>
      <c r="BZ41" s="72"/>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0"/>
      <c r="BM42" s="71"/>
      <c r="BN42" s="71"/>
      <c r="BO42" s="71"/>
      <c r="BP42" s="71"/>
      <c r="BQ42" s="71"/>
      <c r="BR42" s="71"/>
      <c r="BS42" s="71"/>
      <c r="BT42" s="71"/>
      <c r="BU42" s="71"/>
      <c r="BV42" s="71"/>
      <c r="BW42" s="71"/>
      <c r="BX42" s="71"/>
      <c r="BY42" s="71"/>
      <c r="BZ42" s="72"/>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0"/>
      <c r="BM43" s="71"/>
      <c r="BN43" s="71"/>
      <c r="BO43" s="71"/>
      <c r="BP43" s="71"/>
      <c r="BQ43" s="71"/>
      <c r="BR43" s="71"/>
      <c r="BS43" s="71"/>
      <c r="BT43" s="71"/>
      <c r="BU43" s="71"/>
      <c r="BV43" s="71"/>
      <c r="BW43" s="71"/>
      <c r="BX43" s="71"/>
      <c r="BY43" s="71"/>
      <c r="BZ43" s="72"/>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3"/>
      <c r="BM44" s="74"/>
      <c r="BN44" s="74"/>
      <c r="BO44" s="74"/>
      <c r="BP44" s="74"/>
      <c r="BQ44" s="74"/>
      <c r="BR44" s="74"/>
      <c r="BS44" s="74"/>
      <c r="BT44" s="74"/>
      <c r="BU44" s="74"/>
      <c r="BV44" s="74"/>
      <c r="BW44" s="74"/>
      <c r="BX44" s="74"/>
      <c r="BY44" s="74"/>
      <c r="BZ44" s="75"/>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109</v>
      </c>
      <c r="BM47" s="43"/>
      <c r="BN47" s="43"/>
      <c r="BO47" s="43"/>
      <c r="BP47" s="43"/>
      <c r="BQ47" s="43"/>
      <c r="BR47" s="43"/>
      <c r="BS47" s="43"/>
      <c r="BT47" s="43"/>
      <c r="BU47" s="43"/>
      <c r="BV47" s="43"/>
      <c r="BW47" s="43"/>
      <c r="BX47" s="43"/>
      <c r="BY47" s="43"/>
      <c r="BZ47" s="44"/>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2">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2">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110</v>
      </c>
      <c r="BM66" s="58"/>
      <c r="BN66" s="58"/>
      <c r="BO66" s="58"/>
      <c r="BP66" s="58"/>
      <c r="BQ66" s="58"/>
      <c r="BR66" s="58"/>
      <c r="BS66" s="58"/>
      <c r="BT66" s="58"/>
      <c r="BU66" s="58"/>
      <c r="BV66" s="58"/>
      <c r="BW66" s="58"/>
      <c r="BX66" s="58"/>
      <c r="BY66" s="58"/>
      <c r="BZ66" s="59"/>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7"/>
      <c r="BM79" s="58"/>
      <c r="BN79" s="58"/>
      <c r="BO79" s="58"/>
      <c r="BP79" s="58"/>
      <c r="BQ79" s="58"/>
      <c r="BR79" s="58"/>
      <c r="BS79" s="58"/>
      <c r="BT79" s="58"/>
      <c r="BU79" s="58"/>
      <c r="BV79" s="58"/>
      <c r="BW79" s="58"/>
      <c r="BX79" s="58"/>
      <c r="BY79" s="58"/>
      <c r="BZ79" s="59"/>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7"/>
      <c r="BM80" s="58"/>
      <c r="BN80" s="58"/>
      <c r="BO80" s="58"/>
      <c r="BP80" s="58"/>
      <c r="BQ80" s="58"/>
      <c r="BR80" s="58"/>
      <c r="BS80" s="58"/>
      <c r="BT80" s="58"/>
      <c r="BU80" s="58"/>
      <c r="BV80" s="58"/>
      <c r="BW80" s="58"/>
      <c r="BX80" s="58"/>
      <c r="BY80" s="58"/>
      <c r="BZ80" s="59"/>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7"/>
      <c r="BM81" s="58"/>
      <c r="BN81" s="58"/>
      <c r="BO81" s="58"/>
      <c r="BP81" s="58"/>
      <c r="BQ81" s="58"/>
      <c r="BR81" s="58"/>
      <c r="BS81" s="58"/>
      <c r="BT81" s="58"/>
      <c r="BU81" s="58"/>
      <c r="BV81" s="58"/>
      <c r="BW81" s="58"/>
      <c r="BX81" s="58"/>
      <c r="BY81" s="58"/>
      <c r="BZ81" s="59"/>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0"/>
      <c r="BM82" s="61"/>
      <c r="BN82" s="61"/>
      <c r="BO82" s="61"/>
      <c r="BP82" s="61"/>
      <c r="BQ82" s="61"/>
      <c r="BR82" s="61"/>
      <c r="BS82" s="61"/>
      <c r="BT82" s="61"/>
      <c r="BU82" s="61"/>
      <c r="BV82" s="61"/>
      <c r="BW82" s="61"/>
      <c r="BX82" s="61"/>
      <c r="BY82" s="61"/>
      <c r="BZ82" s="62"/>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【101.60】</v>
      </c>
      <c r="F85" s="26" t="str">
        <f>データ!AT6</f>
        <v>【195.44】</v>
      </c>
      <c r="G85" s="26" t="str">
        <f>データ!BE6</f>
        <v>【34.27】</v>
      </c>
      <c r="H85" s="26" t="str">
        <f>データ!BP6</f>
        <v>【747.76】</v>
      </c>
      <c r="I85" s="26" t="str">
        <f>データ!CA6</f>
        <v>【59.51】</v>
      </c>
      <c r="J85" s="26" t="str">
        <f>データ!CL6</f>
        <v>【261.46】</v>
      </c>
      <c r="K85" s="26" t="str">
        <f>データ!CW6</f>
        <v>【52.23】</v>
      </c>
      <c r="L85" s="26" t="str">
        <f>データ!DH6</f>
        <v>【85.82】</v>
      </c>
      <c r="M85" s="26" t="str">
        <f>データ!DS6</f>
        <v>【24.12】</v>
      </c>
      <c r="N85" s="26" t="str">
        <f>データ!ED6</f>
        <v>【0.00】</v>
      </c>
      <c r="O85" s="26" t="str">
        <f>データ!EO6</f>
        <v>【0.02】</v>
      </c>
    </row>
  </sheetData>
  <sheetProtection algorithmName="SHA-512" hashValue="gYyjyA5Jt8STutC0AlvBONUqMDLSZG3dzEvmlMcAhC6DJ8DXamGW+5G+jlxknpcd+0GCYy3nSkjyYvavDZy2ew==" saltValue="YfJnyMg9pnWPOYjQk+0QJ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0"/>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88" t="s">
        <v>52</v>
      </c>
      <c r="I3" s="89"/>
      <c r="J3" s="89"/>
      <c r="K3" s="89"/>
      <c r="L3" s="89"/>
      <c r="M3" s="89"/>
      <c r="N3" s="89"/>
      <c r="O3" s="89"/>
      <c r="P3" s="89"/>
      <c r="Q3" s="89"/>
      <c r="R3" s="89"/>
      <c r="S3" s="89"/>
      <c r="T3" s="89"/>
      <c r="U3" s="89"/>
      <c r="V3" s="89"/>
      <c r="W3" s="89"/>
      <c r="X3" s="90"/>
      <c r="Y3" s="94" t="s">
        <v>53</v>
      </c>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t="s">
        <v>54</v>
      </c>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row>
    <row r="4" spans="1:148" x14ac:dyDescent="0.2">
      <c r="A4" s="28" t="s">
        <v>55</v>
      </c>
      <c r="B4" s="30"/>
      <c r="C4" s="30"/>
      <c r="D4" s="30"/>
      <c r="E4" s="30"/>
      <c r="F4" s="30"/>
      <c r="G4" s="30"/>
      <c r="H4" s="91"/>
      <c r="I4" s="92"/>
      <c r="J4" s="92"/>
      <c r="K4" s="92"/>
      <c r="L4" s="92"/>
      <c r="M4" s="92"/>
      <c r="N4" s="92"/>
      <c r="O4" s="92"/>
      <c r="P4" s="92"/>
      <c r="Q4" s="92"/>
      <c r="R4" s="92"/>
      <c r="S4" s="92"/>
      <c r="T4" s="92"/>
      <c r="U4" s="92"/>
      <c r="V4" s="92"/>
      <c r="W4" s="92"/>
      <c r="X4" s="93"/>
      <c r="Y4" s="87" t="s">
        <v>56</v>
      </c>
      <c r="Z4" s="87"/>
      <c r="AA4" s="87"/>
      <c r="AB4" s="87"/>
      <c r="AC4" s="87"/>
      <c r="AD4" s="87"/>
      <c r="AE4" s="87"/>
      <c r="AF4" s="87"/>
      <c r="AG4" s="87"/>
      <c r="AH4" s="87"/>
      <c r="AI4" s="87"/>
      <c r="AJ4" s="87" t="s">
        <v>57</v>
      </c>
      <c r="AK4" s="87"/>
      <c r="AL4" s="87"/>
      <c r="AM4" s="87"/>
      <c r="AN4" s="87"/>
      <c r="AO4" s="87"/>
      <c r="AP4" s="87"/>
      <c r="AQ4" s="87"/>
      <c r="AR4" s="87"/>
      <c r="AS4" s="87"/>
      <c r="AT4" s="87"/>
      <c r="AU4" s="87" t="s">
        <v>58</v>
      </c>
      <c r="AV4" s="87"/>
      <c r="AW4" s="87"/>
      <c r="AX4" s="87"/>
      <c r="AY4" s="87"/>
      <c r="AZ4" s="87"/>
      <c r="BA4" s="87"/>
      <c r="BB4" s="87"/>
      <c r="BC4" s="87"/>
      <c r="BD4" s="87"/>
      <c r="BE4" s="87"/>
      <c r="BF4" s="87" t="s">
        <v>59</v>
      </c>
      <c r="BG4" s="87"/>
      <c r="BH4" s="87"/>
      <c r="BI4" s="87"/>
      <c r="BJ4" s="87"/>
      <c r="BK4" s="87"/>
      <c r="BL4" s="87"/>
      <c r="BM4" s="87"/>
      <c r="BN4" s="87"/>
      <c r="BO4" s="87"/>
      <c r="BP4" s="87"/>
      <c r="BQ4" s="87" t="s">
        <v>60</v>
      </c>
      <c r="BR4" s="87"/>
      <c r="BS4" s="87"/>
      <c r="BT4" s="87"/>
      <c r="BU4" s="87"/>
      <c r="BV4" s="87"/>
      <c r="BW4" s="87"/>
      <c r="BX4" s="87"/>
      <c r="BY4" s="87"/>
      <c r="BZ4" s="87"/>
      <c r="CA4" s="87"/>
      <c r="CB4" s="87" t="s">
        <v>61</v>
      </c>
      <c r="CC4" s="87"/>
      <c r="CD4" s="87"/>
      <c r="CE4" s="87"/>
      <c r="CF4" s="87"/>
      <c r="CG4" s="87"/>
      <c r="CH4" s="87"/>
      <c r="CI4" s="87"/>
      <c r="CJ4" s="87"/>
      <c r="CK4" s="87"/>
      <c r="CL4" s="87"/>
      <c r="CM4" s="87" t="s">
        <v>62</v>
      </c>
      <c r="CN4" s="87"/>
      <c r="CO4" s="87"/>
      <c r="CP4" s="87"/>
      <c r="CQ4" s="87"/>
      <c r="CR4" s="87"/>
      <c r="CS4" s="87"/>
      <c r="CT4" s="87"/>
      <c r="CU4" s="87"/>
      <c r="CV4" s="87"/>
      <c r="CW4" s="87"/>
      <c r="CX4" s="87" t="s">
        <v>63</v>
      </c>
      <c r="CY4" s="87"/>
      <c r="CZ4" s="87"/>
      <c r="DA4" s="87"/>
      <c r="DB4" s="87"/>
      <c r="DC4" s="87"/>
      <c r="DD4" s="87"/>
      <c r="DE4" s="87"/>
      <c r="DF4" s="87"/>
      <c r="DG4" s="87"/>
      <c r="DH4" s="87"/>
      <c r="DI4" s="87" t="s">
        <v>64</v>
      </c>
      <c r="DJ4" s="87"/>
      <c r="DK4" s="87"/>
      <c r="DL4" s="87"/>
      <c r="DM4" s="87"/>
      <c r="DN4" s="87"/>
      <c r="DO4" s="87"/>
      <c r="DP4" s="87"/>
      <c r="DQ4" s="87"/>
      <c r="DR4" s="87"/>
      <c r="DS4" s="87"/>
      <c r="DT4" s="87" t="s">
        <v>65</v>
      </c>
      <c r="DU4" s="87"/>
      <c r="DV4" s="87"/>
      <c r="DW4" s="87"/>
      <c r="DX4" s="87"/>
      <c r="DY4" s="87"/>
      <c r="DZ4" s="87"/>
      <c r="EA4" s="87"/>
      <c r="EB4" s="87"/>
      <c r="EC4" s="87"/>
      <c r="ED4" s="87"/>
      <c r="EE4" s="87" t="s">
        <v>66</v>
      </c>
      <c r="EF4" s="87"/>
      <c r="EG4" s="87"/>
      <c r="EH4" s="87"/>
      <c r="EI4" s="87"/>
      <c r="EJ4" s="87"/>
      <c r="EK4" s="87"/>
      <c r="EL4" s="87"/>
      <c r="EM4" s="87"/>
      <c r="EN4" s="87"/>
      <c r="EO4" s="87"/>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2018</v>
      </c>
      <c r="C6" s="33">
        <f t="shared" ref="C6:X6" si="3">C7</f>
        <v>452025</v>
      </c>
      <c r="D6" s="33">
        <f t="shared" si="3"/>
        <v>46</v>
      </c>
      <c r="E6" s="33">
        <f t="shared" si="3"/>
        <v>17</v>
      </c>
      <c r="F6" s="33">
        <f t="shared" si="3"/>
        <v>5</v>
      </c>
      <c r="G6" s="33">
        <f t="shared" si="3"/>
        <v>0</v>
      </c>
      <c r="H6" s="33" t="str">
        <f t="shared" si="3"/>
        <v>宮崎県　都城市</v>
      </c>
      <c r="I6" s="33" t="str">
        <f t="shared" si="3"/>
        <v>法適用</v>
      </c>
      <c r="J6" s="33" t="str">
        <f t="shared" si="3"/>
        <v>下水道事業</v>
      </c>
      <c r="K6" s="33" t="str">
        <f t="shared" si="3"/>
        <v>農業集落排水</v>
      </c>
      <c r="L6" s="33" t="str">
        <f t="shared" si="3"/>
        <v>F1</v>
      </c>
      <c r="M6" s="33" t="str">
        <f t="shared" si="3"/>
        <v>非設置</v>
      </c>
      <c r="N6" s="34" t="str">
        <f t="shared" si="3"/>
        <v>-</v>
      </c>
      <c r="O6" s="34">
        <f t="shared" si="3"/>
        <v>68.83</v>
      </c>
      <c r="P6" s="34">
        <f t="shared" si="3"/>
        <v>7.23</v>
      </c>
      <c r="Q6" s="34">
        <f t="shared" si="3"/>
        <v>94.54</v>
      </c>
      <c r="R6" s="34">
        <f t="shared" si="3"/>
        <v>2793</v>
      </c>
      <c r="S6" s="34">
        <f t="shared" si="3"/>
        <v>165433</v>
      </c>
      <c r="T6" s="34">
        <f t="shared" si="3"/>
        <v>653.36</v>
      </c>
      <c r="U6" s="34">
        <f t="shared" si="3"/>
        <v>253.2</v>
      </c>
      <c r="V6" s="34">
        <f t="shared" si="3"/>
        <v>11881</v>
      </c>
      <c r="W6" s="34">
        <f t="shared" si="3"/>
        <v>7.9</v>
      </c>
      <c r="X6" s="34">
        <f t="shared" si="3"/>
        <v>1503.92</v>
      </c>
      <c r="Y6" s="35" t="str">
        <f>IF(Y7="",NA(),Y7)</f>
        <v>-</v>
      </c>
      <c r="Z6" s="35" t="str">
        <f t="shared" ref="Z6:AH6" si="4">IF(Z7="",NA(),Z7)</f>
        <v>-</v>
      </c>
      <c r="AA6" s="35" t="str">
        <f t="shared" si="4"/>
        <v>-</v>
      </c>
      <c r="AB6" s="35">
        <f t="shared" si="4"/>
        <v>102.08</v>
      </c>
      <c r="AC6" s="35">
        <f t="shared" si="4"/>
        <v>101.96</v>
      </c>
      <c r="AD6" s="35" t="str">
        <f t="shared" si="4"/>
        <v>-</v>
      </c>
      <c r="AE6" s="35" t="str">
        <f t="shared" si="4"/>
        <v>-</v>
      </c>
      <c r="AF6" s="35" t="str">
        <f t="shared" si="4"/>
        <v>-</v>
      </c>
      <c r="AG6" s="35">
        <f t="shared" si="4"/>
        <v>100.95</v>
      </c>
      <c r="AH6" s="35">
        <f t="shared" si="4"/>
        <v>101.27</v>
      </c>
      <c r="AI6" s="34" t="str">
        <f>IF(AI7="","",IF(AI7="-","【-】","【"&amp;SUBSTITUTE(TEXT(AI7,"#,##0.00"),"-","△")&amp;"】"))</f>
        <v>【101.60】</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224.04</v>
      </c>
      <c r="AS6" s="35">
        <f t="shared" si="5"/>
        <v>137.09</v>
      </c>
      <c r="AT6" s="34" t="str">
        <f>IF(AT7="","",IF(AT7="-","【-】","【"&amp;SUBSTITUTE(TEXT(AT7,"#,##0.00"),"-","△")&amp;"】"))</f>
        <v>【195.44】</v>
      </c>
      <c r="AU6" s="35" t="str">
        <f>IF(AU7="",NA(),AU7)</f>
        <v>-</v>
      </c>
      <c r="AV6" s="35" t="str">
        <f t="shared" ref="AV6:BD6" si="6">IF(AV7="",NA(),AV7)</f>
        <v>-</v>
      </c>
      <c r="AW6" s="35" t="str">
        <f t="shared" si="6"/>
        <v>-</v>
      </c>
      <c r="AX6" s="35">
        <f t="shared" si="6"/>
        <v>21.3</v>
      </c>
      <c r="AY6" s="35">
        <f t="shared" si="6"/>
        <v>18.7</v>
      </c>
      <c r="AZ6" s="35" t="str">
        <f t="shared" si="6"/>
        <v>-</v>
      </c>
      <c r="BA6" s="35" t="str">
        <f t="shared" si="6"/>
        <v>-</v>
      </c>
      <c r="BB6" s="35" t="str">
        <f t="shared" si="6"/>
        <v>-</v>
      </c>
      <c r="BC6" s="35">
        <f t="shared" si="6"/>
        <v>29.91</v>
      </c>
      <c r="BD6" s="35">
        <f t="shared" si="6"/>
        <v>43.5</v>
      </c>
      <c r="BE6" s="34" t="str">
        <f>IF(BE7="","",IF(BE7="-","【-】","【"&amp;SUBSTITUTE(TEXT(BE7,"#,##0.00"),"-","△")&amp;"】"))</f>
        <v>【34.27】</v>
      </c>
      <c r="BF6" s="35" t="str">
        <f>IF(BF7="",NA(),BF7)</f>
        <v>-</v>
      </c>
      <c r="BG6" s="35" t="str">
        <f t="shared" ref="BG6:BO6" si="7">IF(BG7="",NA(),BG7)</f>
        <v>-</v>
      </c>
      <c r="BH6" s="35" t="str">
        <f t="shared" si="7"/>
        <v>-</v>
      </c>
      <c r="BI6" s="35">
        <f t="shared" si="7"/>
        <v>0.08</v>
      </c>
      <c r="BJ6" s="34">
        <f t="shared" si="7"/>
        <v>0</v>
      </c>
      <c r="BK6" s="35" t="str">
        <f t="shared" si="7"/>
        <v>-</v>
      </c>
      <c r="BL6" s="35" t="str">
        <f t="shared" si="7"/>
        <v>-</v>
      </c>
      <c r="BM6" s="35" t="str">
        <f t="shared" si="7"/>
        <v>-</v>
      </c>
      <c r="BN6" s="35">
        <f t="shared" si="7"/>
        <v>855.8</v>
      </c>
      <c r="BO6" s="35">
        <f t="shared" si="7"/>
        <v>654.91999999999996</v>
      </c>
      <c r="BP6" s="34" t="str">
        <f>IF(BP7="","",IF(BP7="-","【-】","【"&amp;SUBSTITUTE(TEXT(BP7,"#,##0.00"),"-","△")&amp;"】"))</f>
        <v>【747.76】</v>
      </c>
      <c r="BQ6" s="35" t="str">
        <f>IF(BQ7="",NA(),BQ7)</f>
        <v>-</v>
      </c>
      <c r="BR6" s="35" t="str">
        <f t="shared" ref="BR6:BZ6" si="8">IF(BR7="",NA(),BR7)</f>
        <v>-</v>
      </c>
      <c r="BS6" s="35" t="str">
        <f t="shared" si="8"/>
        <v>-</v>
      </c>
      <c r="BT6" s="35">
        <f t="shared" si="8"/>
        <v>70.540000000000006</v>
      </c>
      <c r="BU6" s="35">
        <f t="shared" si="8"/>
        <v>60.23</v>
      </c>
      <c r="BV6" s="35" t="str">
        <f t="shared" si="8"/>
        <v>-</v>
      </c>
      <c r="BW6" s="35" t="str">
        <f t="shared" si="8"/>
        <v>-</v>
      </c>
      <c r="BX6" s="35" t="str">
        <f t="shared" si="8"/>
        <v>-</v>
      </c>
      <c r="BY6" s="35">
        <f t="shared" si="8"/>
        <v>59.8</v>
      </c>
      <c r="BZ6" s="35">
        <f t="shared" si="8"/>
        <v>65.39</v>
      </c>
      <c r="CA6" s="34" t="str">
        <f>IF(CA7="","",IF(CA7="-","【-】","【"&amp;SUBSTITUTE(TEXT(CA7,"#,##0.00"),"-","△")&amp;"】"))</f>
        <v>【59.51】</v>
      </c>
      <c r="CB6" s="35" t="str">
        <f>IF(CB7="",NA(),CB7)</f>
        <v>-</v>
      </c>
      <c r="CC6" s="35" t="str">
        <f t="shared" ref="CC6:CK6" si="9">IF(CC7="",NA(),CC7)</f>
        <v>-</v>
      </c>
      <c r="CD6" s="35" t="str">
        <f t="shared" si="9"/>
        <v>-</v>
      </c>
      <c r="CE6" s="35">
        <f t="shared" si="9"/>
        <v>196.78</v>
      </c>
      <c r="CF6" s="35">
        <f t="shared" si="9"/>
        <v>230.36</v>
      </c>
      <c r="CG6" s="35" t="str">
        <f t="shared" si="9"/>
        <v>-</v>
      </c>
      <c r="CH6" s="35" t="str">
        <f t="shared" si="9"/>
        <v>-</v>
      </c>
      <c r="CI6" s="35" t="str">
        <f t="shared" si="9"/>
        <v>-</v>
      </c>
      <c r="CJ6" s="35">
        <f t="shared" si="9"/>
        <v>263.76</v>
      </c>
      <c r="CK6" s="35">
        <f t="shared" si="9"/>
        <v>230.88</v>
      </c>
      <c r="CL6" s="34" t="str">
        <f>IF(CL7="","",IF(CL7="-","【-】","【"&amp;SUBSTITUTE(TEXT(CL7,"#,##0.00"),"-","△")&amp;"】"))</f>
        <v>【261.46】</v>
      </c>
      <c r="CM6" s="35" t="str">
        <f>IF(CM7="",NA(),CM7)</f>
        <v>-</v>
      </c>
      <c r="CN6" s="35" t="str">
        <f t="shared" ref="CN6:CV6" si="10">IF(CN7="",NA(),CN7)</f>
        <v>-</v>
      </c>
      <c r="CO6" s="35" t="str">
        <f t="shared" si="10"/>
        <v>-</v>
      </c>
      <c r="CP6" s="35">
        <f t="shared" si="10"/>
        <v>41.08</v>
      </c>
      <c r="CQ6" s="35">
        <f t="shared" si="10"/>
        <v>41.18</v>
      </c>
      <c r="CR6" s="35" t="str">
        <f t="shared" si="10"/>
        <v>-</v>
      </c>
      <c r="CS6" s="35" t="str">
        <f t="shared" si="10"/>
        <v>-</v>
      </c>
      <c r="CT6" s="35" t="str">
        <f t="shared" si="10"/>
        <v>-</v>
      </c>
      <c r="CU6" s="35">
        <f t="shared" si="10"/>
        <v>51.75</v>
      </c>
      <c r="CV6" s="35">
        <f t="shared" si="10"/>
        <v>56.72</v>
      </c>
      <c r="CW6" s="34" t="str">
        <f>IF(CW7="","",IF(CW7="-","【-】","【"&amp;SUBSTITUTE(TEXT(CW7,"#,##0.00"),"-","△")&amp;"】"))</f>
        <v>【52.23】</v>
      </c>
      <c r="CX6" s="35" t="str">
        <f>IF(CX7="",NA(),CX7)</f>
        <v>-</v>
      </c>
      <c r="CY6" s="35" t="str">
        <f t="shared" ref="CY6:DG6" si="11">IF(CY7="",NA(),CY7)</f>
        <v>-</v>
      </c>
      <c r="CZ6" s="35" t="str">
        <f t="shared" si="11"/>
        <v>-</v>
      </c>
      <c r="DA6" s="35">
        <f t="shared" si="11"/>
        <v>72.95</v>
      </c>
      <c r="DB6" s="35">
        <f t="shared" si="11"/>
        <v>74.09</v>
      </c>
      <c r="DC6" s="35" t="str">
        <f t="shared" si="11"/>
        <v>-</v>
      </c>
      <c r="DD6" s="35" t="str">
        <f t="shared" si="11"/>
        <v>-</v>
      </c>
      <c r="DE6" s="35" t="str">
        <f t="shared" si="11"/>
        <v>-</v>
      </c>
      <c r="DF6" s="35">
        <f t="shared" si="11"/>
        <v>84.84</v>
      </c>
      <c r="DG6" s="35">
        <f t="shared" si="11"/>
        <v>90.04</v>
      </c>
      <c r="DH6" s="34" t="str">
        <f>IF(DH7="","",IF(DH7="-","【-】","【"&amp;SUBSTITUTE(TEXT(DH7,"#,##0.00"),"-","△")&amp;"】"))</f>
        <v>【85.82】</v>
      </c>
      <c r="DI6" s="35" t="str">
        <f>IF(DI7="",NA(),DI7)</f>
        <v>-</v>
      </c>
      <c r="DJ6" s="35" t="str">
        <f t="shared" ref="DJ6:DR6" si="12">IF(DJ7="",NA(),DJ7)</f>
        <v>-</v>
      </c>
      <c r="DK6" s="35" t="str">
        <f t="shared" si="12"/>
        <v>-</v>
      </c>
      <c r="DL6" s="35">
        <f t="shared" si="12"/>
        <v>4.3600000000000003</v>
      </c>
      <c r="DM6" s="35">
        <f t="shared" si="12"/>
        <v>7.92</v>
      </c>
      <c r="DN6" s="35" t="str">
        <f t="shared" si="12"/>
        <v>-</v>
      </c>
      <c r="DO6" s="35" t="str">
        <f t="shared" si="12"/>
        <v>-</v>
      </c>
      <c r="DP6" s="35" t="str">
        <f t="shared" si="12"/>
        <v>-</v>
      </c>
      <c r="DQ6" s="35">
        <f t="shared" si="12"/>
        <v>24.87</v>
      </c>
      <c r="DR6" s="35">
        <f t="shared" si="12"/>
        <v>24.32</v>
      </c>
      <c r="DS6" s="34" t="str">
        <f>IF(DS7="","",IF(DS7="-","【-】","【"&amp;SUBSTITUTE(TEXT(DS7,"#,##0.00"),"-","△")&amp;"】"))</f>
        <v>【24.12】</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【0.00】</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0.01</v>
      </c>
      <c r="EN6" s="35">
        <f t="shared" si="14"/>
        <v>0.04</v>
      </c>
      <c r="EO6" s="34" t="str">
        <f>IF(EO7="","",IF(EO7="-","【-】","【"&amp;SUBSTITUTE(TEXT(EO7,"#,##0.00"),"-","△")&amp;"】"))</f>
        <v>【0.02】</v>
      </c>
    </row>
    <row r="7" spans="1:148" s="36" customFormat="1" x14ac:dyDescent="0.2">
      <c r="A7" s="28"/>
      <c r="B7" s="37">
        <v>2018</v>
      </c>
      <c r="C7" s="37">
        <v>452025</v>
      </c>
      <c r="D7" s="37">
        <v>46</v>
      </c>
      <c r="E7" s="37">
        <v>17</v>
      </c>
      <c r="F7" s="37">
        <v>5</v>
      </c>
      <c r="G7" s="37">
        <v>0</v>
      </c>
      <c r="H7" s="37" t="s">
        <v>96</v>
      </c>
      <c r="I7" s="37" t="s">
        <v>97</v>
      </c>
      <c r="J7" s="37" t="s">
        <v>98</v>
      </c>
      <c r="K7" s="37" t="s">
        <v>99</v>
      </c>
      <c r="L7" s="37" t="s">
        <v>100</v>
      </c>
      <c r="M7" s="37" t="s">
        <v>101</v>
      </c>
      <c r="N7" s="38" t="s">
        <v>102</v>
      </c>
      <c r="O7" s="38">
        <v>68.83</v>
      </c>
      <c r="P7" s="38">
        <v>7.23</v>
      </c>
      <c r="Q7" s="38">
        <v>94.54</v>
      </c>
      <c r="R7" s="38">
        <v>2793</v>
      </c>
      <c r="S7" s="38">
        <v>165433</v>
      </c>
      <c r="T7" s="38">
        <v>653.36</v>
      </c>
      <c r="U7" s="38">
        <v>253.2</v>
      </c>
      <c r="V7" s="38">
        <v>11881</v>
      </c>
      <c r="W7" s="38">
        <v>7.9</v>
      </c>
      <c r="X7" s="38">
        <v>1503.92</v>
      </c>
      <c r="Y7" s="38" t="s">
        <v>102</v>
      </c>
      <c r="Z7" s="38" t="s">
        <v>102</v>
      </c>
      <c r="AA7" s="38" t="s">
        <v>102</v>
      </c>
      <c r="AB7" s="38">
        <v>102.08</v>
      </c>
      <c r="AC7" s="38">
        <v>101.96</v>
      </c>
      <c r="AD7" s="38" t="s">
        <v>102</v>
      </c>
      <c r="AE7" s="38" t="s">
        <v>102</v>
      </c>
      <c r="AF7" s="38" t="s">
        <v>102</v>
      </c>
      <c r="AG7" s="38">
        <v>100.95</v>
      </c>
      <c r="AH7" s="38">
        <v>101.27</v>
      </c>
      <c r="AI7" s="38">
        <v>101.6</v>
      </c>
      <c r="AJ7" s="38" t="s">
        <v>102</v>
      </c>
      <c r="AK7" s="38" t="s">
        <v>102</v>
      </c>
      <c r="AL7" s="38" t="s">
        <v>102</v>
      </c>
      <c r="AM7" s="38">
        <v>0</v>
      </c>
      <c r="AN7" s="38">
        <v>0</v>
      </c>
      <c r="AO7" s="38" t="s">
        <v>102</v>
      </c>
      <c r="AP7" s="38" t="s">
        <v>102</v>
      </c>
      <c r="AQ7" s="38" t="s">
        <v>102</v>
      </c>
      <c r="AR7" s="38">
        <v>224.04</v>
      </c>
      <c r="AS7" s="38">
        <v>137.09</v>
      </c>
      <c r="AT7" s="38">
        <v>195.44</v>
      </c>
      <c r="AU7" s="38" t="s">
        <v>102</v>
      </c>
      <c r="AV7" s="38" t="s">
        <v>102</v>
      </c>
      <c r="AW7" s="38" t="s">
        <v>102</v>
      </c>
      <c r="AX7" s="38">
        <v>21.3</v>
      </c>
      <c r="AY7" s="38">
        <v>18.7</v>
      </c>
      <c r="AZ7" s="38" t="s">
        <v>102</v>
      </c>
      <c r="BA7" s="38" t="s">
        <v>102</v>
      </c>
      <c r="BB7" s="38" t="s">
        <v>102</v>
      </c>
      <c r="BC7" s="38">
        <v>29.91</v>
      </c>
      <c r="BD7" s="38">
        <v>43.5</v>
      </c>
      <c r="BE7" s="38">
        <v>34.270000000000003</v>
      </c>
      <c r="BF7" s="38" t="s">
        <v>102</v>
      </c>
      <c r="BG7" s="38" t="s">
        <v>102</v>
      </c>
      <c r="BH7" s="38" t="s">
        <v>102</v>
      </c>
      <c r="BI7" s="38">
        <v>0.08</v>
      </c>
      <c r="BJ7" s="38">
        <v>0</v>
      </c>
      <c r="BK7" s="38" t="s">
        <v>102</v>
      </c>
      <c r="BL7" s="38" t="s">
        <v>102</v>
      </c>
      <c r="BM7" s="38" t="s">
        <v>102</v>
      </c>
      <c r="BN7" s="38">
        <v>855.8</v>
      </c>
      <c r="BO7" s="38">
        <v>654.91999999999996</v>
      </c>
      <c r="BP7" s="38">
        <v>747.76</v>
      </c>
      <c r="BQ7" s="38" t="s">
        <v>102</v>
      </c>
      <c r="BR7" s="38" t="s">
        <v>102</v>
      </c>
      <c r="BS7" s="38" t="s">
        <v>102</v>
      </c>
      <c r="BT7" s="38">
        <v>70.540000000000006</v>
      </c>
      <c r="BU7" s="38">
        <v>60.23</v>
      </c>
      <c r="BV7" s="38" t="s">
        <v>102</v>
      </c>
      <c r="BW7" s="38" t="s">
        <v>102</v>
      </c>
      <c r="BX7" s="38" t="s">
        <v>102</v>
      </c>
      <c r="BY7" s="38">
        <v>59.8</v>
      </c>
      <c r="BZ7" s="38">
        <v>65.39</v>
      </c>
      <c r="CA7" s="38">
        <v>59.51</v>
      </c>
      <c r="CB7" s="38" t="s">
        <v>102</v>
      </c>
      <c r="CC7" s="38" t="s">
        <v>102</v>
      </c>
      <c r="CD7" s="38" t="s">
        <v>102</v>
      </c>
      <c r="CE7" s="38">
        <v>196.78</v>
      </c>
      <c r="CF7" s="38">
        <v>230.36</v>
      </c>
      <c r="CG7" s="38" t="s">
        <v>102</v>
      </c>
      <c r="CH7" s="38" t="s">
        <v>102</v>
      </c>
      <c r="CI7" s="38" t="s">
        <v>102</v>
      </c>
      <c r="CJ7" s="38">
        <v>263.76</v>
      </c>
      <c r="CK7" s="38">
        <v>230.88</v>
      </c>
      <c r="CL7" s="38">
        <v>261.45999999999998</v>
      </c>
      <c r="CM7" s="38" t="s">
        <v>102</v>
      </c>
      <c r="CN7" s="38" t="s">
        <v>102</v>
      </c>
      <c r="CO7" s="38" t="s">
        <v>102</v>
      </c>
      <c r="CP7" s="38">
        <v>41.08</v>
      </c>
      <c r="CQ7" s="38">
        <v>41.18</v>
      </c>
      <c r="CR7" s="38" t="s">
        <v>102</v>
      </c>
      <c r="CS7" s="38" t="s">
        <v>102</v>
      </c>
      <c r="CT7" s="38" t="s">
        <v>102</v>
      </c>
      <c r="CU7" s="38">
        <v>51.75</v>
      </c>
      <c r="CV7" s="38">
        <v>56.72</v>
      </c>
      <c r="CW7" s="38">
        <v>52.23</v>
      </c>
      <c r="CX7" s="38" t="s">
        <v>102</v>
      </c>
      <c r="CY7" s="38" t="s">
        <v>102</v>
      </c>
      <c r="CZ7" s="38" t="s">
        <v>102</v>
      </c>
      <c r="DA7" s="38">
        <v>72.95</v>
      </c>
      <c r="DB7" s="38">
        <v>74.09</v>
      </c>
      <c r="DC7" s="38" t="s">
        <v>102</v>
      </c>
      <c r="DD7" s="38" t="s">
        <v>102</v>
      </c>
      <c r="DE7" s="38" t="s">
        <v>102</v>
      </c>
      <c r="DF7" s="38">
        <v>84.84</v>
      </c>
      <c r="DG7" s="38">
        <v>90.04</v>
      </c>
      <c r="DH7" s="38">
        <v>85.82</v>
      </c>
      <c r="DI7" s="38" t="s">
        <v>102</v>
      </c>
      <c r="DJ7" s="38" t="s">
        <v>102</v>
      </c>
      <c r="DK7" s="38" t="s">
        <v>102</v>
      </c>
      <c r="DL7" s="38">
        <v>4.3600000000000003</v>
      </c>
      <c r="DM7" s="38">
        <v>7.92</v>
      </c>
      <c r="DN7" s="38" t="s">
        <v>102</v>
      </c>
      <c r="DO7" s="38" t="s">
        <v>102</v>
      </c>
      <c r="DP7" s="38" t="s">
        <v>102</v>
      </c>
      <c r="DQ7" s="38">
        <v>24.87</v>
      </c>
      <c r="DR7" s="38">
        <v>24.32</v>
      </c>
      <c r="DS7" s="38">
        <v>24.12</v>
      </c>
      <c r="DT7" s="38" t="s">
        <v>102</v>
      </c>
      <c r="DU7" s="38" t="s">
        <v>102</v>
      </c>
      <c r="DV7" s="38" t="s">
        <v>102</v>
      </c>
      <c r="DW7" s="38">
        <v>0</v>
      </c>
      <c r="DX7" s="38">
        <v>0</v>
      </c>
      <c r="DY7" s="38" t="s">
        <v>102</v>
      </c>
      <c r="DZ7" s="38" t="s">
        <v>102</v>
      </c>
      <c r="EA7" s="38" t="s">
        <v>102</v>
      </c>
      <c r="EB7" s="38">
        <v>0</v>
      </c>
      <c r="EC7" s="38">
        <v>0</v>
      </c>
      <c r="ED7" s="38">
        <v>0</v>
      </c>
      <c r="EE7" s="38" t="s">
        <v>102</v>
      </c>
      <c r="EF7" s="38" t="s">
        <v>102</v>
      </c>
      <c r="EG7" s="38" t="s">
        <v>102</v>
      </c>
      <c r="EH7" s="38">
        <v>0</v>
      </c>
      <c r="EI7" s="38">
        <v>0</v>
      </c>
      <c r="EJ7" s="38" t="s">
        <v>102</v>
      </c>
      <c r="EK7" s="38" t="s">
        <v>102</v>
      </c>
      <c r="EL7" s="38" t="s">
        <v>102</v>
      </c>
      <c r="EM7" s="38">
        <v>0.01</v>
      </c>
      <c r="EN7" s="38">
        <v>0.04</v>
      </c>
      <c r="EO7" s="38">
        <v>0.02</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2020-02-10T04:12:22Z</cp:lastPrinted>
  <dcterms:created xsi:type="dcterms:W3CDTF">2019-12-05T04:55:42Z</dcterms:created>
  <dcterms:modified xsi:type="dcterms:W3CDTF">2020-03-04T02:03:46Z</dcterms:modified>
  <cp:category/>
</cp:coreProperties>
</file>