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令和01年度\01 各種照会・回答\R020109【　】（分析依頼）H30決算経営比較分析表\05ホームページ掲載\10【法非適用】簡易水道事業\"/>
    </mc:Choice>
  </mc:AlternateContent>
  <xr:revisionPtr revIDLastSave="0" documentId="13_ncr:1_{687F13CF-77F0-4801-A2BE-0AB47F9EA7D2}" xr6:coauthVersionLast="45" xr6:coauthVersionMax="45" xr10:uidLastSave="{00000000-0000-0000-0000-000000000000}"/>
  <workbookProtection workbookAlgorithmName="SHA-512" workbookHashValue="UK5vPhGGmOZiE9BsrOQTnwNbFkF7vNiTYEmW+My0Gp4MB7rYQOaXBqTIqPcJCiy9lz7+kAXo7rykrWGelNclrg==" workbookSaltValue="GKs/q7U3WQ9z9MUiFjwu8w==" workbookSpinCount="100000" lockStructure="1"/>
  <bookViews>
    <workbookView xWindow="-108" yWindow="-108" windowWidth="23256" windowHeight="12576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H85" i="4"/>
  <c r="E85" i="4"/>
  <c r="BB10" i="4"/>
  <c r="P10" i="4"/>
  <c r="I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<sst xmlns="http://schemas.openxmlformats.org/spreadsheetml/2006/main" count="225" uniqueCount="111">
  <si>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</si>
  <si>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</si>
  <si>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</si>
  <si>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</si>
  <si>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</si>
  <si>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</si>
  <si>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</si>
  <si>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</si>
  <si>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</si>
  <si>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</si>
  <si>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</si>
  <si>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</si>
  <si>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</si>
  <si>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</si>
  <si>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</si>
  <si>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</si>
  <si>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</si>
  <si>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</si>
  <si>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</si>
  <si>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</si>
  <si>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</si>
  <si>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</si>
  <si>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</si>
  <si>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</si>
  <si>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</si>
  <si>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</si>
  <si>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</si>
  <si>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</si>
  <si>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</si>
  <si>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</si>
  <si>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</si>
  <si>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</si>
  <si>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</si>
  <si>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</si>
  <si>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</si>
  <si>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</si>
  <si>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</si>
  <si>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</si>
  <si>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</si>
  <si>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</si>
  <si>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</si>
  <si>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</si>
  <si>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</si>
  <si>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</si>
  <si>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</si>
  <si>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</si>
  <si>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</si>
  <si>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</si>
  <si>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</si>
  <si>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</si>
  <si>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</si>
  <si>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</si>
  <si>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</si>
  <si>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</si>
  <si>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</si>
  <si>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</si>
  <si>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</si>
  <si>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</si>
  <si>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</si>
  <si>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</si>
  <si>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</si>
  <si>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</si>
  <si>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</si>
  <si>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</si>
  <si>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</si>
  <si>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</si>
  <si>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</si>
  <si>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</si>
  <si>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</si>
  <si>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</si>
  <si>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</si>
  <si>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</si>
  <si>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</si>
  <si>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</si>
  <si>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</si>
  <si>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</si>
  <si>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</si>
  <si>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</si>
  <si>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</si>
  <si>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</si>
  <si>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</si>
  <si>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</si>
  <si>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</si>
  <si>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</si>
  <si>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</si>
  <si>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</si>
  <si>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</si>
  <si>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</si>
  <si>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</si>
  <si>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</si>
  <si>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</si>
  <si>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</si>
  <si>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</si>
  <si>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</si>
  <si>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</si>
  <si>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都農町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</si>
  <si>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</si>
  <si>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</si>
  <si>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</si>
  <si>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</si>
  <si>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</si>
  <si>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</si>
  <si>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</si>
  <si>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</si>
  <si>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</si>
  <si>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</si>
  <si>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</si>
  <si>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</si>
  <si>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③管路更新率
　平成27年度に２つある簡易水道の１つを統合するため、施設整備等に取り組んだことで急激に率が上がっています。今後、もう１つの簡易水道との統合を令和2年4月に計画していることから平成31年度に管路の更新を行っております。
</t>
    <rPh sb="78" eb="80">
      <t>レイワ</t>
    </rPh>
    <rPh sb="95" eb="97">
      <t>ヘイセイ</t>
    </rPh>
    <rPh sb="99" eb="100">
      <t>ネン</t>
    </rPh>
    <rPh sb="100" eb="101">
      <t>ド</t>
    </rPh>
    <rPh sb="102" eb="104">
      <t>カンロ</t>
    </rPh>
    <rPh sb="108" eb="109">
      <t>オコナ</t>
    </rPh>
    <phoneticPr fontId="4"/>
  </si>
  <si>
    <t xml:space="preserve">①収益的収支比率
　数値は100.0％を超えており、黒字であります。
④企業債残高対給水収益比率
　平成29年4月に2つあった簡易水道の1つを統合し、企業債も一部引継いだため比率も下がっています。
⑤料金回収率
　全国及び類似団体平均値を上回っており、経営に必要な経費を料金で賄えています。
⑥給水原価
　全国及び類似団体平均値より低い状況であるため、効率的です。
⑦施設利用率
　85％前後を推移しており、高い水準であります。
⑧有収率
　給水区域が狭いため、100％の有水率となっていますが、今後、老朽化による漏水等に注意する必要があります。
</t>
    <rPh sb="6" eb="7">
      <t>ヒ</t>
    </rPh>
    <rPh sb="20" eb="21">
      <t>コ</t>
    </rPh>
    <rPh sb="26" eb="28">
      <t>クロジ</t>
    </rPh>
    <rPh sb="259" eb="260">
      <t>トウ</t>
    </rPh>
    <phoneticPr fontId="4"/>
  </si>
  <si>
    <t xml:space="preserve">　収益的収支比率は黒字ですが、今後給水人口の減少等が予測されることから令和2年4月に上水道との統合を予定しています。
　また経営戦略については上水道（法適）と統合した形で平成31年度に策定済です。
</t>
    <rPh sb="6" eb="7">
      <t>ヒ</t>
    </rPh>
    <rPh sb="35" eb="37">
      <t>レイワ</t>
    </rPh>
    <rPh sb="71" eb="74">
      <t>ジョウスイドウ</t>
    </rPh>
    <rPh sb="75" eb="76">
      <t>ホウ</t>
    </rPh>
    <rPh sb="76" eb="77">
      <t>テキ</t>
    </rPh>
    <rPh sb="79" eb="81">
      <t>トウゴウ</t>
    </rPh>
    <rPh sb="83" eb="84">
      <t>カタチ</t>
    </rPh>
    <rPh sb="92" eb="94">
      <t>サクテイ</t>
    </rPh>
    <rPh sb="94" eb="95">
      <t>スミ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</si>
</sst>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7.93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4-4C9E-BC33-A61B7177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19160"/>
        <c:axId val="33741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74-4C9E-BC33-A61B71775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419160"/>
        <c:axId val="337418768"/>
      </c:lineChart>
      <c:dateAx>
        <c:axId val="337419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418768"/>
        <c:crosses val="autoZero"/>
        <c:auto val="1"/>
        <c:lblOffset val="100"/>
        <c:baseTimeUnit val="years"/>
      </c:dateAx>
      <c:valAx>
        <c:axId val="33741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419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89.14</c:v>
                </c:pt>
                <c:pt idx="1">
                  <c:v>91.84</c:v>
                </c:pt>
                <c:pt idx="2">
                  <c:v>89.18</c:v>
                </c:pt>
                <c:pt idx="3">
                  <c:v>88.85</c:v>
                </c:pt>
                <c:pt idx="4">
                  <c:v>84.95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E-4CA1-A57E-0021E5FD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8936"/>
        <c:axId val="33935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E-4CA1-A57E-0021E5FD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48936"/>
        <c:axId val="339351288"/>
      </c:lineChart>
      <c:dateAx>
        <c:axId val="33934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51288"/>
        <c:crosses val="autoZero"/>
        <c:auto val="1"/>
        <c:lblOffset val="100"/>
        <c:baseTimeUnit val="years"/>
      </c:dateAx>
      <c:valAx>
        <c:axId val="33935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4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87.58</c:v>
                </c:pt>
                <c:pt idx="1">
                  <c:v>88.77</c:v>
                </c:pt>
                <c:pt idx="2">
                  <c:v>90.64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A05-92EC-0D66E1C29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00920"/>
        <c:axId val="339199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C-4A05-92EC-0D66E1C29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00920"/>
        <c:axId val="339199352"/>
      </c:lineChart>
      <c:dateAx>
        <c:axId val="339200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99352"/>
        <c:crosses val="autoZero"/>
        <c:auto val="1"/>
        <c:lblOffset val="100"/>
        <c:baseTimeUnit val="years"/>
      </c:dateAx>
      <c:valAx>
        <c:axId val="339199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200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155.78</c:v>
                </c:pt>
                <c:pt idx="1">
                  <c:v>139.62</c:v>
                </c:pt>
                <c:pt idx="2">
                  <c:v>145.38999999999999</c:v>
                </c:pt>
                <c:pt idx="3">
                  <c:v>92.84</c:v>
                </c:pt>
                <c:pt idx="4">
                  <c:v>100.59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F-40CC-963E-BBA3E900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03664"/>
        <c:axId val="33920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F-40CC-963E-BBA3E900F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03664"/>
        <c:axId val="339204056"/>
      </c:lineChart>
      <c:dateAx>
        <c:axId val="33920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204056"/>
        <c:crosses val="autoZero"/>
        <c:auto val="1"/>
        <c:lblOffset val="100"/>
        <c:baseTimeUnit val="years"/>
      </c:dateAx>
      <c:valAx>
        <c:axId val="33920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20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E-481D-80E0-468BB9F9C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01704"/>
        <c:axId val="339204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E-481D-80E0-468BB9F9C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01704"/>
        <c:axId val="339204840"/>
      </c:lineChart>
      <c:dateAx>
        <c:axId val="339201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204840"/>
        <c:crosses val="autoZero"/>
        <c:auto val="1"/>
        <c:lblOffset val="100"/>
        <c:baseTimeUnit val="years"/>
      </c:dateAx>
      <c:valAx>
        <c:axId val="339204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201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B-4898-A59A-E26B5EC1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02880"/>
        <c:axId val="33919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B-4898-A59A-E26B5EC1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02880"/>
        <c:axId val="339198960"/>
      </c:lineChart>
      <c:dateAx>
        <c:axId val="33920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198960"/>
        <c:crosses val="autoZero"/>
        <c:auto val="1"/>
        <c:lblOffset val="100"/>
        <c:baseTimeUnit val="years"/>
      </c:dateAx>
      <c:valAx>
        <c:axId val="33919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20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8-4647-A06E-683B466B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99744"/>
        <c:axId val="33920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8-4647-A06E-683B466B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99744"/>
        <c:axId val="339201312"/>
      </c:lineChart>
      <c:dateAx>
        <c:axId val="33919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201312"/>
        <c:crosses val="autoZero"/>
        <c:auto val="1"/>
        <c:lblOffset val="100"/>
        <c:baseTimeUnit val="years"/>
      </c:dateAx>
      <c:valAx>
        <c:axId val="33920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19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2-4D4D-A5CB-5732EF3E8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0896"/>
        <c:axId val="33934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2-4D4D-A5CB-5732EF3E8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50896"/>
        <c:axId val="339349328"/>
      </c:lineChart>
      <c:dateAx>
        <c:axId val="33935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49328"/>
        <c:crosses val="autoZero"/>
        <c:auto val="1"/>
        <c:lblOffset val="100"/>
        <c:baseTimeUnit val="years"/>
      </c:dateAx>
      <c:valAx>
        <c:axId val="33934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5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21.87</c:v>
                </c:pt>
                <c:pt idx="1">
                  <c:v>366.29</c:v>
                </c:pt>
                <c:pt idx="2">
                  <c:v>492.61</c:v>
                </c:pt>
                <c:pt idx="3">
                  <c:v>167.77</c:v>
                </c:pt>
                <c:pt idx="4">
                  <c:v>154.85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D-47B5-A735-42B9724A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5408"/>
        <c:axId val="33934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D-47B5-A735-42B9724AC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45408"/>
        <c:axId val="339346584"/>
      </c:lineChart>
      <c:dateAx>
        <c:axId val="33934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46584"/>
        <c:crosses val="autoZero"/>
        <c:auto val="1"/>
        <c:lblOffset val="100"/>
        <c:baseTimeUnit val="years"/>
      </c:dateAx>
      <c:valAx>
        <c:axId val="33934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4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155.11000000000001</c:v>
                </c:pt>
                <c:pt idx="1">
                  <c:v>151.01</c:v>
                </c:pt>
                <c:pt idx="2">
                  <c:v>173.59</c:v>
                </c:pt>
                <c:pt idx="3">
                  <c:v>72.14</c:v>
                </c:pt>
                <c:pt idx="4">
                  <c:v>78.98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7-466F-AB18-7354C3FEB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50504"/>
        <c:axId val="3393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47-466F-AB18-7354C3FEB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50504"/>
        <c:axId val="339348544"/>
      </c:lineChart>
      <c:dateAx>
        <c:axId val="339350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48544"/>
        <c:crosses val="autoZero"/>
        <c:auto val="1"/>
        <c:lblOffset val="100"/>
        <c:baseTimeUnit val="years"/>
      </c:dateAx>
      <c:valAx>
        <c:axId val="33934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5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102.58</c:v>
                </c:pt>
                <c:pt idx="1">
                  <c:v>106.63</c:v>
                </c:pt>
                <c:pt idx="2">
                  <c:v>92.05</c:v>
                </c:pt>
                <c:pt idx="3">
                  <c:v>99.38</c:v>
                </c:pt>
                <c:pt idx="4">
                  <c:v>91.42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9-4406-85C5-F92B8CE8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4624"/>
        <c:axId val="339345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9-4406-85C5-F92B8CE8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344624"/>
        <c:axId val="339345016"/>
      </c:lineChart>
      <c:dateAx>
        <c:axId val="33934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9345016"/>
        <c:crosses val="autoZero"/>
        <c:auto val="1"/>
        <c:lblOffset val="100"/>
        <c:baseTimeUnit val="years"/>
      </c:dateAx>
      <c:valAx>
        <c:axId val="339345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934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B2" sqref="B2:BZ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宮崎県　都農町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10607</v>
      </c>
      <c r="AM8" s="50"/>
      <c r="AN8" s="50"/>
      <c r="AO8" s="50"/>
      <c r="AP8" s="50"/>
      <c r="AQ8" s="50"/>
      <c r="AR8" s="50"/>
      <c r="AS8" s="50"/>
      <c r="AT8" s="46">
        <f>データ!$S$6</f>
        <v>102.11</v>
      </c>
      <c r="AU8" s="46"/>
      <c r="AV8" s="46"/>
      <c r="AW8" s="46"/>
      <c r="AX8" s="46"/>
      <c r="AY8" s="46"/>
      <c r="AZ8" s="46"/>
      <c r="BA8" s="46"/>
      <c r="BB8" s="46">
        <f>データ!$T$6</f>
        <v>103.88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4.8600000000000003</v>
      </c>
      <c r="Q10" s="46"/>
      <c r="R10" s="46"/>
      <c r="S10" s="46"/>
      <c r="T10" s="46"/>
      <c r="U10" s="46"/>
      <c r="V10" s="46"/>
      <c r="W10" s="50">
        <f>データ!$Q$6</f>
        <v>1350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489</v>
      </c>
      <c r="AM10" s="50"/>
      <c r="AN10" s="50"/>
      <c r="AO10" s="50"/>
      <c r="AP10" s="50"/>
      <c r="AQ10" s="50"/>
      <c r="AR10" s="50"/>
      <c r="AS10" s="50"/>
      <c r="AT10" s="46">
        <f>データ!$V$6</f>
        <v>0.11</v>
      </c>
      <c r="AU10" s="46"/>
      <c r="AV10" s="46"/>
      <c r="AW10" s="46"/>
      <c r="AX10" s="46"/>
      <c r="AY10" s="46"/>
      <c r="AZ10" s="46"/>
      <c r="BA10" s="46"/>
      <c r="BB10" s="46">
        <f>データ!$W$6</f>
        <v>4445.45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1" t="s">
        <v>23</v>
      </c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</row>
    <row r="14" spans="1:78" ht="13.5" customHeight="1" x14ac:dyDescent="0.2">
      <c r="A14" s="2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5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2">
      <c r="A15" s="2"/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8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109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108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2">
      <c r="A60" s="2"/>
      <c r="B60" s="66" t="s">
        <v>27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8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2">
      <c r="A61" s="2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8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110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41</v>
      </c>
      <c r="O85" s="27" t="str">
        <f>データ!EN6</f>
        <v>【0.54】</v>
      </c>
    </row>
  </sheetData>
  <sheetProtection algorithmName="SHA-512" hashValue="26OAnqlGd1qUJIIHmoDIpoS7A/4zfBLnNrQdo13WGytuQy3P1QdJRyKIXAHPQLyv5KoLMiEc1GioWq6hWUFtlw==" saltValue="/VcT5+kgBRUiadKQ+vvvG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0" t="s">
        <v>51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76" t="s">
        <v>52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 t="s">
        <v>53</v>
      </c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</row>
    <row r="4" spans="1:144" x14ac:dyDescent="0.2">
      <c r="A4" s="29" t="s">
        <v>54</v>
      </c>
      <c r="B4" s="31"/>
      <c r="C4" s="31"/>
      <c r="D4" s="31"/>
      <c r="E4" s="31"/>
      <c r="F4" s="31"/>
      <c r="G4" s="31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69" t="s">
        <v>55</v>
      </c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 t="s">
        <v>56</v>
      </c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 t="s">
        <v>57</v>
      </c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 t="s">
        <v>58</v>
      </c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 t="s">
        <v>59</v>
      </c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 t="s">
        <v>60</v>
      </c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 t="s">
        <v>61</v>
      </c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 t="s">
        <v>62</v>
      </c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 t="s">
        <v>63</v>
      </c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 t="s">
        <v>64</v>
      </c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 t="s">
        <v>65</v>
      </c>
      <c r="EE4" s="69"/>
      <c r="EF4" s="69"/>
      <c r="EG4" s="69"/>
      <c r="EH4" s="69"/>
      <c r="EI4" s="69"/>
      <c r="EJ4" s="69"/>
      <c r="EK4" s="69"/>
      <c r="EL4" s="69"/>
      <c r="EM4" s="69"/>
      <c r="EN4" s="69"/>
    </row>
    <row r="5" spans="1:144" x14ac:dyDescent="0.2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2">
      <c r="A6" s="29" t="s">
        <v>94</v>
      </c>
      <c r="B6" s="34">
        <f>B7</f>
        <v>2018</v>
      </c>
      <c r="C6" s="34">
        <f t="shared" ref="C6:W6" si="3">C7</f>
        <v>454061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宮崎県　都農町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4.8600000000000003</v>
      </c>
      <c r="Q6" s="35">
        <f t="shared" si="3"/>
        <v>1350</v>
      </c>
      <c r="R6" s="35">
        <f t="shared" si="3"/>
        <v>10607</v>
      </c>
      <c r="S6" s="35">
        <f t="shared" si="3"/>
        <v>102.11</v>
      </c>
      <c r="T6" s="35">
        <f t="shared" si="3"/>
        <v>103.88</v>
      </c>
      <c r="U6" s="35">
        <f t="shared" si="3"/>
        <v>489</v>
      </c>
      <c r="V6" s="35">
        <f t="shared" si="3"/>
        <v>0.11</v>
      </c>
      <c r="W6" s="35">
        <f t="shared" si="3"/>
        <v>4445.45</v>
      </c>
      <c r="X6" s="36">
        <f>IF(X7="",NA(),X7)</f>
        <v>155.78</v>
      </c>
      <c r="Y6" s="36">
        <f t="shared" ref="Y6:AG6" si="4">IF(Y7="",NA(),Y7)</f>
        <v>139.62</v>
      </c>
      <c r="Z6" s="36">
        <f t="shared" si="4"/>
        <v>145.38999999999999</v>
      </c>
      <c r="AA6" s="36">
        <f t="shared" si="4"/>
        <v>92.84</v>
      </c>
      <c r="AB6" s="36">
        <f t="shared" si="4"/>
        <v>100.59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21.87</v>
      </c>
      <c r="BF6" s="36">
        <f t="shared" ref="BF6:BN6" si="7">IF(BF7="",NA(),BF7)</f>
        <v>366.29</v>
      </c>
      <c r="BG6" s="36">
        <f t="shared" si="7"/>
        <v>492.61</v>
      </c>
      <c r="BH6" s="36">
        <f t="shared" si="7"/>
        <v>167.77</v>
      </c>
      <c r="BI6" s="36">
        <f t="shared" si="7"/>
        <v>154.85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155.11000000000001</v>
      </c>
      <c r="BQ6" s="36">
        <f t="shared" ref="BQ6:BY6" si="8">IF(BQ7="",NA(),BQ7)</f>
        <v>151.01</v>
      </c>
      <c r="BR6" s="36">
        <f t="shared" si="8"/>
        <v>173.59</v>
      </c>
      <c r="BS6" s="36">
        <f t="shared" si="8"/>
        <v>72.14</v>
      </c>
      <c r="BT6" s="36">
        <f t="shared" si="8"/>
        <v>78.98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102.58</v>
      </c>
      <c r="CB6" s="36">
        <f t="shared" ref="CB6:CJ6" si="9">IF(CB7="",NA(),CB7)</f>
        <v>106.63</v>
      </c>
      <c r="CC6" s="36">
        <f t="shared" si="9"/>
        <v>92.05</v>
      </c>
      <c r="CD6" s="36">
        <f t="shared" si="9"/>
        <v>99.38</v>
      </c>
      <c r="CE6" s="36">
        <f t="shared" si="9"/>
        <v>91.42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89.14</v>
      </c>
      <c r="CM6" s="36">
        <f t="shared" ref="CM6:CU6" si="10">IF(CM7="",NA(),CM7)</f>
        <v>91.84</v>
      </c>
      <c r="CN6" s="36">
        <f t="shared" si="10"/>
        <v>89.18</v>
      </c>
      <c r="CO6" s="36">
        <f t="shared" si="10"/>
        <v>88.85</v>
      </c>
      <c r="CP6" s="36">
        <f t="shared" si="10"/>
        <v>84.95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87.58</v>
      </c>
      <c r="CX6" s="36">
        <f t="shared" ref="CX6:DF6" si="11">IF(CX7="",NA(),CX7)</f>
        <v>88.77</v>
      </c>
      <c r="CY6" s="36">
        <f t="shared" si="11"/>
        <v>90.64</v>
      </c>
      <c r="CZ6" s="36">
        <f t="shared" si="11"/>
        <v>100</v>
      </c>
      <c r="DA6" s="36">
        <f t="shared" si="11"/>
        <v>100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6">
        <f t="shared" ref="EE6:EM6" si="14">IF(EE7="",NA(),EE7)</f>
        <v>7.93</v>
      </c>
      <c r="EF6" s="36">
        <f t="shared" si="14"/>
        <v>0.03</v>
      </c>
      <c r="EG6" s="35">
        <f t="shared" si="14"/>
        <v>0</v>
      </c>
      <c r="EH6" s="35">
        <f t="shared" si="14"/>
        <v>0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2">
      <c r="A7" s="29"/>
      <c r="B7" s="38">
        <v>2018</v>
      </c>
      <c r="C7" s="38">
        <v>454061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4.8600000000000003</v>
      </c>
      <c r="Q7" s="39">
        <v>1350</v>
      </c>
      <c r="R7" s="39">
        <v>10607</v>
      </c>
      <c r="S7" s="39">
        <v>102.11</v>
      </c>
      <c r="T7" s="39">
        <v>103.88</v>
      </c>
      <c r="U7" s="39">
        <v>489</v>
      </c>
      <c r="V7" s="39">
        <v>0.11</v>
      </c>
      <c r="W7" s="39">
        <v>4445.45</v>
      </c>
      <c r="X7" s="39">
        <v>155.78</v>
      </c>
      <c r="Y7" s="39">
        <v>139.62</v>
      </c>
      <c r="Z7" s="39">
        <v>145.38999999999999</v>
      </c>
      <c r="AA7" s="39">
        <v>92.84</v>
      </c>
      <c r="AB7" s="39">
        <v>100.59</v>
      </c>
      <c r="AC7" s="39">
        <v>75.87</v>
      </c>
      <c r="AD7" s="39">
        <v>76.27</v>
      </c>
      <c r="AE7" s="39">
        <v>77.56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21.87</v>
      </c>
      <c r="BF7" s="39">
        <v>366.29</v>
      </c>
      <c r="BG7" s="39">
        <v>492.61</v>
      </c>
      <c r="BH7" s="39">
        <v>167.77</v>
      </c>
      <c r="BI7" s="39">
        <v>154.85</v>
      </c>
      <c r="BJ7" s="39">
        <v>1125.69</v>
      </c>
      <c r="BK7" s="39">
        <v>1134.67</v>
      </c>
      <c r="BL7" s="39">
        <v>1144.79</v>
      </c>
      <c r="BM7" s="39">
        <v>1302.33</v>
      </c>
      <c r="BN7" s="39">
        <v>1274.21</v>
      </c>
      <c r="BO7" s="39">
        <v>1074.1400000000001</v>
      </c>
      <c r="BP7" s="39">
        <v>155.11000000000001</v>
      </c>
      <c r="BQ7" s="39">
        <v>151.01</v>
      </c>
      <c r="BR7" s="39">
        <v>173.59</v>
      </c>
      <c r="BS7" s="39">
        <v>72.14</v>
      </c>
      <c r="BT7" s="39">
        <v>78.98</v>
      </c>
      <c r="BU7" s="39">
        <v>46.48</v>
      </c>
      <c r="BV7" s="39">
        <v>40.6</v>
      </c>
      <c r="BW7" s="39">
        <v>56.04</v>
      </c>
      <c r="BX7" s="39">
        <v>40.89</v>
      </c>
      <c r="BY7" s="39">
        <v>41.25</v>
      </c>
      <c r="BZ7" s="39">
        <v>54.36</v>
      </c>
      <c r="CA7" s="39">
        <v>102.58</v>
      </c>
      <c r="CB7" s="39">
        <v>106.63</v>
      </c>
      <c r="CC7" s="39">
        <v>92.05</v>
      </c>
      <c r="CD7" s="39">
        <v>99.38</v>
      </c>
      <c r="CE7" s="39">
        <v>91.42</v>
      </c>
      <c r="CF7" s="39">
        <v>376.61</v>
      </c>
      <c r="CG7" s="39">
        <v>440.03</v>
      </c>
      <c r="CH7" s="39">
        <v>304.35000000000002</v>
      </c>
      <c r="CI7" s="39">
        <v>383.2</v>
      </c>
      <c r="CJ7" s="39">
        <v>383.25</v>
      </c>
      <c r="CK7" s="39">
        <v>296.39999999999998</v>
      </c>
      <c r="CL7" s="39">
        <v>89.14</v>
      </c>
      <c r="CM7" s="39">
        <v>91.84</v>
      </c>
      <c r="CN7" s="39">
        <v>89.18</v>
      </c>
      <c r="CO7" s="39">
        <v>88.85</v>
      </c>
      <c r="CP7" s="39">
        <v>84.95</v>
      </c>
      <c r="CQ7" s="39">
        <v>57.43</v>
      </c>
      <c r="CR7" s="39">
        <v>57.29</v>
      </c>
      <c r="CS7" s="39">
        <v>55.9</v>
      </c>
      <c r="CT7" s="39">
        <v>47.95</v>
      </c>
      <c r="CU7" s="39">
        <v>48.26</v>
      </c>
      <c r="CV7" s="39">
        <v>55.95</v>
      </c>
      <c r="CW7" s="39">
        <v>87.58</v>
      </c>
      <c r="CX7" s="39">
        <v>88.77</v>
      </c>
      <c r="CY7" s="39">
        <v>90.64</v>
      </c>
      <c r="CZ7" s="39">
        <v>100</v>
      </c>
      <c r="DA7" s="39">
        <v>100</v>
      </c>
      <c r="DB7" s="39">
        <v>73.83</v>
      </c>
      <c r="DC7" s="39">
        <v>73.69</v>
      </c>
      <c r="DD7" s="39">
        <v>73.28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7.93</v>
      </c>
      <c r="EF7" s="39">
        <v>0.03</v>
      </c>
      <c r="EG7" s="39">
        <v>0</v>
      </c>
      <c r="EH7" s="39">
        <v>0</v>
      </c>
      <c r="EI7" s="39">
        <v>0.69</v>
      </c>
      <c r="EJ7" s="39">
        <v>0.65</v>
      </c>
      <c r="EK7" s="39">
        <v>0.53</v>
      </c>
      <c r="EL7" s="39">
        <v>0.56999999999999995</v>
      </c>
      <c r="EM7" s="39">
        <v>0.62</v>
      </c>
      <c r="EN7" s="39">
        <v>0.54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45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2020-01-22T00:53:04Z</cp:lastPrinted>
  <dcterms:created xsi:type="dcterms:W3CDTF">2019-12-05T04:40:25Z</dcterms:created>
  <dcterms:modified xsi:type="dcterms:W3CDTF">2020-03-04T02:11:40Z</dcterms:modified>
  <cp:category/>
</cp:coreProperties>
</file>