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02 都城市〇\"/>
    </mc:Choice>
  </mc:AlternateContent>
  <xr:revisionPtr revIDLastSave="0" documentId="13_ncr:1_{C40AC10B-63B3-4485-8C81-7FCB4CB7D914}" xr6:coauthVersionLast="46" xr6:coauthVersionMax="46" xr10:uidLastSave="{00000000-0000-0000-0000-000000000000}"/>
  <workbookProtection workbookAlgorithmName="SHA-512" workbookHashValue="zH/K1ASu/ScG2KBhVRhGamOKOH5zg5V1MpaiVJSTYU65o13XKqYi+z38nlk/1K/AEhvQcmrGzRLJo20uEL16BA==" workbookSaltValue="VGFMgg9HhwHVLyhaYRlDK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<sst xmlns="http://schemas.openxmlformats.org/spreadsheetml/2006/main" count="228" uniqueCount="114">
  <si>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</si>
  <si>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</si>
  <si>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</si>
  <si>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</si>
  <si>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</si>
  <si>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</si>
  <si>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</si>
  <si>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</si>
  <si>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</si>
  <si>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</si>
  <si>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</si>
  <si>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</si>
  <si>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</si>
  <si>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</si>
  <si>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</si>
  <si>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</si>
  <si>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</si>
  <si>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</si>
  <si>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</si>
  <si>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</si>
  <si>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</si>
  <si>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</si>
  <si>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</si>
  <si>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</si>
  <si>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</si>
  <si>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</si>
  <si>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</si>
  <si>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</si>
  <si>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</si>
  <si>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</si>
  <si>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</si>
  <si>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</si>
  <si>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</si>
  <si>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</si>
  <si>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</si>
  <si>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</si>
  <si>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</si>
  <si>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</si>
  <si>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</si>
  <si>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</si>
  <si>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</si>
  <si>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</si>
  <si>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</si>
  <si>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</si>
  <si>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</si>
  <si>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</si>
  <si>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</si>
  <si>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</si>
  <si>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</si>
  <si>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</si>
  <si>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</si>
  <si>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</si>
  <si>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</si>
  <si>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</si>
  <si>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</si>
  <si>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</si>
  <si>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</si>
  <si>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</si>
  <si>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</si>
  <si>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</si>
  <si>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</si>
  <si>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</si>
  <si>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</si>
  <si>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</si>
  <si>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</si>
  <si>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</si>
  <si>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</si>
  <si>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</si>
  <si>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</si>
  <si>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</si>
  <si>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</si>
  <si>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</si>
  <si>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</si>
  <si>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</si>
  <si>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</si>
  <si>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</si>
  <si>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</si>
  <si>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</si>
  <si>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</si>
  <si>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</si>
  <si>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</si>
  <si>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</si>
  <si>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</si>
  <si>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</si>
  <si>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</si>
  <si>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</si>
  <si>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</si>
  <si>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</si>
  <si>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</si>
  <si>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</si>
  <si>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</si>
  <si>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</si>
  <si>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</si>
  <si>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</si>
  <si>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</si>
  <si>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</si>
  <si>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</si>
  <si>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</si>
  <si>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</si>
  <si>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</si>
  <si>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</si>
  <si>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</si>
  <si>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</si>
  <si>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</si>
  <si>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</si>
  <si>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</si>
  <si>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</si>
  <si>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</si>
  <si>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</si>
  <si>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</si>
  <si>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</si>
  <si>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が昨年度より1.73ポイント低下したこと、及び「管路更新率」が前年度より増加したのは、施設・管路の新設及び更新によるものですが、類似団体と比較すると平均より低い水準にあります。また、「管路経年化率」が年々増加傾向にあることからわかるとおり、施設の老朽化は進んでいる状況です。
現在まで行ってきた漏水調査や老朽管の計画更新を継続しつつ、アセットマネジメントに基づき、大規模な老朽施設の更新についても計画的に推進してまいります。</t>
    <rPh sb="14" eb="17">
      <t>サクネンド</t>
    </rPh>
    <rPh sb="27" eb="29">
      <t>テイカ</t>
    </rPh>
    <rPh sb="34" eb="35">
      <t>オヨ</t>
    </rPh>
    <rPh sb="56" eb="58">
      <t>シセツ</t>
    </rPh>
    <rPh sb="59" eb="61">
      <t>カンロ</t>
    </rPh>
    <rPh sb="62" eb="64">
      <t>シンセツ</t>
    </rPh>
    <rPh sb="64" eb="65">
      <t>オヨ</t>
    </rPh>
    <rPh sb="66" eb="68">
      <t>コウシン</t>
    </rPh>
    <rPh sb="145" eb="147">
      <t>ジョウキョウ</t>
    </rPh>
    <phoneticPr fontId="4"/>
  </si>
  <si>
    <t>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
経営戦略については、平成28年度に策定済みです。</t>
    <phoneticPr fontId="4"/>
  </si>
  <si>
    <t>経常損益については、「経常収支比率」が100％以上を維持しており、収支状況が黒字であることを示しています。前年度、「料金回収率」が100％を下回りましたが、経費負担の区分の見直しにより回復しました。「流動比率」については、100％を上回る値で推移していますが、当該年度は類似団体の平均値を下回りました。事業費の増加に伴い現金の減少傾向が続き、料金収入の減少が避けられない中、資金の確保に向けた取組みが課題となります。
「企業債残高対給水収益比率」については、施設の統合事業による事業費の増加に伴い、企業債を活用したことから前年度より31.11ポイント上昇しました。類似団体と比較すると高い比率であるため、資金残高との調整を図りながら、今後の更新・耐震化事業を計画的に進めてまいります。
「給水原価」は、類似団体より低い状況にあります。経年と比較しても概ね安定しており、費用の効率性は図られている状態ですが、今後も更新投資等に充てる財源の確保のため、更なる費用の削減などに努めていく必要があります。「施設利用率」は類似団体の平均を上回って推移しており、適正な規模と考えられます。
「有収率」は昨年度より0.94ポイント低下し、大きな改善はみられていません。老朽管の計画的な更新を継続しながら、漏水調査について新たな手法を検討し、「有収率」の向上に努め、供給した配水量の効率性を高めていく必要があります。</t>
    <rPh sb="58" eb="60">
      <t>リョウキン</t>
    </rPh>
    <rPh sb="60" eb="62">
      <t>カイシュウ</t>
    </rPh>
    <rPh sb="62" eb="63">
      <t>リツ</t>
    </rPh>
    <rPh sb="70" eb="72">
      <t>シタマワ</t>
    </rPh>
    <rPh sb="92" eb="94">
      <t>カイフク</t>
    </rPh>
    <rPh sb="116" eb="118">
      <t>ウワマワ</t>
    </rPh>
    <rPh sb="119" eb="120">
      <t>アタイ</t>
    </rPh>
    <rPh sb="121" eb="123">
      <t>スイイ</t>
    </rPh>
    <rPh sb="135" eb="137">
      <t>ルイジ</t>
    </rPh>
    <rPh sb="137" eb="139">
      <t>ダンタイ</t>
    </rPh>
    <rPh sb="140" eb="143">
      <t>ヘイキンチ</t>
    </rPh>
    <rPh sb="144" eb="146">
      <t>シタマワ</t>
    </rPh>
    <rPh sb="151" eb="154">
      <t>ジギョウヒ</t>
    </rPh>
    <rPh sb="155" eb="157">
      <t>ゾウカ</t>
    </rPh>
    <rPh sb="158" eb="159">
      <t>トモナ</t>
    </rPh>
    <rPh sb="160" eb="162">
      <t>ゲンキン</t>
    </rPh>
    <rPh sb="163" eb="165">
      <t>ゲンショウ</t>
    </rPh>
    <rPh sb="165" eb="167">
      <t>ケイコウ</t>
    </rPh>
    <rPh sb="168" eb="169">
      <t>ツヅ</t>
    </rPh>
    <rPh sb="171" eb="173">
      <t>リョウキン</t>
    </rPh>
    <rPh sb="173" eb="175">
      <t>シュウニュウ</t>
    </rPh>
    <rPh sb="176" eb="178">
      <t>ゲンショウ</t>
    </rPh>
    <rPh sb="179" eb="180">
      <t>サ</t>
    </rPh>
    <rPh sb="185" eb="186">
      <t>ナカ</t>
    </rPh>
    <rPh sb="193" eb="194">
      <t>ム</t>
    </rPh>
    <rPh sb="196" eb="198">
      <t>トリクミ</t>
    </rPh>
    <rPh sb="200" eb="202">
      <t>カダイ</t>
    </rPh>
    <rPh sb="229" eb="231">
      <t>シセツ</t>
    </rPh>
    <rPh sb="232" eb="234">
      <t>トウゴウ</t>
    </rPh>
    <rPh sb="234" eb="236">
      <t>ジギョウ</t>
    </rPh>
    <rPh sb="239" eb="242">
      <t>ジギョウヒ</t>
    </rPh>
    <rPh sb="243" eb="245">
      <t>ゾウカ</t>
    </rPh>
    <rPh sb="246" eb="247">
      <t>トモナ</t>
    </rPh>
    <rPh sb="249" eb="251">
      <t>キギョウ</t>
    </rPh>
    <rPh sb="251" eb="252">
      <t>サイ</t>
    </rPh>
    <rPh sb="253" eb="255">
      <t>カツヨウ</t>
    </rPh>
    <rPh sb="275" eb="277">
      <t>ジョウショウ</t>
    </rPh>
    <rPh sb="282" eb="284">
      <t>ルイジ</t>
    </rPh>
    <rPh sb="284" eb="286">
      <t>ダンタイ</t>
    </rPh>
    <rPh sb="287" eb="289">
      <t>ヒカク</t>
    </rPh>
    <rPh sb="292" eb="293">
      <t>タカ</t>
    </rPh>
    <rPh sb="294" eb="296">
      <t>ヒリツ</t>
    </rPh>
    <rPh sb="302" eb="304">
      <t>シキン</t>
    </rPh>
    <rPh sb="304" eb="306">
      <t>ザンダカ</t>
    </rPh>
    <rPh sb="308" eb="310">
      <t>チョウセイ</t>
    </rPh>
    <rPh sb="311" eb="312">
      <t>ハカ</t>
    </rPh>
    <rPh sb="317" eb="319">
      <t>コンゴ</t>
    </rPh>
    <rPh sb="320" eb="322">
      <t>コウシン</t>
    </rPh>
    <rPh sb="323" eb="326">
      <t>タイシンカ</t>
    </rPh>
    <rPh sb="326" eb="328">
      <t>ジギョウ</t>
    </rPh>
    <rPh sb="329" eb="332">
      <t>ケイカクテキ</t>
    </rPh>
    <rPh sb="333" eb="334">
      <t>スス</t>
    </rPh>
    <rPh sb="367" eb="369">
      <t>ケイネン</t>
    </rPh>
    <rPh sb="412" eb="413">
      <t>ア</t>
    </rPh>
    <rPh sb="481" eb="482">
      <t>カンガ</t>
    </rPh>
    <rPh sb="495" eb="498">
      <t>サクネンド</t>
    </rPh>
    <rPh sb="508" eb="510">
      <t>テイカ</t>
    </rPh>
    <rPh sb="531" eb="534">
      <t>ケイカクテキ</t>
    </rPh>
    <rPh sb="538" eb="540">
      <t>ケイゾク</t>
    </rPh>
    <rPh sb="545" eb="547">
      <t>ロウスイ</t>
    </rPh>
    <rPh sb="547" eb="549">
      <t>チョウサ</t>
    </rPh>
    <rPh sb="553" eb="554">
      <t>アラ</t>
    </rPh>
    <rPh sb="556" eb="558">
      <t>シュホウ</t>
    </rPh>
    <rPh sb="559" eb="56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</si>
</sst>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0.17</c:v>
                </c:pt>
                <c:pt idx="2">
                  <c:v>0.13</c:v>
                </c:pt>
                <c:pt idx="3">
                  <c:v>0.48</c:v>
                </c:pt>
                <c:pt idx="4">
                  <c:v>0.62</c:v>
                </c:pt>
              </c:numCache>
            </c:numRef>
          </c:val>
          <c:extLst>
            <c:ext xmlns:c16="http://schemas.microsoft.com/office/drawing/2014/chart" uri="{C3380CC4-5D6E-409C-BE32-E72D297353CC}">
              <c16:uniqueId val="{00000000-5433-43DD-8EED-7D7992B90819}"/>
            </c:ext>
          </c:extLst>
        </c:ser>
        <c:dLbls>
          <c:showLegendKey val="0"/>
          <c:showVal val="0"/>
          <c:showCatName val="0"/>
          <c:showSerName val="0"/>
          <c:showPercent val="0"/>
          <c:showBubbleSize val="0"/>
        </c:dLbls>
        <c:gapWidth val="150"/>
        <c:axId val="327086752"/>
        <c:axId val="3270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5433-43DD-8EED-7D7992B90819}"/>
            </c:ext>
          </c:extLst>
        </c:ser>
        <c:dLbls>
          <c:showLegendKey val="0"/>
          <c:showVal val="0"/>
          <c:showCatName val="0"/>
          <c:showSerName val="0"/>
          <c:showPercent val="0"/>
          <c:showBubbleSize val="0"/>
        </c:dLbls>
        <c:marker val="1"/>
        <c:smooth val="0"/>
        <c:axId val="327086752"/>
        <c:axId val="327088320"/>
      </c:lineChart>
      <c:dateAx>
        <c:axId val="327086752"/>
        <c:scaling>
          <c:orientation val="minMax"/>
        </c:scaling>
        <c:delete val="1"/>
        <c:axPos val="b"/>
        <c:numFmt formatCode="&quot;H&quot;yy" sourceLinked="1"/>
        <c:majorTickMark val="none"/>
        <c:minorTickMark val="none"/>
        <c:tickLblPos val="none"/>
        <c:crossAx val="327088320"/>
        <c:crosses val="autoZero"/>
        <c:auto val="1"/>
        <c:lblOffset val="100"/>
        <c:baseTimeUnit val="years"/>
      </c:dateAx>
      <c:valAx>
        <c:axId val="327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78.349999999999994</c:v>
                </c:pt>
                <c:pt idx="1">
                  <c:v>78.58</c:v>
                </c:pt>
                <c:pt idx="2">
                  <c:v>81.48</c:v>
                </c:pt>
                <c:pt idx="3">
                  <c:v>80.069999999999993</c:v>
                </c:pt>
                <c:pt idx="4">
                  <c:v>79.98</c:v>
                </c:pt>
              </c:numCache>
            </c:numRef>
          </c:val>
          <c:extLst>
            <c:ext xmlns:c16="http://schemas.microsoft.com/office/drawing/2014/chart" uri="{C3380CC4-5D6E-409C-BE32-E72D297353CC}">
              <c16:uniqueId val="{00000000-D34E-45BF-8462-6583087A2961}"/>
            </c:ext>
          </c:extLst>
        </c:ser>
        <c:dLbls>
          <c:showLegendKey val="0"/>
          <c:showVal val="0"/>
          <c:showCatName val="0"/>
          <c:showSerName val="0"/>
          <c:showPercent val="0"/>
          <c:showBubbleSize val="0"/>
        </c:dLbls>
        <c:gapWidth val="150"/>
        <c:axId val="328007304"/>
        <c:axId val="3280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D34E-45BF-8462-6583087A2961}"/>
            </c:ext>
          </c:extLst>
        </c:ser>
        <c:dLbls>
          <c:showLegendKey val="0"/>
          <c:showVal val="0"/>
          <c:showCatName val="0"/>
          <c:showSerName val="0"/>
          <c:showPercent val="0"/>
          <c:showBubbleSize val="0"/>
        </c:dLbls>
        <c:marker val="1"/>
        <c:smooth val="0"/>
        <c:axId val="328007304"/>
        <c:axId val="328000640"/>
      </c:lineChart>
      <c:dateAx>
        <c:axId val="328007304"/>
        <c:scaling>
          <c:orientation val="minMax"/>
        </c:scaling>
        <c:delete val="1"/>
        <c:axPos val="b"/>
        <c:numFmt formatCode="&quot;H&quot;yy" sourceLinked="1"/>
        <c:majorTickMark val="none"/>
        <c:minorTickMark val="none"/>
        <c:tickLblPos val="none"/>
        <c:crossAx val="328000640"/>
        <c:crosses val="autoZero"/>
        <c:auto val="1"/>
        <c:lblOffset val="100"/>
        <c:baseTimeUnit val="years"/>
      </c:dateAx>
      <c:valAx>
        <c:axId val="3280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88.64</c:v>
                </c:pt>
                <c:pt idx="1">
                  <c:v>88.04</c:v>
                </c:pt>
                <c:pt idx="2">
                  <c:v>88.21</c:v>
                </c:pt>
                <c:pt idx="3">
                  <c:v>88.66</c:v>
                </c:pt>
                <c:pt idx="4">
                  <c:v>87.72</c:v>
                </c:pt>
              </c:numCache>
            </c:numRef>
          </c:val>
          <c:extLst>
            <c:ext xmlns:c16="http://schemas.microsoft.com/office/drawing/2014/chart" uri="{C3380CC4-5D6E-409C-BE32-E72D297353CC}">
              <c16:uniqueId val="{00000000-1F0E-4EE8-8DD3-CB3BB2C8C3A9}"/>
            </c:ext>
          </c:extLst>
        </c:ser>
        <c:dLbls>
          <c:showLegendKey val="0"/>
          <c:showVal val="0"/>
          <c:showCatName val="0"/>
          <c:showSerName val="0"/>
          <c:showPercent val="0"/>
          <c:showBubbleSize val="0"/>
        </c:dLbls>
        <c:gapWidth val="150"/>
        <c:axId val="328002992"/>
        <c:axId val="3280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1F0E-4EE8-8DD3-CB3BB2C8C3A9}"/>
            </c:ext>
          </c:extLst>
        </c:ser>
        <c:dLbls>
          <c:showLegendKey val="0"/>
          <c:showVal val="0"/>
          <c:showCatName val="0"/>
          <c:showSerName val="0"/>
          <c:showPercent val="0"/>
          <c:showBubbleSize val="0"/>
        </c:dLbls>
        <c:marker val="1"/>
        <c:smooth val="0"/>
        <c:axId val="328002992"/>
        <c:axId val="328003384"/>
      </c:lineChart>
      <c:dateAx>
        <c:axId val="328002992"/>
        <c:scaling>
          <c:orientation val="minMax"/>
        </c:scaling>
        <c:delete val="1"/>
        <c:axPos val="b"/>
        <c:numFmt formatCode="&quot;H&quot;yy" sourceLinked="1"/>
        <c:majorTickMark val="none"/>
        <c:minorTickMark val="none"/>
        <c:tickLblPos val="none"/>
        <c:crossAx val="328003384"/>
        <c:crosses val="autoZero"/>
        <c:auto val="1"/>
        <c:lblOffset val="100"/>
        <c:baseTimeUnit val="years"/>
      </c:dateAx>
      <c:valAx>
        <c:axId val="3280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113.95</c:v>
                </c:pt>
                <c:pt idx="1">
                  <c:v>112.59</c:v>
                </c:pt>
                <c:pt idx="2">
                  <c:v>112.34</c:v>
                </c:pt>
                <c:pt idx="3">
                  <c:v>109.07</c:v>
                </c:pt>
                <c:pt idx="4">
                  <c:v>111.51</c:v>
                </c:pt>
              </c:numCache>
            </c:numRef>
          </c:val>
          <c:extLst>
            <c:ext xmlns:c16="http://schemas.microsoft.com/office/drawing/2014/chart" uri="{C3380CC4-5D6E-409C-BE32-E72D297353CC}">
              <c16:uniqueId val="{00000000-C917-4D2B-839A-B32A5AB90229}"/>
            </c:ext>
          </c:extLst>
        </c:ser>
        <c:dLbls>
          <c:showLegendKey val="0"/>
          <c:showVal val="0"/>
          <c:showCatName val="0"/>
          <c:showSerName val="0"/>
          <c:showPercent val="0"/>
          <c:showBubbleSize val="0"/>
        </c:dLbls>
        <c:gapWidth val="150"/>
        <c:axId val="327799232"/>
        <c:axId val="32780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C917-4D2B-839A-B32A5AB90229}"/>
            </c:ext>
          </c:extLst>
        </c:ser>
        <c:dLbls>
          <c:showLegendKey val="0"/>
          <c:showVal val="0"/>
          <c:showCatName val="0"/>
          <c:showSerName val="0"/>
          <c:showPercent val="0"/>
          <c:showBubbleSize val="0"/>
        </c:dLbls>
        <c:marker val="1"/>
        <c:smooth val="0"/>
        <c:axId val="327799232"/>
        <c:axId val="327802760"/>
      </c:lineChart>
      <c:dateAx>
        <c:axId val="327799232"/>
        <c:scaling>
          <c:orientation val="minMax"/>
        </c:scaling>
        <c:delete val="1"/>
        <c:axPos val="b"/>
        <c:numFmt formatCode="&quot;H&quot;yy" sourceLinked="1"/>
        <c:majorTickMark val="none"/>
        <c:minorTickMark val="none"/>
        <c:tickLblPos val="none"/>
        <c:crossAx val="327802760"/>
        <c:crosses val="autoZero"/>
        <c:auto val="1"/>
        <c:lblOffset val="100"/>
        <c:baseTimeUnit val="years"/>
      </c:dateAx>
      <c:valAx>
        <c:axId val="32780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7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47.39</c:v>
                </c:pt>
                <c:pt idx="1">
                  <c:v>48.43</c:v>
                </c:pt>
                <c:pt idx="2">
                  <c:v>49.47</c:v>
                </c:pt>
                <c:pt idx="3">
                  <c:v>50.39</c:v>
                </c:pt>
                <c:pt idx="4">
                  <c:v>48.66</c:v>
                </c:pt>
              </c:numCache>
            </c:numRef>
          </c:val>
          <c:extLst>
            <c:ext xmlns:c16="http://schemas.microsoft.com/office/drawing/2014/chart" uri="{C3380CC4-5D6E-409C-BE32-E72D297353CC}">
              <c16:uniqueId val="{00000000-AC48-4A00-A7A5-9A1D53AE29DB}"/>
            </c:ext>
          </c:extLst>
        </c:ser>
        <c:dLbls>
          <c:showLegendKey val="0"/>
          <c:showVal val="0"/>
          <c:showCatName val="0"/>
          <c:showSerName val="0"/>
          <c:showPercent val="0"/>
          <c:showBubbleSize val="0"/>
        </c:dLbls>
        <c:gapWidth val="150"/>
        <c:axId val="327803936"/>
        <c:axId val="32779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AC48-4A00-A7A5-9A1D53AE29DB}"/>
            </c:ext>
          </c:extLst>
        </c:ser>
        <c:dLbls>
          <c:showLegendKey val="0"/>
          <c:showVal val="0"/>
          <c:showCatName val="0"/>
          <c:showSerName val="0"/>
          <c:showPercent val="0"/>
          <c:showBubbleSize val="0"/>
        </c:dLbls>
        <c:marker val="1"/>
        <c:smooth val="0"/>
        <c:axId val="327803936"/>
        <c:axId val="327796488"/>
      </c:lineChart>
      <c:dateAx>
        <c:axId val="327803936"/>
        <c:scaling>
          <c:orientation val="minMax"/>
        </c:scaling>
        <c:delete val="1"/>
        <c:axPos val="b"/>
        <c:numFmt formatCode="&quot;H&quot;yy" sourceLinked="1"/>
        <c:majorTickMark val="none"/>
        <c:minorTickMark val="none"/>
        <c:tickLblPos val="none"/>
        <c:crossAx val="327796488"/>
        <c:crosses val="autoZero"/>
        <c:auto val="1"/>
        <c:lblOffset val="100"/>
        <c:baseTimeUnit val="years"/>
      </c:dateAx>
      <c:valAx>
        <c:axId val="32779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16.62</c:v>
                </c:pt>
                <c:pt idx="1">
                  <c:v>16.36</c:v>
                </c:pt>
                <c:pt idx="2">
                  <c:v>16.38</c:v>
                </c:pt>
                <c:pt idx="3">
                  <c:v>20.16</c:v>
                </c:pt>
                <c:pt idx="4">
                  <c:v>20.84</c:v>
                </c:pt>
              </c:numCache>
            </c:numRef>
          </c:val>
          <c:extLst>
            <c:ext xmlns:c16="http://schemas.microsoft.com/office/drawing/2014/chart" uri="{C3380CC4-5D6E-409C-BE32-E72D297353CC}">
              <c16:uniqueId val="{00000000-8BB0-4BCF-B42F-D99A6B69ADE4}"/>
            </c:ext>
          </c:extLst>
        </c:ser>
        <c:dLbls>
          <c:showLegendKey val="0"/>
          <c:showVal val="0"/>
          <c:showCatName val="0"/>
          <c:showSerName val="0"/>
          <c:showPercent val="0"/>
          <c:showBubbleSize val="0"/>
        </c:dLbls>
        <c:gapWidth val="150"/>
        <c:axId val="327797272"/>
        <c:axId val="32780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8BB0-4BCF-B42F-D99A6B69ADE4}"/>
            </c:ext>
          </c:extLst>
        </c:ser>
        <c:dLbls>
          <c:showLegendKey val="0"/>
          <c:showVal val="0"/>
          <c:showCatName val="0"/>
          <c:showSerName val="0"/>
          <c:showPercent val="0"/>
          <c:showBubbleSize val="0"/>
        </c:dLbls>
        <c:marker val="1"/>
        <c:smooth val="0"/>
        <c:axId val="327797272"/>
        <c:axId val="327801584"/>
      </c:lineChart>
      <c:dateAx>
        <c:axId val="327797272"/>
        <c:scaling>
          <c:orientation val="minMax"/>
        </c:scaling>
        <c:delete val="1"/>
        <c:axPos val="b"/>
        <c:numFmt formatCode="&quot;H&quot;yy" sourceLinked="1"/>
        <c:majorTickMark val="none"/>
        <c:minorTickMark val="none"/>
        <c:tickLblPos val="none"/>
        <c:crossAx val="327801584"/>
        <c:crosses val="autoZero"/>
        <c:auto val="1"/>
        <c:lblOffset val="100"/>
        <c:baseTimeUnit val="years"/>
      </c:dateAx>
      <c:valAx>
        <c:axId val="3278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C-4230-A5D8-58B7A8F07C05}"/>
            </c:ext>
          </c:extLst>
        </c:ser>
        <c:dLbls>
          <c:showLegendKey val="0"/>
          <c:showVal val="0"/>
          <c:showCatName val="0"/>
          <c:showSerName val="0"/>
          <c:showPercent val="0"/>
          <c:showBubbleSize val="0"/>
        </c:dLbls>
        <c:gapWidth val="150"/>
        <c:axId val="327799624"/>
        <c:axId val="32780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E79C-4230-A5D8-58B7A8F07C05}"/>
            </c:ext>
          </c:extLst>
        </c:ser>
        <c:dLbls>
          <c:showLegendKey val="0"/>
          <c:showVal val="0"/>
          <c:showCatName val="0"/>
          <c:showSerName val="0"/>
          <c:showPercent val="0"/>
          <c:showBubbleSize val="0"/>
        </c:dLbls>
        <c:marker val="1"/>
        <c:smooth val="0"/>
        <c:axId val="327799624"/>
        <c:axId val="327803544"/>
      </c:lineChart>
      <c:dateAx>
        <c:axId val="327799624"/>
        <c:scaling>
          <c:orientation val="minMax"/>
        </c:scaling>
        <c:delete val="1"/>
        <c:axPos val="b"/>
        <c:numFmt formatCode="&quot;H&quot;yy" sourceLinked="1"/>
        <c:majorTickMark val="none"/>
        <c:minorTickMark val="none"/>
        <c:tickLblPos val="none"/>
        <c:crossAx val="327803544"/>
        <c:crosses val="autoZero"/>
        <c:auto val="1"/>
        <c:lblOffset val="100"/>
        <c:baseTimeUnit val="years"/>
      </c:dateAx>
      <c:valAx>
        <c:axId val="32780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7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416.94</c:v>
                </c:pt>
                <c:pt idx="1">
                  <c:v>408.09</c:v>
                </c:pt>
                <c:pt idx="2">
                  <c:v>514.80999999999995</c:v>
                </c:pt>
                <c:pt idx="3">
                  <c:v>405.95</c:v>
                </c:pt>
                <c:pt idx="4">
                  <c:v>279.44</c:v>
                </c:pt>
              </c:numCache>
            </c:numRef>
          </c:val>
          <c:extLst>
            <c:ext xmlns:c16="http://schemas.microsoft.com/office/drawing/2014/chart" uri="{C3380CC4-5D6E-409C-BE32-E72D297353CC}">
              <c16:uniqueId val="{00000000-CFB2-4428-A6DF-8EF97D79704C}"/>
            </c:ext>
          </c:extLst>
        </c:ser>
        <c:dLbls>
          <c:showLegendKey val="0"/>
          <c:showVal val="0"/>
          <c:showCatName val="0"/>
          <c:showSerName val="0"/>
          <c:showPercent val="0"/>
          <c:showBubbleSize val="0"/>
        </c:dLbls>
        <c:gapWidth val="150"/>
        <c:axId val="327798056"/>
        <c:axId val="3278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CFB2-4428-A6DF-8EF97D79704C}"/>
            </c:ext>
          </c:extLst>
        </c:ser>
        <c:dLbls>
          <c:showLegendKey val="0"/>
          <c:showVal val="0"/>
          <c:showCatName val="0"/>
          <c:showSerName val="0"/>
          <c:showPercent val="0"/>
          <c:showBubbleSize val="0"/>
        </c:dLbls>
        <c:marker val="1"/>
        <c:smooth val="0"/>
        <c:axId val="327798056"/>
        <c:axId val="327800800"/>
      </c:lineChart>
      <c:dateAx>
        <c:axId val="327798056"/>
        <c:scaling>
          <c:orientation val="minMax"/>
        </c:scaling>
        <c:delete val="1"/>
        <c:axPos val="b"/>
        <c:numFmt formatCode="&quot;H&quot;yy" sourceLinked="1"/>
        <c:majorTickMark val="none"/>
        <c:minorTickMark val="none"/>
        <c:tickLblPos val="none"/>
        <c:crossAx val="327800800"/>
        <c:crosses val="autoZero"/>
        <c:auto val="1"/>
        <c:lblOffset val="100"/>
        <c:baseTimeUnit val="years"/>
      </c:dateAx>
      <c:valAx>
        <c:axId val="32780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7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435.32</c:v>
                </c:pt>
                <c:pt idx="1">
                  <c:v>437.09</c:v>
                </c:pt>
                <c:pt idx="2">
                  <c:v>437.23</c:v>
                </c:pt>
                <c:pt idx="3">
                  <c:v>437.09</c:v>
                </c:pt>
                <c:pt idx="4">
                  <c:v>468.2</c:v>
                </c:pt>
              </c:numCache>
            </c:numRef>
          </c:val>
          <c:extLst>
            <c:ext xmlns:c16="http://schemas.microsoft.com/office/drawing/2014/chart" uri="{C3380CC4-5D6E-409C-BE32-E72D297353CC}">
              <c16:uniqueId val="{00000000-F9EB-4120-9433-F0A775D03B98}"/>
            </c:ext>
          </c:extLst>
        </c:ser>
        <c:dLbls>
          <c:showLegendKey val="0"/>
          <c:showVal val="0"/>
          <c:showCatName val="0"/>
          <c:showSerName val="0"/>
          <c:showPercent val="0"/>
          <c:showBubbleSize val="0"/>
        </c:dLbls>
        <c:gapWidth val="150"/>
        <c:axId val="328004168"/>
        <c:axId val="32800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F9EB-4120-9433-F0A775D03B98}"/>
            </c:ext>
          </c:extLst>
        </c:ser>
        <c:dLbls>
          <c:showLegendKey val="0"/>
          <c:showVal val="0"/>
          <c:showCatName val="0"/>
          <c:showSerName val="0"/>
          <c:showPercent val="0"/>
          <c:showBubbleSize val="0"/>
        </c:dLbls>
        <c:marker val="1"/>
        <c:smooth val="0"/>
        <c:axId val="328004168"/>
        <c:axId val="328004952"/>
      </c:lineChart>
      <c:dateAx>
        <c:axId val="328004168"/>
        <c:scaling>
          <c:orientation val="minMax"/>
        </c:scaling>
        <c:delete val="1"/>
        <c:axPos val="b"/>
        <c:numFmt formatCode="&quot;H&quot;yy" sourceLinked="1"/>
        <c:majorTickMark val="none"/>
        <c:minorTickMark val="none"/>
        <c:tickLblPos val="none"/>
        <c:crossAx val="328004952"/>
        <c:crosses val="autoZero"/>
        <c:auto val="1"/>
        <c:lblOffset val="100"/>
        <c:baseTimeUnit val="years"/>
      </c:dateAx>
      <c:valAx>
        <c:axId val="328004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0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107.72</c:v>
                </c:pt>
                <c:pt idx="1">
                  <c:v>103.54</c:v>
                </c:pt>
                <c:pt idx="2">
                  <c:v>105.68</c:v>
                </c:pt>
                <c:pt idx="3">
                  <c:v>98.87</c:v>
                </c:pt>
                <c:pt idx="4">
                  <c:v>106.66</c:v>
                </c:pt>
              </c:numCache>
            </c:numRef>
          </c:val>
          <c:extLst>
            <c:ext xmlns:c16="http://schemas.microsoft.com/office/drawing/2014/chart" uri="{C3380CC4-5D6E-409C-BE32-E72D297353CC}">
              <c16:uniqueId val="{00000000-63CC-4FBE-94CB-DC657BFFAD91}"/>
            </c:ext>
          </c:extLst>
        </c:ser>
        <c:dLbls>
          <c:showLegendKey val="0"/>
          <c:showVal val="0"/>
          <c:showCatName val="0"/>
          <c:showSerName val="0"/>
          <c:showPercent val="0"/>
          <c:showBubbleSize val="0"/>
        </c:dLbls>
        <c:gapWidth val="150"/>
        <c:axId val="328005344"/>
        <c:axId val="328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63CC-4FBE-94CB-DC657BFFAD91}"/>
            </c:ext>
          </c:extLst>
        </c:ser>
        <c:dLbls>
          <c:showLegendKey val="0"/>
          <c:showVal val="0"/>
          <c:showCatName val="0"/>
          <c:showSerName val="0"/>
          <c:showPercent val="0"/>
          <c:showBubbleSize val="0"/>
        </c:dLbls>
        <c:marker val="1"/>
        <c:smooth val="0"/>
        <c:axId val="328005344"/>
        <c:axId val="328006912"/>
      </c:lineChart>
      <c:dateAx>
        <c:axId val="328005344"/>
        <c:scaling>
          <c:orientation val="minMax"/>
        </c:scaling>
        <c:delete val="1"/>
        <c:axPos val="b"/>
        <c:numFmt formatCode="&quot;H&quot;yy" sourceLinked="1"/>
        <c:majorTickMark val="none"/>
        <c:minorTickMark val="none"/>
        <c:tickLblPos val="none"/>
        <c:crossAx val="328006912"/>
        <c:crosses val="autoZero"/>
        <c:auto val="1"/>
        <c:lblOffset val="100"/>
        <c:baseTimeUnit val="years"/>
      </c:dateAx>
      <c:valAx>
        <c:axId val="328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119.9</c:v>
                </c:pt>
                <c:pt idx="1">
                  <c:v>125</c:v>
                </c:pt>
                <c:pt idx="2">
                  <c:v>122.12</c:v>
                </c:pt>
                <c:pt idx="3">
                  <c:v>130.47</c:v>
                </c:pt>
                <c:pt idx="4">
                  <c:v>120.78</c:v>
                </c:pt>
              </c:numCache>
            </c:numRef>
          </c:val>
          <c:extLst>
            <c:ext xmlns:c16="http://schemas.microsoft.com/office/drawing/2014/chart" uri="{C3380CC4-5D6E-409C-BE32-E72D297353CC}">
              <c16:uniqueId val="{00000000-D3CB-4646-9D85-0EDAE019AD9F}"/>
            </c:ext>
          </c:extLst>
        </c:ser>
        <c:dLbls>
          <c:showLegendKey val="0"/>
          <c:showVal val="0"/>
          <c:showCatName val="0"/>
          <c:showSerName val="0"/>
          <c:showPercent val="0"/>
          <c:showBubbleSize val="0"/>
        </c:dLbls>
        <c:gapWidth val="150"/>
        <c:axId val="328003776"/>
        <c:axId val="3280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D3CB-4646-9D85-0EDAE019AD9F}"/>
            </c:ext>
          </c:extLst>
        </c:ser>
        <c:dLbls>
          <c:showLegendKey val="0"/>
          <c:showVal val="0"/>
          <c:showCatName val="0"/>
          <c:showSerName val="0"/>
          <c:showPercent val="0"/>
          <c:showBubbleSize val="0"/>
        </c:dLbls>
        <c:marker val="1"/>
        <c:smooth val="0"/>
        <c:axId val="328003776"/>
        <c:axId val="328002208"/>
      </c:lineChart>
      <c:dateAx>
        <c:axId val="328003776"/>
        <c:scaling>
          <c:orientation val="minMax"/>
        </c:scaling>
        <c:delete val="1"/>
        <c:axPos val="b"/>
        <c:numFmt formatCode="&quot;H&quot;yy" sourceLinked="1"/>
        <c:majorTickMark val="none"/>
        <c:minorTickMark val="none"/>
        <c:tickLblPos val="none"/>
        <c:crossAx val="328002208"/>
        <c:crosses val="autoZero"/>
        <c:auto val="1"/>
        <c:lblOffset val="100"/>
        <c:baseTimeUnit val="years"/>
      </c:dateAx>
      <c:valAx>
        <c:axId val="3280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CC70" sqref="CC7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宮崎県　都城市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164506</v>
      </c>
      <c r="AM8" s="71"/>
      <c r="AN8" s="71"/>
      <c r="AO8" s="71"/>
      <c r="AP8" s="71"/>
      <c r="AQ8" s="71"/>
      <c r="AR8" s="71"/>
      <c r="AS8" s="71"/>
      <c r="AT8" s="67">
        <f>データ!$S$6</f>
        <v>653.36</v>
      </c>
      <c r="AU8" s="68"/>
      <c r="AV8" s="68"/>
      <c r="AW8" s="68"/>
      <c r="AX8" s="68"/>
      <c r="AY8" s="68"/>
      <c r="AZ8" s="68"/>
      <c r="BA8" s="68"/>
      <c r="BB8" s="70">
        <f>データ!$T$6</f>
        <v>251.78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55.86</v>
      </c>
      <c r="J10" s="68"/>
      <c r="K10" s="68"/>
      <c r="L10" s="68"/>
      <c r="M10" s="68"/>
      <c r="N10" s="68"/>
      <c r="O10" s="69"/>
      <c r="P10" s="70">
        <f>データ!$P$6</f>
        <v>92.26</v>
      </c>
      <c r="Q10" s="70"/>
      <c r="R10" s="70"/>
      <c r="S10" s="70"/>
      <c r="T10" s="70"/>
      <c r="U10" s="70"/>
      <c r="V10" s="70"/>
      <c r="W10" s="71">
        <f>データ!$Q$6</f>
        <v>2343</v>
      </c>
      <c r="X10" s="71"/>
      <c r="Y10" s="71"/>
      <c r="Z10" s="71"/>
      <c r="AA10" s="71"/>
      <c r="AB10" s="71"/>
      <c r="AC10" s="71"/>
      <c r="AD10" s="2"/>
      <c r="AE10" s="2"/>
      <c r="AF10" s="2"/>
      <c r="AG10" s="2"/>
      <c r="AH10" s="4"/>
      <c r="AI10" s="4"/>
      <c r="AJ10" s="4"/>
      <c r="AK10" s="4"/>
      <c r="AL10" s="71">
        <f>データ!$U$6</f>
        <v>151370</v>
      </c>
      <c r="AM10" s="71"/>
      <c r="AN10" s="71"/>
      <c r="AO10" s="71"/>
      <c r="AP10" s="71"/>
      <c r="AQ10" s="71"/>
      <c r="AR10" s="71"/>
      <c r="AS10" s="71"/>
      <c r="AT10" s="67">
        <f>データ!$V$6</f>
        <v>363.6</v>
      </c>
      <c r="AU10" s="68"/>
      <c r="AV10" s="68"/>
      <c r="AW10" s="68"/>
      <c r="AX10" s="68"/>
      <c r="AY10" s="68"/>
      <c r="AZ10" s="68"/>
      <c r="BA10" s="68"/>
      <c r="BB10" s="70">
        <f>データ!$W$6</f>
        <v>416.31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DC5lgpA7/HI7f013ksiohBtkCI4VHJKLMTV+jM5jTEs81vHyBdyRfyLZCdssiaCZxozD0cxBwg7po21X9coCA==" saltValue="+Dzhti2ex1fyEP/NSSfj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452025</v>
      </c>
      <c r="D6" s="34">
        <f t="shared" si="3"/>
        <v>46</v>
      </c>
      <c r="E6" s="34">
        <f t="shared" si="3"/>
        <v>1</v>
      </c>
      <c r="F6" s="34">
        <f t="shared" si="3"/>
        <v>0</v>
      </c>
      <c r="G6" s="34">
        <f t="shared" si="3"/>
        <v>1</v>
      </c>
      <c r="H6" s="34" t="str">
        <f t="shared" si="3"/>
        <v>宮崎県　都城市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55.86</v>
      </c>
      <c r="P6" s="35">
        <f t="shared" si="3"/>
        <v>92.26</v>
      </c>
      <c r="Q6" s="35">
        <f t="shared" si="3"/>
        <v>2343</v>
      </c>
      <c r="R6" s="35">
        <f t="shared" si="3"/>
        <v>164506</v>
      </c>
      <c r="S6" s="35">
        <f t="shared" si="3"/>
        <v>653.36</v>
      </c>
      <c r="T6" s="35">
        <f t="shared" si="3"/>
        <v>251.78</v>
      </c>
      <c r="U6" s="35">
        <f t="shared" si="3"/>
        <v>151370</v>
      </c>
      <c r="V6" s="35">
        <f t="shared" si="3"/>
        <v>363.6</v>
      </c>
      <c r="W6" s="35">
        <f t="shared" si="3"/>
        <v>416.31</v>
      </c>
      <c r="X6" s="36">
        <f>IF(X7="",NA(),X7)</f>
        <v>113.95</v>
      </c>
      <c r="Y6" s="36">
        <f t="shared" ref="Y6:AG6" si="4">IF(Y7="",NA(),Y7)</f>
        <v>112.59</v>
      </c>
      <c r="Z6" s="36">
        <f t="shared" si="4"/>
        <v>112.34</v>
      </c>
      <c r="AA6" s="36">
        <f t="shared" si="4"/>
        <v>109.07</v>
      </c>
      <c r="AB6" s="36">
        <f t="shared" si="4"/>
        <v>111.51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416.94</v>
      </c>
      <c r="AU6" s="36">
        <f t="shared" ref="AU6:BC6" si="6">IF(AU7="",NA(),AU7)</f>
        <v>408.09</v>
      </c>
      <c r="AV6" s="36">
        <f t="shared" si="6"/>
        <v>514.80999999999995</v>
      </c>
      <c r="AW6" s="36">
        <f t="shared" si="6"/>
        <v>405.95</v>
      </c>
      <c r="AX6" s="36">
        <f t="shared" si="6"/>
        <v>279.44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435.32</v>
      </c>
      <c r="BF6" s="36">
        <f t="shared" ref="BF6:BN6" si="7">IF(BF7="",NA(),BF7)</f>
        <v>437.09</v>
      </c>
      <c r="BG6" s="36">
        <f t="shared" si="7"/>
        <v>437.23</v>
      </c>
      <c r="BH6" s="36">
        <f t="shared" si="7"/>
        <v>437.09</v>
      </c>
      <c r="BI6" s="36">
        <f t="shared" si="7"/>
        <v>468.2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107.72</v>
      </c>
      <c r="BQ6" s="36">
        <f t="shared" ref="BQ6:BY6" si="8">IF(BQ7="",NA(),BQ7)</f>
        <v>103.54</v>
      </c>
      <c r="BR6" s="36">
        <f t="shared" si="8"/>
        <v>105.68</v>
      </c>
      <c r="BS6" s="36">
        <f t="shared" si="8"/>
        <v>98.87</v>
      </c>
      <c r="BT6" s="36">
        <f t="shared" si="8"/>
        <v>106.66</v>
      </c>
      <c r="BU6" s="36">
        <f t="shared" si="8"/>
        <v>106.4</v>
      </c>
      <c r="BV6" s="36">
        <f t="shared" si="8"/>
        <v>107.61</v>
      </c>
      <c r="BW6" s="36">
        <f t="shared" si="8"/>
        <v>106.02</v>
      </c>
      <c r="BX6" s="36">
        <f t="shared" si="8"/>
        <v>104.84</v>
      </c>
      <c r="BY6" s="36">
        <f t="shared" si="8"/>
        <v>106.11</v>
      </c>
      <c r="BZ6" s="35" t="str">
        <f>IF(BZ7="","",IF(BZ7="-","【-】","【"&amp;SUBSTITUTE(TEXT(BZ7,"#,##0.00"),"-","△")&amp;"】"))</f>
        <v>【103.24】</v>
      </c>
      <c r="CA6" s="36">
        <f>IF(CA7="",NA(),CA7)</f>
        <v>119.9</v>
      </c>
      <c r="CB6" s="36">
        <f t="shared" ref="CB6:CJ6" si="9">IF(CB7="",NA(),CB7)</f>
        <v>125</v>
      </c>
      <c r="CC6" s="36">
        <f t="shared" si="9"/>
        <v>122.12</v>
      </c>
      <c r="CD6" s="36">
        <f t="shared" si="9"/>
        <v>130.47</v>
      </c>
      <c r="CE6" s="36">
        <f t="shared" si="9"/>
        <v>120.78</v>
      </c>
      <c r="CF6" s="36">
        <f t="shared" si="9"/>
        <v>156.29</v>
      </c>
      <c r="CG6" s="36">
        <f t="shared" si="9"/>
        <v>155.69</v>
      </c>
      <c r="CH6" s="36">
        <f t="shared" si="9"/>
        <v>158.6</v>
      </c>
      <c r="CI6" s="36">
        <f t="shared" si="9"/>
        <v>161.82</v>
      </c>
      <c r="CJ6" s="36">
        <f t="shared" si="9"/>
        <v>161.03</v>
      </c>
      <c r="CK6" s="35" t="str">
        <f>IF(CK7="","",IF(CK7="-","【-】","【"&amp;SUBSTITUTE(TEXT(CK7,"#,##0.00"),"-","△")&amp;"】"))</f>
        <v>【168.38】</v>
      </c>
      <c r="CL6" s="36">
        <f>IF(CL7="",NA(),CL7)</f>
        <v>78.349999999999994</v>
      </c>
      <c r="CM6" s="36">
        <f t="shared" ref="CM6:CU6" si="10">IF(CM7="",NA(),CM7)</f>
        <v>78.58</v>
      </c>
      <c r="CN6" s="36">
        <f t="shared" si="10"/>
        <v>81.48</v>
      </c>
      <c r="CO6" s="36">
        <f t="shared" si="10"/>
        <v>80.069999999999993</v>
      </c>
      <c r="CP6" s="36">
        <f t="shared" si="10"/>
        <v>79.98</v>
      </c>
      <c r="CQ6" s="36">
        <f t="shared" si="10"/>
        <v>62.34</v>
      </c>
      <c r="CR6" s="36">
        <f t="shared" si="10"/>
        <v>62.46</v>
      </c>
      <c r="CS6" s="36">
        <f t="shared" si="10"/>
        <v>62.88</v>
      </c>
      <c r="CT6" s="36">
        <f t="shared" si="10"/>
        <v>62.32</v>
      </c>
      <c r="CU6" s="36">
        <f t="shared" si="10"/>
        <v>61.71</v>
      </c>
      <c r="CV6" s="35" t="str">
        <f>IF(CV7="","",IF(CV7="-","【-】","【"&amp;SUBSTITUTE(TEXT(CV7,"#,##0.00"),"-","△")&amp;"】"))</f>
        <v>【60.00】</v>
      </c>
      <c r="CW6" s="36">
        <f>IF(CW7="",NA(),CW7)</f>
        <v>88.64</v>
      </c>
      <c r="CX6" s="36">
        <f t="shared" ref="CX6:DF6" si="11">IF(CX7="",NA(),CX7)</f>
        <v>88.04</v>
      </c>
      <c r="CY6" s="36">
        <f t="shared" si="11"/>
        <v>88.21</v>
      </c>
      <c r="CZ6" s="36">
        <f t="shared" si="11"/>
        <v>88.66</v>
      </c>
      <c r="DA6" s="36">
        <f t="shared" si="11"/>
        <v>87.72</v>
      </c>
      <c r="DB6" s="36">
        <f t="shared" si="11"/>
        <v>90.15</v>
      </c>
      <c r="DC6" s="36">
        <f t="shared" si="11"/>
        <v>90.62</v>
      </c>
      <c r="DD6" s="36">
        <f t="shared" si="11"/>
        <v>90.13</v>
      </c>
      <c r="DE6" s="36">
        <f t="shared" si="11"/>
        <v>90.19</v>
      </c>
      <c r="DF6" s="36">
        <f t="shared" si="11"/>
        <v>90.03</v>
      </c>
      <c r="DG6" s="35" t="str">
        <f>IF(DG7="","",IF(DG7="-","【-】","【"&amp;SUBSTITUTE(TEXT(DG7,"#,##0.00"),"-","△")&amp;"】"))</f>
        <v>【89.80】</v>
      </c>
      <c r="DH6" s="36">
        <f>IF(DH7="",NA(),DH7)</f>
        <v>47.39</v>
      </c>
      <c r="DI6" s="36">
        <f t="shared" ref="DI6:DQ6" si="12">IF(DI7="",NA(),DI7)</f>
        <v>48.43</v>
      </c>
      <c r="DJ6" s="36">
        <f t="shared" si="12"/>
        <v>49.47</v>
      </c>
      <c r="DK6" s="36">
        <f t="shared" si="12"/>
        <v>50.39</v>
      </c>
      <c r="DL6" s="36">
        <f t="shared" si="12"/>
        <v>48.66</v>
      </c>
      <c r="DM6" s="36">
        <f t="shared" si="12"/>
        <v>47.37</v>
      </c>
      <c r="DN6" s="36">
        <f t="shared" si="12"/>
        <v>48.01</v>
      </c>
      <c r="DO6" s="36">
        <f t="shared" si="12"/>
        <v>48.01</v>
      </c>
      <c r="DP6" s="36">
        <f t="shared" si="12"/>
        <v>48.86</v>
      </c>
      <c r="DQ6" s="36">
        <f t="shared" si="12"/>
        <v>49.6</v>
      </c>
      <c r="DR6" s="35" t="str">
        <f>IF(DR7="","",IF(DR7="-","【-】","【"&amp;SUBSTITUTE(TEXT(DR7,"#,##0.00"),"-","△")&amp;"】"))</f>
        <v>【49.59】</v>
      </c>
      <c r="DS6" s="36">
        <f>IF(DS7="",NA(),DS7)</f>
        <v>16.62</v>
      </c>
      <c r="DT6" s="36">
        <f t="shared" ref="DT6:EB6" si="13">IF(DT7="",NA(),DT7)</f>
        <v>16.36</v>
      </c>
      <c r="DU6" s="36">
        <f t="shared" si="13"/>
        <v>16.38</v>
      </c>
      <c r="DV6" s="36">
        <f t="shared" si="13"/>
        <v>20.16</v>
      </c>
      <c r="DW6" s="36">
        <f t="shared" si="13"/>
        <v>20.84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0.34</v>
      </c>
      <c r="EE6" s="36">
        <f t="shared" ref="EE6:EM6" si="14">IF(EE7="",NA(),EE7)</f>
        <v>0.17</v>
      </c>
      <c r="EF6" s="36">
        <f t="shared" si="14"/>
        <v>0.13</v>
      </c>
      <c r="EG6" s="36">
        <f t="shared" si="14"/>
        <v>0.48</v>
      </c>
      <c r="EH6" s="36">
        <f t="shared" si="14"/>
        <v>0.62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452025</v>
      </c>
      <c r="D7" s="38">
        <v>46</v>
      </c>
      <c r="E7" s="38">
        <v>1</v>
      </c>
      <c r="F7" s="38">
        <v>0</v>
      </c>
      <c r="G7" s="38">
        <v>1</v>
      </c>
      <c r="H7" s="38" t="s">
        <v>93</v>
      </c>
      <c r="I7" s="38" t="s">
        <v>94</v>
      </c>
      <c r="J7" s="38" t="s">
        <v>95</v>
      </c>
      <c r="K7" s="38" t="s">
        <v>96</v>
      </c>
      <c r="L7" s="38" t="s">
        <v>97</v>
      </c>
      <c r="M7" s="38" t="s">
        <v>98</v>
      </c>
      <c r="N7" s="39" t="s">
        <v>99</v>
      </c>
      <c r="O7" s="39">
        <v>55.86</v>
      </c>
      <c r="P7" s="39">
        <v>92.26</v>
      </c>
      <c r="Q7" s="39">
        <v>2343</v>
      </c>
      <c r="R7" s="39">
        <v>164506</v>
      </c>
      <c r="S7" s="39">
        <v>653.36</v>
      </c>
      <c r="T7" s="39">
        <v>251.78</v>
      </c>
      <c r="U7" s="39">
        <v>151370</v>
      </c>
      <c r="V7" s="39">
        <v>363.6</v>
      </c>
      <c r="W7" s="39">
        <v>416.31</v>
      </c>
      <c r="X7" s="39">
        <v>113.95</v>
      </c>
      <c r="Y7" s="39">
        <v>112.59</v>
      </c>
      <c r="Z7" s="39">
        <v>112.34</v>
      </c>
      <c r="AA7" s="39">
        <v>109.07</v>
      </c>
      <c r="AB7" s="39">
        <v>111.51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416.94</v>
      </c>
      <c r="AU7" s="39">
        <v>408.09</v>
      </c>
      <c r="AV7" s="39">
        <v>514.80999999999995</v>
      </c>
      <c r="AW7" s="39">
        <v>405.95</v>
      </c>
      <c r="AX7" s="39">
        <v>279.44</v>
      </c>
      <c r="AY7" s="39">
        <v>299.44</v>
      </c>
      <c r="AZ7" s="39">
        <v>311.99</v>
      </c>
      <c r="BA7" s="39">
        <v>307.83</v>
      </c>
      <c r="BB7" s="39">
        <v>318.89</v>
      </c>
      <c r="BC7" s="39">
        <v>309.10000000000002</v>
      </c>
      <c r="BD7" s="39">
        <v>264.97000000000003</v>
      </c>
      <c r="BE7" s="39">
        <v>435.32</v>
      </c>
      <c r="BF7" s="39">
        <v>437.09</v>
      </c>
      <c r="BG7" s="39">
        <v>437.23</v>
      </c>
      <c r="BH7" s="39">
        <v>437.09</v>
      </c>
      <c r="BI7" s="39">
        <v>468.2</v>
      </c>
      <c r="BJ7" s="39">
        <v>298.08999999999997</v>
      </c>
      <c r="BK7" s="39">
        <v>291.77999999999997</v>
      </c>
      <c r="BL7" s="39">
        <v>295.44</v>
      </c>
      <c r="BM7" s="39">
        <v>290.07</v>
      </c>
      <c r="BN7" s="39">
        <v>290.42</v>
      </c>
      <c r="BO7" s="39">
        <v>266.61</v>
      </c>
      <c r="BP7" s="39">
        <v>107.72</v>
      </c>
      <c r="BQ7" s="39">
        <v>103.54</v>
      </c>
      <c r="BR7" s="39">
        <v>105.68</v>
      </c>
      <c r="BS7" s="39">
        <v>98.87</v>
      </c>
      <c r="BT7" s="39">
        <v>106.66</v>
      </c>
      <c r="BU7" s="39">
        <v>106.4</v>
      </c>
      <c r="BV7" s="39">
        <v>107.61</v>
      </c>
      <c r="BW7" s="39">
        <v>106.02</v>
      </c>
      <c r="BX7" s="39">
        <v>104.84</v>
      </c>
      <c r="BY7" s="39">
        <v>106.11</v>
      </c>
      <c r="BZ7" s="39">
        <v>103.24</v>
      </c>
      <c r="CA7" s="39">
        <v>119.9</v>
      </c>
      <c r="CB7" s="39">
        <v>125</v>
      </c>
      <c r="CC7" s="39">
        <v>122.12</v>
      </c>
      <c r="CD7" s="39">
        <v>130.47</v>
      </c>
      <c r="CE7" s="39">
        <v>120.78</v>
      </c>
      <c r="CF7" s="39">
        <v>156.29</v>
      </c>
      <c r="CG7" s="39">
        <v>155.69</v>
      </c>
      <c r="CH7" s="39">
        <v>158.6</v>
      </c>
      <c r="CI7" s="39">
        <v>161.82</v>
      </c>
      <c r="CJ7" s="39">
        <v>161.03</v>
      </c>
      <c r="CK7" s="39">
        <v>168.38</v>
      </c>
      <c r="CL7" s="39">
        <v>78.349999999999994</v>
      </c>
      <c r="CM7" s="39">
        <v>78.58</v>
      </c>
      <c r="CN7" s="39">
        <v>81.48</v>
      </c>
      <c r="CO7" s="39">
        <v>80.069999999999993</v>
      </c>
      <c r="CP7" s="39">
        <v>79.98</v>
      </c>
      <c r="CQ7" s="39">
        <v>62.34</v>
      </c>
      <c r="CR7" s="39">
        <v>62.46</v>
      </c>
      <c r="CS7" s="39">
        <v>62.88</v>
      </c>
      <c r="CT7" s="39">
        <v>62.32</v>
      </c>
      <c r="CU7" s="39">
        <v>61.71</v>
      </c>
      <c r="CV7" s="39">
        <v>60</v>
      </c>
      <c r="CW7" s="39">
        <v>88.64</v>
      </c>
      <c r="CX7" s="39">
        <v>88.04</v>
      </c>
      <c r="CY7" s="39">
        <v>88.21</v>
      </c>
      <c r="CZ7" s="39">
        <v>88.66</v>
      </c>
      <c r="DA7" s="39">
        <v>87.72</v>
      </c>
      <c r="DB7" s="39">
        <v>90.15</v>
      </c>
      <c r="DC7" s="39">
        <v>90.62</v>
      </c>
      <c r="DD7" s="39">
        <v>90.13</v>
      </c>
      <c r="DE7" s="39">
        <v>90.19</v>
      </c>
      <c r="DF7" s="39">
        <v>90.03</v>
      </c>
      <c r="DG7" s="39">
        <v>89.8</v>
      </c>
      <c r="DH7" s="39">
        <v>47.39</v>
      </c>
      <c r="DI7" s="39">
        <v>48.43</v>
      </c>
      <c r="DJ7" s="39">
        <v>49.47</v>
      </c>
      <c r="DK7" s="39">
        <v>50.39</v>
      </c>
      <c r="DL7" s="39">
        <v>48.66</v>
      </c>
      <c r="DM7" s="39">
        <v>47.37</v>
      </c>
      <c r="DN7" s="39">
        <v>48.01</v>
      </c>
      <c r="DO7" s="39">
        <v>48.01</v>
      </c>
      <c r="DP7" s="39">
        <v>48.86</v>
      </c>
      <c r="DQ7" s="39">
        <v>49.6</v>
      </c>
      <c r="DR7" s="39">
        <v>49.59</v>
      </c>
      <c r="DS7" s="39">
        <v>16.62</v>
      </c>
      <c r="DT7" s="39">
        <v>16.36</v>
      </c>
      <c r="DU7" s="39">
        <v>16.38</v>
      </c>
      <c r="DV7" s="39">
        <v>20.16</v>
      </c>
      <c r="DW7" s="39">
        <v>20.84</v>
      </c>
      <c r="DX7" s="39">
        <v>14.27</v>
      </c>
      <c r="DY7" s="39">
        <v>16.170000000000002</v>
      </c>
      <c r="DZ7" s="39">
        <v>16.600000000000001</v>
      </c>
      <c r="EA7" s="39">
        <v>18.510000000000002</v>
      </c>
      <c r="EB7" s="39">
        <v>20.49</v>
      </c>
      <c r="EC7" s="39">
        <v>19.440000000000001</v>
      </c>
      <c r="ED7" s="39">
        <v>0.34</v>
      </c>
      <c r="EE7" s="39">
        <v>0.17</v>
      </c>
      <c r="EF7" s="39">
        <v>0.13</v>
      </c>
      <c r="EG7" s="39">
        <v>0.48</v>
      </c>
      <c r="EH7" s="39">
        <v>0.62</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2021-02-04T07:00:07Z</cp:lastPrinted>
  <dcterms:created xsi:type="dcterms:W3CDTF">2020-12-04T02:16:28Z</dcterms:created>
  <dcterms:modified xsi:type="dcterms:W3CDTF">2021-02-18T07:54:10Z</dcterms:modified>
  <cp:category/>
</cp:coreProperties>
</file>