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上水道（橋口）\08 西都市〇\"/>
    </mc:Choice>
  </mc:AlternateContent>
  <xr:revisionPtr revIDLastSave="0" documentId="13_ncr:1_{BD63392C-DB2B-4F1C-8CFB-BBBA5999C5D6}" xr6:coauthVersionLast="46" xr6:coauthVersionMax="46" xr10:uidLastSave="{00000000-0000-0000-0000-000000000000}"/>
  <workbookProtection workbookAlgorithmName="SHA-512" workbookHashValue="ZAAHygUQwPiDQFsEgxbTwA6MQuZAIdJqjdi7uk2MUoDcwE0G8/oBpQtoqLimMca+o/dNm3FtPv/bYxoSwMl/Jg==" workbookSaltValue="P00dpfouek1EJHaO/RWlw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<sst xmlns="http://schemas.openxmlformats.org/spreadsheetml/2006/main" count="228" uniqueCount="115">
  <si>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</si>
  <si>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</si>
  <si>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</si>
  <si>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</si>
  <si>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</si>
  <si>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</si>
  <si>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</si>
  <si>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</si>
  <si>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</si>
  <si>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</si>
  <si>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</si>
  <si>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</si>
  <si>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</si>
  <si>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</si>
  <si>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</si>
  <si>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</si>
  <si>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</si>
  <si>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</si>
  <si>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</si>
  <si>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</si>
  <si>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</si>
  <si>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</si>
  <si>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</si>
  <si>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</si>
  <si>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</si>
  <si>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</si>
  <si>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</si>
  <si>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</si>
  <si>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</si>
  <si>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</si>
  <si>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</si>
  <si>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</si>
  <si>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</si>
  <si>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</si>
  <si>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</si>
  <si>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</si>
  <si>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</si>
  <si>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</si>
  <si>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</si>
  <si>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</si>
  <si>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</si>
  <si>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</si>
  <si>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</si>
  <si>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</si>
  <si>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</si>
  <si>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</si>
  <si>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</si>
  <si>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</si>
  <si>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</si>
  <si>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</si>
  <si>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</si>
  <si>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</si>
  <si>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</si>
  <si>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</si>
  <si>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</si>
  <si>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</si>
  <si>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</si>
  <si>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</si>
  <si>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</si>
  <si>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</si>
  <si>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</si>
  <si>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</si>
  <si>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</si>
  <si>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</si>
  <si>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</si>
  <si>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</si>
  <si>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</si>
  <si>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</si>
  <si>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</si>
  <si>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</si>
  <si>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</si>
  <si>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</si>
  <si>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</si>
  <si>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</si>
  <si>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</si>
  <si>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</si>
  <si>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</si>
  <si>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</si>
  <si>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</si>
  <si>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</si>
  <si>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</si>
  <si>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</si>
  <si>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</si>
  <si>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</si>
  <si>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</si>
  <si>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</si>
  <si>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</si>
  <si>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</si>
  <si>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</si>
  <si>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</si>
  <si>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</si>
  <si>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</si>
  <si>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</si>
  <si>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</si>
  <si>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</si>
  <si>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</si>
  <si>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</si>
  <si>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</si>
  <si>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</si>
  <si>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</si>
  <si>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</si>
  <si>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</si>
  <si>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</si>
  <si>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</si>
  <si>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</si>
  <si>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</si>
  <si>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</si>
  <si>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</si>
  <si>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</si>
  <si>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</si>
  <si>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</si>
  <si>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</si>
  <si>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有形固定資産減価償却率」及び「管路経年化率」は類似団体及び全国平均と比べ低くなっていますが、昭和50年代に布設された管路が順次法定耐用年数を迎えることから、「管路経年化率」は増加していくこととなります。
　「管路更新率」は、類似団体平均を僅かに上回っているものの、単独工事での布設替は財政的な負担が多大であるため、道路改良工事等に合わせ耐震管への布設替を行っている現状です。</t>
    <rPh sb="14" eb="15">
      <t>オヨ</t>
    </rPh>
    <rPh sb="17" eb="19">
      <t>カンロ</t>
    </rPh>
    <rPh sb="19" eb="22">
      <t>ケイネンカ</t>
    </rPh>
    <rPh sb="22" eb="23">
      <t>リツ</t>
    </rPh>
    <rPh sb="25" eb="27">
      <t>ルイジ</t>
    </rPh>
    <rPh sb="27" eb="29">
      <t>ダンタイ</t>
    </rPh>
    <rPh sb="29" eb="30">
      <t>オヨ</t>
    </rPh>
    <rPh sb="31" eb="33">
      <t>ゼンコク</t>
    </rPh>
    <rPh sb="33" eb="35">
      <t>ヘイキン</t>
    </rPh>
    <rPh sb="36" eb="37">
      <t>クラ</t>
    </rPh>
    <rPh sb="38" eb="39">
      <t>ヒク</t>
    </rPh>
    <rPh sb="48" eb="50">
      <t>ショウワ</t>
    </rPh>
    <rPh sb="52" eb="54">
      <t>ネンダイ</t>
    </rPh>
    <rPh sb="55" eb="57">
      <t>フセツ</t>
    </rPh>
    <rPh sb="60" eb="62">
      <t>カンロ</t>
    </rPh>
    <rPh sb="63" eb="65">
      <t>ジュンジ</t>
    </rPh>
    <rPh sb="65" eb="67">
      <t>ホウテイ</t>
    </rPh>
    <rPh sb="67" eb="69">
      <t>タイヨウ</t>
    </rPh>
    <rPh sb="69" eb="71">
      <t>ネンスウ</t>
    </rPh>
    <rPh sb="72" eb="73">
      <t>ムカ</t>
    </rPh>
    <rPh sb="81" eb="83">
      <t>カンロ</t>
    </rPh>
    <rPh sb="83" eb="85">
      <t>ケイネン</t>
    </rPh>
    <rPh sb="85" eb="86">
      <t>カ</t>
    </rPh>
    <rPh sb="86" eb="87">
      <t>リツ</t>
    </rPh>
    <rPh sb="89" eb="91">
      <t>ゾウカ</t>
    </rPh>
    <rPh sb="106" eb="108">
      <t>カンロ</t>
    </rPh>
    <rPh sb="108" eb="110">
      <t>コウシン</t>
    </rPh>
    <rPh sb="110" eb="111">
      <t>リツ</t>
    </rPh>
    <rPh sb="114" eb="116">
      <t>ルイジ</t>
    </rPh>
    <rPh sb="116" eb="118">
      <t>ダンタイ</t>
    </rPh>
    <rPh sb="121" eb="122">
      <t>ワズ</t>
    </rPh>
    <rPh sb="124" eb="126">
      <t>ウワマワ</t>
    </rPh>
    <rPh sb="136" eb="138">
      <t>コウジ</t>
    </rPh>
    <rPh sb="146" eb="147">
      <t>テキ</t>
    </rPh>
    <rPh sb="151" eb="153">
      <t>タダイ</t>
    </rPh>
    <rPh sb="165" eb="166">
      <t>トウ</t>
    </rPh>
    <rPh sb="184" eb="186">
      <t>ゲンジョウ</t>
    </rPh>
    <phoneticPr fontId="4"/>
  </si>
  <si>
    <r>
      <t>　経営状況については、経常収支比率・給水原価のみを見ると経営は安定しているように見えますが、類似団体平均と比べ流動比率が低く企業債残高対給水収益比率が高いことから、今後の施設更新等の財源確保並びに料金改定について検討する必要があります。
　なお</t>
    </r>
    <r>
      <rPr>
        <sz val="11"/>
        <rFont val="ＭＳ ゴシック"/>
        <family val="3"/>
        <charset val="128"/>
      </rPr>
      <t>、施設の更新には多大な費用を要することから、国庫補助金及び企業債等の活用を含め重要度・優先度を踏まえた更新投資の平準化を図り、中長期的財政収支に基づき計画的・効率的に施設の更新を行うこととしております。</t>
    </r>
    <r>
      <rPr>
        <sz val="11"/>
        <color theme="1"/>
        <rFont val="ＭＳ ゴシック"/>
        <family val="3"/>
        <charset val="128"/>
      </rPr>
      <t xml:space="preserve">
　経営戦略については、令和3年3月に策定を予定しています。</t>
    </r>
    <rPh sb="1" eb="3">
      <t>ケイエイ</t>
    </rPh>
    <rPh sb="3" eb="5">
      <t>ジョウキョウ</t>
    </rPh>
    <rPh sb="11" eb="13">
      <t>ケイジョウ</t>
    </rPh>
    <rPh sb="13" eb="15">
      <t>シュウシ</t>
    </rPh>
    <rPh sb="15" eb="17">
      <t>ヒリツ</t>
    </rPh>
    <rPh sb="18" eb="20">
      <t>キュウスイ</t>
    </rPh>
    <rPh sb="20" eb="22">
      <t>ゲンカ</t>
    </rPh>
    <rPh sb="25" eb="26">
      <t>ミ</t>
    </rPh>
    <rPh sb="28" eb="30">
      <t>ケイエイ</t>
    </rPh>
    <rPh sb="46" eb="48">
      <t>ルイジ</t>
    </rPh>
    <rPh sb="48" eb="50">
      <t>ダンタイ</t>
    </rPh>
    <rPh sb="50" eb="52">
      <t>ヘイキン</t>
    </rPh>
    <rPh sb="53" eb="54">
      <t>クラ</t>
    </rPh>
    <rPh sb="55" eb="57">
      <t>リュウドウ</t>
    </rPh>
    <rPh sb="57" eb="59">
      <t>ヒリツ</t>
    </rPh>
    <rPh sb="60" eb="61">
      <t>ヒク</t>
    </rPh>
    <rPh sb="62" eb="64">
      <t>キギョウ</t>
    </rPh>
    <rPh sb="64" eb="65">
      <t>サイ</t>
    </rPh>
    <rPh sb="65" eb="67">
      <t>ザンダカ</t>
    </rPh>
    <rPh sb="67" eb="68">
      <t>タイ</t>
    </rPh>
    <rPh sb="68" eb="70">
      <t>キュウスイ</t>
    </rPh>
    <rPh sb="70" eb="72">
      <t>シュウエキ</t>
    </rPh>
    <rPh sb="72" eb="74">
      <t>ヒリツ</t>
    </rPh>
    <rPh sb="75" eb="76">
      <t>タカ</t>
    </rPh>
    <rPh sb="82" eb="84">
      <t>コンゴ</t>
    </rPh>
    <rPh sb="85" eb="87">
      <t>シセツ</t>
    </rPh>
    <rPh sb="87" eb="89">
      <t>コウシン</t>
    </rPh>
    <rPh sb="89" eb="90">
      <t>トウ</t>
    </rPh>
    <rPh sb="91" eb="93">
      <t>ザイゲン</t>
    </rPh>
    <rPh sb="93" eb="95">
      <t>カクホ</t>
    </rPh>
    <rPh sb="95" eb="96">
      <t>ナラ</t>
    </rPh>
    <rPh sb="98" eb="100">
      <t>リョウキン</t>
    </rPh>
    <rPh sb="100" eb="102">
      <t>カイテイ</t>
    </rPh>
    <rPh sb="106" eb="108">
      <t>ケントウ</t>
    </rPh>
    <rPh sb="110" eb="112">
      <t>ヒツヨウ</t>
    </rPh>
    <rPh sb="123" eb="125">
      <t>シセツ</t>
    </rPh>
    <rPh sb="126" eb="128">
      <t>コウシン</t>
    </rPh>
    <rPh sb="130" eb="132">
      <t>タダイ</t>
    </rPh>
    <rPh sb="133" eb="135">
      <t>ヒヨウ</t>
    </rPh>
    <rPh sb="136" eb="137">
      <t>ヨウ</t>
    </rPh>
    <rPh sb="182" eb="183">
      <t>ハカ</t>
    </rPh>
    <rPh sb="185" eb="188">
      <t>チュウチョウキ</t>
    </rPh>
    <rPh sb="188" eb="189">
      <t>テキ</t>
    </rPh>
    <rPh sb="189" eb="191">
      <t>ザイセイ</t>
    </rPh>
    <rPh sb="191" eb="193">
      <t>シュウシ</t>
    </rPh>
    <rPh sb="194" eb="195">
      <t>モト</t>
    </rPh>
    <rPh sb="197" eb="200">
      <t>ケイカクテキ</t>
    </rPh>
    <rPh sb="201" eb="204">
      <t>コウリツテキ</t>
    </rPh>
    <rPh sb="205" eb="207">
      <t>シセツ</t>
    </rPh>
    <rPh sb="208" eb="210">
      <t>コウシン</t>
    </rPh>
    <rPh sb="211" eb="212">
      <t>オコナ</t>
    </rPh>
    <rPh sb="225" eb="227">
      <t>ケイエイ</t>
    </rPh>
    <rPh sb="227" eb="229">
      <t>センリャク</t>
    </rPh>
    <rPh sb="235" eb="237">
      <t>レイワ</t>
    </rPh>
    <rPh sb="238" eb="239">
      <t>ネン</t>
    </rPh>
    <rPh sb="240" eb="241">
      <t>ツキ</t>
    </rPh>
    <rPh sb="242" eb="244">
      <t>サクテイ</t>
    </rPh>
    <rPh sb="245" eb="247">
      <t>ヨテイ</t>
    </rPh>
    <phoneticPr fontId="4"/>
  </si>
  <si>
    <t>　「経常収支比率」並びに「料金回収率」は指標である100％以上で類似団体及び全国平均とほぼ同様の状況にあり、「給水原価」も抑えられ経営は安定しているように見えますが、「流動比率」は指標である100％を超えているものの類似団体平均を下回っています。これは他団体に比べ現金預金が少なく企業債償還額が多いものと推測され、今後の施設更新や改良等に影響すると思われます。
　「企業債残高対給水収益比率」は、簡易水道の上水道への統合に伴う起債残高の増加により類似団体及び全国平均を大きく上回っています。今後もこれに係る償還については統合による給水収益及び一般会計繰入金等の増加分を充てる予定としております。
　「施設利用率」は類似団体及び全国平均を大きく上回り、直近の最大稼働率は約87.8％、負荷率は約78.8％であり施設規模は適正な範囲にあると考えられます。
　「有収率」は僅かに減少しましたが、全国及び類似団体の平均の中間にあります。引き続き漏水調査等による早期発見・対応により有収率の向上を図り効率性を高める必要があります。</t>
    <rPh sb="9" eb="10">
      <t>ナラ</t>
    </rPh>
    <rPh sb="13" eb="15">
      <t>リョウキン</t>
    </rPh>
    <rPh sb="15" eb="18">
      <t>カイシュウリツ</t>
    </rPh>
    <rPh sb="45" eb="47">
      <t>ドウヨウ</t>
    </rPh>
    <rPh sb="48" eb="50">
      <t>ジョウキョウ</t>
    </rPh>
    <rPh sb="55" eb="59">
      <t>キュウスイゲンカ</t>
    </rPh>
    <rPh sb="61" eb="62">
      <t>オサ</t>
    </rPh>
    <rPh sb="65" eb="67">
      <t>ケイエイ</t>
    </rPh>
    <rPh sb="68" eb="70">
      <t>アンテイ</t>
    </rPh>
    <rPh sb="77" eb="78">
      <t>ミ</t>
    </rPh>
    <rPh sb="84" eb="86">
      <t>リュウドウ</t>
    </rPh>
    <rPh sb="86" eb="88">
      <t>ヒリツ</t>
    </rPh>
    <rPh sb="90" eb="92">
      <t>シヒョウ</t>
    </rPh>
    <rPh sb="108" eb="110">
      <t>ルイジ</t>
    </rPh>
    <rPh sb="110" eb="112">
      <t>ダンタイ</t>
    </rPh>
    <rPh sb="116" eb="117">
      <t>マワ</t>
    </rPh>
    <rPh sb="126" eb="127">
      <t>タ</t>
    </rPh>
    <rPh sb="127" eb="129">
      <t>ダンタイ</t>
    </rPh>
    <rPh sb="130" eb="131">
      <t>クラ</t>
    </rPh>
    <rPh sb="137" eb="138">
      <t>スク</t>
    </rPh>
    <rPh sb="140" eb="142">
      <t>キギョウ</t>
    </rPh>
    <rPh sb="142" eb="143">
      <t>サイ</t>
    </rPh>
    <rPh sb="143" eb="145">
      <t>ショウカン</t>
    </rPh>
    <rPh sb="145" eb="146">
      <t>ガク</t>
    </rPh>
    <rPh sb="147" eb="148">
      <t>オオ</t>
    </rPh>
    <rPh sb="152" eb="154">
      <t>スイソク</t>
    </rPh>
    <rPh sb="157" eb="159">
      <t>コンゴ</t>
    </rPh>
    <rPh sb="160" eb="162">
      <t>シセツ</t>
    </rPh>
    <rPh sb="162" eb="164">
      <t>コウシン</t>
    </rPh>
    <rPh sb="165" eb="167">
      <t>カイリョウ</t>
    </rPh>
    <rPh sb="167" eb="168">
      <t>トウ</t>
    </rPh>
    <rPh sb="169" eb="171">
      <t>エイキョウ</t>
    </rPh>
    <rPh sb="174" eb="175">
      <t>オモ</t>
    </rPh>
    <rPh sb="203" eb="206">
      <t>ジョウスイドウ</t>
    </rPh>
    <rPh sb="211" eb="212">
      <t>トモナ</t>
    </rPh>
    <rPh sb="213" eb="215">
      <t>キサイ</t>
    </rPh>
    <rPh sb="215" eb="217">
      <t>ザンダカ</t>
    </rPh>
    <rPh sb="218" eb="220">
      <t>ゾウカ</t>
    </rPh>
    <rPh sb="223" eb="225">
      <t>ルイジ</t>
    </rPh>
    <rPh sb="225" eb="227">
      <t>ダンタイ</t>
    </rPh>
    <rPh sb="227" eb="228">
      <t>オヨ</t>
    </rPh>
    <rPh sb="229" eb="231">
      <t>ゼンコク</t>
    </rPh>
    <rPh sb="231" eb="233">
      <t>ヘイキン</t>
    </rPh>
    <rPh sb="234" eb="235">
      <t>オオ</t>
    </rPh>
    <rPh sb="237" eb="239">
      <t>ウワマワ</t>
    </rPh>
    <rPh sb="245" eb="247">
      <t>コンゴ</t>
    </rPh>
    <rPh sb="251" eb="252">
      <t>カカ</t>
    </rPh>
    <rPh sb="260" eb="262">
      <t>トウゴウ</t>
    </rPh>
    <rPh sb="269" eb="270">
      <t>オヨ</t>
    </rPh>
    <rPh sb="271" eb="273">
      <t>イッパン</t>
    </rPh>
    <rPh sb="273" eb="275">
      <t>カイケイ</t>
    </rPh>
    <rPh sb="275" eb="277">
      <t>クリイレ</t>
    </rPh>
    <rPh sb="277" eb="278">
      <t>キン</t>
    </rPh>
    <rPh sb="280" eb="283">
      <t>ゾウカブン</t>
    </rPh>
    <rPh sb="284" eb="285">
      <t>ア</t>
    </rPh>
    <rPh sb="287" eb="289">
      <t>ヨテイ</t>
    </rPh>
    <rPh sb="307" eb="309">
      <t>ルイジ</t>
    </rPh>
    <rPh sb="309" eb="311">
      <t>ダンタイ</t>
    </rPh>
    <rPh sb="311" eb="312">
      <t>オヨ</t>
    </rPh>
    <rPh sb="313" eb="315">
      <t>ゼンコク</t>
    </rPh>
    <rPh sb="315" eb="317">
      <t>ヘイキン</t>
    </rPh>
    <rPh sb="318" eb="319">
      <t>オオ</t>
    </rPh>
    <rPh sb="383" eb="384">
      <t>ワズ</t>
    </rPh>
    <rPh sb="386" eb="388">
      <t>ゲンショウ</t>
    </rPh>
    <rPh sb="394" eb="396">
      <t>ゼンコク</t>
    </rPh>
    <rPh sb="396" eb="397">
      <t>オヨ</t>
    </rPh>
    <rPh sb="406" eb="408">
      <t>チュウカン</t>
    </rPh>
    <rPh sb="414" eb="415">
      <t>ヒ</t>
    </rPh>
    <rPh sb="416" eb="417">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</si>
</sst>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0.61</c:v>
                </c:pt>
                <c:pt idx="1">
                  <c:v>0.84</c:v>
                </c:pt>
                <c:pt idx="2">
                  <c:v>0.59</c:v>
                </c:pt>
                <c:pt idx="3">
                  <c:v>0.6</c:v>
                </c:pt>
                <c:pt idx="4">
                  <c:v>0.53</c:v>
                </c:pt>
              </c:numCache>
            </c:numRef>
          </c:val>
          <c:extLst>
            <c:ext xmlns:c16="http://schemas.microsoft.com/office/drawing/2014/chart" uri="{C3380CC4-5D6E-409C-BE32-E72D297353CC}">
              <c16:uniqueId val="{00000000-04EE-4FA6-8422-A7EC0EEB55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04EE-4FA6-8422-A7EC0EEB55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69.77</c:v>
                </c:pt>
                <c:pt idx="1">
                  <c:v>69.36</c:v>
                </c:pt>
                <c:pt idx="2">
                  <c:v>68.92</c:v>
                </c:pt>
                <c:pt idx="3">
                  <c:v>68.92</c:v>
                </c:pt>
                <c:pt idx="4">
                  <c:v>69.2</c:v>
                </c:pt>
              </c:numCache>
            </c:numRef>
          </c:val>
          <c:extLst>
            <c:ext xmlns:c16="http://schemas.microsoft.com/office/drawing/2014/chart" uri="{C3380CC4-5D6E-409C-BE32-E72D297353CC}">
              <c16:uniqueId val="{00000000-DE51-44FA-A790-3F8B32BBF2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DE51-44FA-A790-3F8B32BBF2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86.26</c:v>
                </c:pt>
                <c:pt idx="1">
                  <c:v>87.16</c:v>
                </c:pt>
                <c:pt idx="2">
                  <c:v>86.25</c:v>
                </c:pt>
                <c:pt idx="3">
                  <c:v>85.84</c:v>
                </c:pt>
                <c:pt idx="4">
                  <c:v>85.48</c:v>
                </c:pt>
              </c:numCache>
            </c:numRef>
          </c:val>
          <c:extLst>
            <c:ext xmlns:c16="http://schemas.microsoft.com/office/drawing/2014/chart" uri="{C3380CC4-5D6E-409C-BE32-E72D297353CC}">
              <c16:uniqueId val="{00000000-0992-4C8E-8AF4-B18C892B72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0992-4C8E-8AF4-B18C892B72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111.13</c:v>
                </c:pt>
                <c:pt idx="1">
                  <c:v>111.75</c:v>
                </c:pt>
                <c:pt idx="2">
                  <c:v>107.67</c:v>
                </c:pt>
                <c:pt idx="3">
                  <c:v>110.74</c:v>
                </c:pt>
                <c:pt idx="4">
                  <c:v>109.58</c:v>
                </c:pt>
              </c:numCache>
            </c:numRef>
          </c:val>
          <c:extLst>
            <c:ext xmlns:c16="http://schemas.microsoft.com/office/drawing/2014/chart" uri="{C3380CC4-5D6E-409C-BE32-E72D297353CC}">
              <c16:uniqueId val="{00000000-B345-4D3F-A394-3F965A55DE3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B345-4D3F-A394-3F965A55DE3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39.46</c:v>
                </c:pt>
                <c:pt idx="1">
                  <c:v>37.97</c:v>
                </c:pt>
                <c:pt idx="2">
                  <c:v>38.67</c:v>
                </c:pt>
                <c:pt idx="3">
                  <c:v>40.590000000000003</c:v>
                </c:pt>
                <c:pt idx="4">
                  <c:v>42.54</c:v>
                </c:pt>
              </c:numCache>
            </c:numRef>
          </c:val>
          <c:extLst>
            <c:ext xmlns:c16="http://schemas.microsoft.com/office/drawing/2014/chart" uri="{C3380CC4-5D6E-409C-BE32-E72D297353CC}">
              <c16:uniqueId val="{00000000-A954-45E9-A383-DC1D76D638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A954-45E9-A383-DC1D76D638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5.54</c:v>
                </c:pt>
                <c:pt idx="1">
                  <c:v>5.91</c:v>
                </c:pt>
                <c:pt idx="2">
                  <c:v>6.36</c:v>
                </c:pt>
                <c:pt idx="3">
                  <c:v>6.61</c:v>
                </c:pt>
                <c:pt idx="4">
                  <c:v>7.2</c:v>
                </c:pt>
              </c:numCache>
            </c:numRef>
          </c:val>
          <c:extLst>
            <c:ext xmlns:c16="http://schemas.microsoft.com/office/drawing/2014/chart" uri="{C3380CC4-5D6E-409C-BE32-E72D297353CC}">
              <c16:uniqueId val="{00000000-9C38-4134-B339-BBA5C4CD4A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9C38-4134-B339-BBA5C4CD4A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A1-4634-9879-303B4EE111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6BA1-4634-9879-303B4EE111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179.61</c:v>
                </c:pt>
                <c:pt idx="1">
                  <c:v>188.7</c:v>
                </c:pt>
                <c:pt idx="2">
                  <c:v>201.54</c:v>
                </c:pt>
                <c:pt idx="3">
                  <c:v>258.89</c:v>
                </c:pt>
                <c:pt idx="4">
                  <c:v>285.26</c:v>
                </c:pt>
              </c:numCache>
            </c:numRef>
          </c:val>
          <c:extLst>
            <c:ext xmlns:c16="http://schemas.microsoft.com/office/drawing/2014/chart" uri="{C3380CC4-5D6E-409C-BE32-E72D297353CC}">
              <c16:uniqueId val="{00000000-2F97-42B4-8AEB-31003B50B0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2F97-42B4-8AEB-31003B50B0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490.72</c:v>
                </c:pt>
                <c:pt idx="1">
                  <c:v>587.4</c:v>
                </c:pt>
                <c:pt idx="2">
                  <c:v>576.33000000000004</c:v>
                </c:pt>
                <c:pt idx="3">
                  <c:v>550.16</c:v>
                </c:pt>
                <c:pt idx="4">
                  <c:v>522.37</c:v>
                </c:pt>
              </c:numCache>
            </c:numRef>
          </c:val>
          <c:extLst>
            <c:ext xmlns:c16="http://schemas.microsoft.com/office/drawing/2014/chart" uri="{C3380CC4-5D6E-409C-BE32-E72D297353CC}">
              <c16:uniqueId val="{00000000-C46D-40F1-93C5-54329899B4A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C46D-40F1-93C5-54329899B4A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102.99</c:v>
                </c:pt>
                <c:pt idx="1">
                  <c:v>102.04</c:v>
                </c:pt>
                <c:pt idx="2">
                  <c:v>97.69</c:v>
                </c:pt>
                <c:pt idx="3">
                  <c:v>101.33</c:v>
                </c:pt>
                <c:pt idx="4">
                  <c:v>100.36</c:v>
                </c:pt>
              </c:numCache>
            </c:numRef>
          </c:val>
          <c:extLst>
            <c:ext xmlns:c16="http://schemas.microsoft.com/office/drawing/2014/chart" uri="{C3380CC4-5D6E-409C-BE32-E72D297353CC}">
              <c16:uniqueId val="{00000000-A5A8-4EF8-ADE5-010F558224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A5A8-4EF8-ADE5-010F558224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147.63999999999999</c:v>
                </c:pt>
                <c:pt idx="1">
                  <c:v>149.69999999999999</c:v>
                </c:pt>
                <c:pt idx="2">
                  <c:v>156.63</c:v>
                </c:pt>
                <c:pt idx="3">
                  <c:v>151.27000000000001</c:v>
                </c:pt>
                <c:pt idx="4">
                  <c:v>153.02000000000001</c:v>
                </c:pt>
              </c:numCache>
            </c:numRef>
          </c:val>
          <c:extLst>
            <c:ext xmlns:c16="http://schemas.microsoft.com/office/drawing/2014/chart" uri="{C3380CC4-5D6E-409C-BE32-E72D297353CC}">
              <c16:uniqueId val="{00000000-036B-481C-BF78-592A4064AA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036B-481C-BF78-592A4064AA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J21" sqref="BJ2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西都市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30035</v>
      </c>
      <c r="AM8" s="61"/>
      <c r="AN8" s="61"/>
      <c r="AO8" s="61"/>
      <c r="AP8" s="61"/>
      <c r="AQ8" s="61"/>
      <c r="AR8" s="61"/>
      <c r="AS8" s="61"/>
      <c r="AT8" s="52">
        <f>データ!$S$6</f>
        <v>438.79</v>
      </c>
      <c r="AU8" s="53"/>
      <c r="AV8" s="53"/>
      <c r="AW8" s="53"/>
      <c r="AX8" s="53"/>
      <c r="AY8" s="53"/>
      <c r="AZ8" s="53"/>
      <c r="BA8" s="53"/>
      <c r="BB8" s="54">
        <f>データ!$T$6</f>
        <v>68.45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65.84</v>
      </c>
      <c r="J10" s="53"/>
      <c r="K10" s="53"/>
      <c r="L10" s="53"/>
      <c r="M10" s="53"/>
      <c r="N10" s="53"/>
      <c r="O10" s="64"/>
      <c r="P10" s="54">
        <f>データ!$P$6</f>
        <v>83.98</v>
      </c>
      <c r="Q10" s="54"/>
      <c r="R10" s="54"/>
      <c r="S10" s="54"/>
      <c r="T10" s="54"/>
      <c r="U10" s="54"/>
      <c r="V10" s="54"/>
      <c r="W10" s="61">
        <f>データ!$Q$6</f>
        <v>3014</v>
      </c>
      <c r="X10" s="61"/>
      <c r="Y10" s="61"/>
      <c r="Z10" s="61"/>
      <c r="AA10" s="61"/>
      <c r="AB10" s="61"/>
      <c r="AC10" s="61"/>
      <c r="AD10" s="2"/>
      <c r="AE10" s="2"/>
      <c r="AF10" s="2"/>
      <c r="AG10" s="2"/>
      <c r="AH10" s="4"/>
      <c r="AI10" s="4"/>
      <c r="AJ10" s="4"/>
      <c r="AK10" s="4"/>
      <c r="AL10" s="61">
        <f>データ!$U$6</f>
        <v>23995</v>
      </c>
      <c r="AM10" s="61"/>
      <c r="AN10" s="61"/>
      <c r="AO10" s="61"/>
      <c r="AP10" s="61"/>
      <c r="AQ10" s="61"/>
      <c r="AR10" s="61"/>
      <c r="AS10" s="61"/>
      <c r="AT10" s="52">
        <f>データ!$V$6</f>
        <v>82.2</v>
      </c>
      <c r="AU10" s="53"/>
      <c r="AV10" s="53"/>
      <c r="AW10" s="53"/>
      <c r="AX10" s="53"/>
      <c r="AY10" s="53"/>
      <c r="AZ10" s="53"/>
      <c r="BA10" s="53"/>
      <c r="BB10" s="54">
        <f>データ!$W$6</f>
        <v>291.91000000000003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6ArCFCQ7N53iFh51xUQ1QgLkrWosvgICDnQuUOCJIyZxy51f+nWNGJ1WMr6beMiV4jq9iDSBNL3wcZpbWCSqw==" saltValue="+llSpGITm76D01m0rbkTi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452084</v>
      </c>
      <c r="D6" s="34">
        <f t="shared" si="3"/>
        <v>46</v>
      </c>
      <c r="E6" s="34">
        <f t="shared" si="3"/>
        <v>1</v>
      </c>
      <c r="F6" s="34">
        <f t="shared" si="3"/>
        <v>0</v>
      </c>
      <c r="G6" s="34">
        <f t="shared" si="3"/>
        <v>1</v>
      </c>
      <c r="H6" s="34" t="str">
        <f t="shared" si="3"/>
        <v>宮崎県　西都市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65.84</v>
      </c>
      <c r="P6" s="35">
        <f t="shared" si="3"/>
        <v>83.98</v>
      </c>
      <c r="Q6" s="35">
        <f t="shared" si="3"/>
        <v>3014</v>
      </c>
      <c r="R6" s="35">
        <f t="shared" si="3"/>
        <v>30035</v>
      </c>
      <c r="S6" s="35">
        <f t="shared" si="3"/>
        <v>438.79</v>
      </c>
      <c r="T6" s="35">
        <f t="shared" si="3"/>
        <v>68.45</v>
      </c>
      <c r="U6" s="35">
        <f t="shared" si="3"/>
        <v>23995</v>
      </c>
      <c r="V6" s="35">
        <f t="shared" si="3"/>
        <v>82.2</v>
      </c>
      <c r="W6" s="35">
        <f t="shared" si="3"/>
        <v>291.91000000000003</v>
      </c>
      <c r="X6" s="36">
        <f>IF(X7="",NA(),X7)</f>
        <v>111.13</v>
      </c>
      <c r="Y6" s="36">
        <f t="shared" ref="Y6:AG6" si="4">IF(Y7="",NA(),Y7)</f>
        <v>111.75</v>
      </c>
      <c r="Z6" s="36">
        <f t="shared" si="4"/>
        <v>107.67</v>
      </c>
      <c r="AA6" s="36">
        <f t="shared" si="4"/>
        <v>110.74</v>
      </c>
      <c r="AB6" s="36">
        <f t="shared" si="4"/>
        <v>109.58</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179.61</v>
      </c>
      <c r="AU6" s="36">
        <f t="shared" ref="AU6:BC6" si="6">IF(AU7="",NA(),AU7)</f>
        <v>188.7</v>
      </c>
      <c r="AV6" s="36">
        <f t="shared" si="6"/>
        <v>201.54</v>
      </c>
      <c r="AW6" s="36">
        <f t="shared" si="6"/>
        <v>258.89</v>
      </c>
      <c r="AX6" s="36">
        <f t="shared" si="6"/>
        <v>285.26</v>
      </c>
      <c r="AY6" s="36">
        <f t="shared" si="6"/>
        <v>391.54</v>
      </c>
      <c r="AZ6" s="36">
        <f t="shared" si="6"/>
        <v>384.34</v>
      </c>
      <c r="BA6" s="36">
        <f t="shared" si="6"/>
        <v>359.47</v>
      </c>
      <c r="BB6" s="36">
        <f t="shared" si="6"/>
        <v>369.69</v>
      </c>
      <c r="BC6" s="36">
        <f t="shared" si="6"/>
        <v>379.08</v>
      </c>
      <c r="BD6" s="35" t="str">
        <f>IF(BD7="","",IF(BD7="-","【-】","【"&amp;SUBSTITUTE(TEXT(BD7,"#,##0.00"),"-","△")&amp;"】"))</f>
        <v>【264.97】</v>
      </c>
      <c r="BE6" s="36">
        <f>IF(BE7="",NA(),BE7)</f>
        <v>490.72</v>
      </c>
      <c r="BF6" s="36">
        <f t="shared" ref="BF6:BN6" si="7">IF(BF7="",NA(),BF7)</f>
        <v>587.4</v>
      </c>
      <c r="BG6" s="36">
        <f t="shared" si="7"/>
        <v>576.33000000000004</v>
      </c>
      <c r="BH6" s="36">
        <f t="shared" si="7"/>
        <v>550.16</v>
      </c>
      <c r="BI6" s="36">
        <f t="shared" si="7"/>
        <v>522.37</v>
      </c>
      <c r="BJ6" s="36">
        <f t="shared" si="7"/>
        <v>386.97</v>
      </c>
      <c r="BK6" s="36">
        <f t="shared" si="7"/>
        <v>380.58</v>
      </c>
      <c r="BL6" s="36">
        <f t="shared" si="7"/>
        <v>401.79</v>
      </c>
      <c r="BM6" s="36">
        <f t="shared" si="7"/>
        <v>402.99</v>
      </c>
      <c r="BN6" s="36">
        <f t="shared" si="7"/>
        <v>398.98</v>
      </c>
      <c r="BO6" s="35" t="str">
        <f>IF(BO7="","",IF(BO7="-","【-】","【"&amp;SUBSTITUTE(TEXT(BO7,"#,##0.00"),"-","△")&amp;"】"))</f>
        <v>【266.61】</v>
      </c>
      <c r="BP6" s="36">
        <f>IF(BP7="",NA(),BP7)</f>
        <v>102.99</v>
      </c>
      <c r="BQ6" s="36">
        <f t="shared" ref="BQ6:BY6" si="8">IF(BQ7="",NA(),BQ7)</f>
        <v>102.04</v>
      </c>
      <c r="BR6" s="36">
        <f t="shared" si="8"/>
        <v>97.69</v>
      </c>
      <c r="BS6" s="36">
        <f t="shared" si="8"/>
        <v>101.33</v>
      </c>
      <c r="BT6" s="36">
        <f t="shared" si="8"/>
        <v>100.36</v>
      </c>
      <c r="BU6" s="36">
        <f t="shared" si="8"/>
        <v>101.72</v>
      </c>
      <c r="BV6" s="36">
        <f t="shared" si="8"/>
        <v>102.38</v>
      </c>
      <c r="BW6" s="36">
        <f t="shared" si="8"/>
        <v>100.12</v>
      </c>
      <c r="BX6" s="36">
        <f t="shared" si="8"/>
        <v>98.66</v>
      </c>
      <c r="BY6" s="36">
        <f t="shared" si="8"/>
        <v>98.64</v>
      </c>
      <c r="BZ6" s="35" t="str">
        <f>IF(BZ7="","",IF(BZ7="-","【-】","【"&amp;SUBSTITUTE(TEXT(BZ7,"#,##0.00"),"-","△")&amp;"】"))</f>
        <v>【103.24】</v>
      </c>
      <c r="CA6" s="36">
        <f>IF(CA7="",NA(),CA7)</f>
        <v>147.63999999999999</v>
      </c>
      <c r="CB6" s="36">
        <f t="shared" ref="CB6:CJ6" si="9">IF(CB7="",NA(),CB7)</f>
        <v>149.69999999999999</v>
      </c>
      <c r="CC6" s="36">
        <f t="shared" si="9"/>
        <v>156.63</v>
      </c>
      <c r="CD6" s="36">
        <f t="shared" si="9"/>
        <v>151.27000000000001</v>
      </c>
      <c r="CE6" s="36">
        <f t="shared" si="9"/>
        <v>153.02000000000001</v>
      </c>
      <c r="CF6" s="36">
        <f t="shared" si="9"/>
        <v>168.2</v>
      </c>
      <c r="CG6" s="36">
        <f t="shared" si="9"/>
        <v>168.67</v>
      </c>
      <c r="CH6" s="36">
        <f t="shared" si="9"/>
        <v>174.97</v>
      </c>
      <c r="CI6" s="36">
        <f t="shared" si="9"/>
        <v>178.59</v>
      </c>
      <c r="CJ6" s="36">
        <f t="shared" si="9"/>
        <v>178.92</v>
      </c>
      <c r="CK6" s="35" t="str">
        <f>IF(CK7="","",IF(CK7="-","【-】","【"&amp;SUBSTITUTE(TEXT(CK7,"#,##0.00"),"-","△")&amp;"】"))</f>
        <v>【168.38】</v>
      </c>
      <c r="CL6" s="36">
        <f>IF(CL7="",NA(),CL7)</f>
        <v>69.77</v>
      </c>
      <c r="CM6" s="36">
        <f t="shared" ref="CM6:CU6" si="10">IF(CM7="",NA(),CM7)</f>
        <v>69.36</v>
      </c>
      <c r="CN6" s="36">
        <f t="shared" si="10"/>
        <v>68.92</v>
      </c>
      <c r="CO6" s="36">
        <f t="shared" si="10"/>
        <v>68.92</v>
      </c>
      <c r="CP6" s="36">
        <f t="shared" si="10"/>
        <v>69.2</v>
      </c>
      <c r="CQ6" s="36">
        <f t="shared" si="10"/>
        <v>54.77</v>
      </c>
      <c r="CR6" s="36">
        <f t="shared" si="10"/>
        <v>54.92</v>
      </c>
      <c r="CS6" s="36">
        <f t="shared" si="10"/>
        <v>55.63</v>
      </c>
      <c r="CT6" s="36">
        <f t="shared" si="10"/>
        <v>55.03</v>
      </c>
      <c r="CU6" s="36">
        <f t="shared" si="10"/>
        <v>55.14</v>
      </c>
      <c r="CV6" s="35" t="str">
        <f>IF(CV7="","",IF(CV7="-","【-】","【"&amp;SUBSTITUTE(TEXT(CV7,"#,##0.00"),"-","△")&amp;"】"))</f>
        <v>【60.00】</v>
      </c>
      <c r="CW6" s="36">
        <f>IF(CW7="",NA(),CW7)</f>
        <v>86.26</v>
      </c>
      <c r="CX6" s="36">
        <f t="shared" ref="CX6:DF6" si="11">IF(CX7="",NA(),CX7)</f>
        <v>87.16</v>
      </c>
      <c r="CY6" s="36">
        <f t="shared" si="11"/>
        <v>86.25</v>
      </c>
      <c r="CZ6" s="36">
        <f t="shared" si="11"/>
        <v>85.84</v>
      </c>
      <c r="DA6" s="36">
        <f t="shared" si="11"/>
        <v>85.48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39.46</v>
      </c>
      <c r="DI6" s="36">
        <f t="shared" ref="DI6:DQ6" si="12">IF(DI7="",NA(),DI7)</f>
        <v>37.97</v>
      </c>
      <c r="DJ6" s="36">
        <f t="shared" si="12"/>
        <v>38.67</v>
      </c>
      <c r="DK6" s="36">
        <f t="shared" si="12"/>
        <v>40.590000000000003</v>
      </c>
      <c r="DL6" s="36">
        <f t="shared" si="12"/>
        <v>42.54</v>
      </c>
      <c r="DM6" s="36">
        <f t="shared" si="12"/>
        <v>47.46</v>
      </c>
      <c r="DN6" s="36">
        <f t="shared" si="12"/>
        <v>48.49</v>
      </c>
      <c r="DO6" s="36">
        <f t="shared" si="12"/>
        <v>48.05</v>
      </c>
      <c r="DP6" s="36">
        <f t="shared" si="12"/>
        <v>48.87</v>
      </c>
      <c r="DQ6" s="36">
        <f t="shared" si="12"/>
        <v>49.92</v>
      </c>
      <c r="DR6" s="35" t="str">
        <f>IF(DR7="","",IF(DR7="-","【-】","【"&amp;SUBSTITUTE(TEXT(DR7,"#,##0.00"),"-","△")&amp;"】"))</f>
        <v>【49.59】</v>
      </c>
      <c r="DS6" s="36">
        <f>IF(DS7="",NA(),DS7)</f>
        <v>5.54</v>
      </c>
      <c r="DT6" s="36">
        <f t="shared" ref="DT6:EB6" si="13">IF(DT7="",NA(),DT7)</f>
        <v>5.91</v>
      </c>
      <c r="DU6" s="36">
        <f t="shared" si="13"/>
        <v>6.36</v>
      </c>
      <c r="DV6" s="36">
        <f t="shared" si="13"/>
        <v>6.61</v>
      </c>
      <c r="DW6" s="36">
        <f t="shared" si="13"/>
        <v>7.2</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0.61</v>
      </c>
      <c r="EE6" s="36">
        <f t="shared" ref="EE6:EM6" si="14">IF(EE7="",NA(),EE7)</f>
        <v>0.84</v>
      </c>
      <c r="EF6" s="36">
        <f t="shared" si="14"/>
        <v>0.59</v>
      </c>
      <c r="EG6" s="36">
        <f t="shared" si="14"/>
        <v>0.6</v>
      </c>
      <c r="EH6" s="36">
        <f t="shared" si="14"/>
        <v>0.53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2">
      <c r="A7" s="29"/>
      <c r="B7" s="38">
        <v>2019</v>
      </c>
      <c r="C7" s="38">
        <v>452084</v>
      </c>
      <c r="D7" s="38">
        <v>46</v>
      </c>
      <c r="E7" s="38">
        <v>1</v>
      </c>
      <c r="F7" s="38">
        <v>0</v>
      </c>
      <c r="G7" s="38">
        <v>1</v>
      </c>
      <c r="H7" s="38" t="s">
        <v>93</v>
      </c>
      <c r="I7" s="38" t="s">
        <v>94</v>
      </c>
      <c r="J7" s="38" t="s">
        <v>95</v>
      </c>
      <c r="K7" s="38" t="s">
        <v>96</v>
      </c>
      <c r="L7" s="38" t="s">
        <v>97</v>
      </c>
      <c r="M7" s="38" t="s">
        <v>98</v>
      </c>
      <c r="N7" s="39" t="s">
        <v>99</v>
      </c>
      <c r="O7" s="39">
        <v>65.84</v>
      </c>
      <c r="P7" s="39">
        <v>83.98</v>
      </c>
      <c r="Q7" s="39">
        <v>3014</v>
      </c>
      <c r="R7" s="39">
        <v>30035</v>
      </c>
      <c r="S7" s="39">
        <v>438.79</v>
      </c>
      <c r="T7" s="39">
        <v>68.45</v>
      </c>
      <c r="U7" s="39">
        <v>23995</v>
      </c>
      <c r="V7" s="39">
        <v>82.2</v>
      </c>
      <c r="W7" s="39">
        <v>291.91000000000003</v>
      </c>
      <c r="X7" s="39">
        <v>111.13</v>
      </c>
      <c r="Y7" s="39">
        <v>111.75</v>
      </c>
      <c r="Z7" s="39">
        <v>107.67</v>
      </c>
      <c r="AA7" s="39">
        <v>110.74</v>
      </c>
      <c r="AB7" s="39">
        <v>109.58</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179.61</v>
      </c>
      <c r="AU7" s="39">
        <v>188.7</v>
      </c>
      <c r="AV7" s="39">
        <v>201.54</v>
      </c>
      <c r="AW7" s="39">
        <v>258.89</v>
      </c>
      <c r="AX7" s="39">
        <v>285.26</v>
      </c>
      <c r="AY7" s="39">
        <v>391.54</v>
      </c>
      <c r="AZ7" s="39">
        <v>384.34</v>
      </c>
      <c r="BA7" s="39">
        <v>359.47</v>
      </c>
      <c r="BB7" s="39">
        <v>369.69</v>
      </c>
      <c r="BC7" s="39">
        <v>379.08</v>
      </c>
      <c r="BD7" s="39">
        <v>264.97000000000003</v>
      </c>
      <c r="BE7" s="39">
        <v>490.72</v>
      </c>
      <c r="BF7" s="39">
        <v>587.4</v>
      </c>
      <c r="BG7" s="39">
        <v>576.33000000000004</v>
      </c>
      <c r="BH7" s="39">
        <v>550.16</v>
      </c>
      <c r="BI7" s="39">
        <v>522.37</v>
      </c>
      <c r="BJ7" s="39">
        <v>386.97</v>
      </c>
      <c r="BK7" s="39">
        <v>380.58</v>
      </c>
      <c r="BL7" s="39">
        <v>401.79</v>
      </c>
      <c r="BM7" s="39">
        <v>402.99</v>
      </c>
      <c r="BN7" s="39">
        <v>398.98</v>
      </c>
      <c r="BO7" s="39">
        <v>266.61</v>
      </c>
      <c r="BP7" s="39">
        <v>102.99</v>
      </c>
      <c r="BQ7" s="39">
        <v>102.04</v>
      </c>
      <c r="BR7" s="39">
        <v>97.69</v>
      </c>
      <c r="BS7" s="39">
        <v>101.33</v>
      </c>
      <c r="BT7" s="39">
        <v>100.36</v>
      </c>
      <c r="BU7" s="39">
        <v>101.72</v>
      </c>
      <c r="BV7" s="39">
        <v>102.38</v>
      </c>
      <c r="BW7" s="39">
        <v>100.12</v>
      </c>
      <c r="BX7" s="39">
        <v>98.66</v>
      </c>
      <c r="BY7" s="39">
        <v>98.64</v>
      </c>
      <c r="BZ7" s="39">
        <v>103.24</v>
      </c>
      <c r="CA7" s="39">
        <v>147.63999999999999</v>
      </c>
      <c r="CB7" s="39">
        <v>149.69999999999999</v>
      </c>
      <c r="CC7" s="39">
        <v>156.63</v>
      </c>
      <c r="CD7" s="39">
        <v>151.27000000000001</v>
      </c>
      <c r="CE7" s="39">
        <v>153.02000000000001</v>
      </c>
      <c r="CF7" s="39">
        <v>168.2</v>
      </c>
      <c r="CG7" s="39">
        <v>168.67</v>
      </c>
      <c r="CH7" s="39">
        <v>174.97</v>
      </c>
      <c r="CI7" s="39">
        <v>178.59</v>
      </c>
      <c r="CJ7" s="39">
        <v>178.92</v>
      </c>
      <c r="CK7" s="39">
        <v>168.38</v>
      </c>
      <c r="CL7" s="39">
        <v>69.77</v>
      </c>
      <c r="CM7" s="39">
        <v>69.36</v>
      </c>
      <c r="CN7" s="39">
        <v>68.92</v>
      </c>
      <c r="CO7" s="39">
        <v>68.92</v>
      </c>
      <c r="CP7" s="39">
        <v>69.2</v>
      </c>
      <c r="CQ7" s="39">
        <v>54.77</v>
      </c>
      <c r="CR7" s="39">
        <v>54.92</v>
      </c>
      <c r="CS7" s="39">
        <v>55.63</v>
      </c>
      <c r="CT7" s="39">
        <v>55.03</v>
      </c>
      <c r="CU7" s="39">
        <v>55.14</v>
      </c>
      <c r="CV7" s="39">
        <v>60</v>
      </c>
      <c r="CW7" s="39">
        <v>86.26</v>
      </c>
      <c r="CX7" s="39">
        <v>87.16</v>
      </c>
      <c r="CY7" s="39">
        <v>86.25</v>
      </c>
      <c r="CZ7" s="39">
        <v>85.84</v>
      </c>
      <c r="DA7" s="39">
        <v>85.48</v>
      </c>
      <c r="DB7" s="39">
        <v>82.89</v>
      </c>
      <c r="DC7" s="39">
        <v>82.66</v>
      </c>
      <c r="DD7" s="39">
        <v>82.04</v>
      </c>
      <c r="DE7" s="39">
        <v>81.900000000000006</v>
      </c>
      <c r="DF7" s="39">
        <v>81.39</v>
      </c>
      <c r="DG7" s="39">
        <v>89.8</v>
      </c>
      <c r="DH7" s="39">
        <v>39.46</v>
      </c>
      <c r="DI7" s="39">
        <v>37.97</v>
      </c>
      <c r="DJ7" s="39">
        <v>38.67</v>
      </c>
      <c r="DK7" s="39">
        <v>40.590000000000003</v>
      </c>
      <c r="DL7" s="39">
        <v>42.54</v>
      </c>
      <c r="DM7" s="39">
        <v>47.46</v>
      </c>
      <c r="DN7" s="39">
        <v>48.49</v>
      </c>
      <c r="DO7" s="39">
        <v>48.05</v>
      </c>
      <c r="DP7" s="39">
        <v>48.87</v>
      </c>
      <c r="DQ7" s="39">
        <v>49.92</v>
      </c>
      <c r="DR7" s="39">
        <v>49.59</v>
      </c>
      <c r="DS7" s="39">
        <v>5.54</v>
      </c>
      <c r="DT7" s="39">
        <v>5.91</v>
      </c>
      <c r="DU7" s="39">
        <v>6.36</v>
      </c>
      <c r="DV7" s="39">
        <v>6.61</v>
      </c>
      <c r="DW7" s="39">
        <v>7.2</v>
      </c>
      <c r="DX7" s="39">
        <v>9.7100000000000009</v>
      </c>
      <c r="DY7" s="39">
        <v>12.79</v>
      </c>
      <c r="DZ7" s="39">
        <v>13.39</v>
      </c>
      <c r="EA7" s="39">
        <v>14.85</v>
      </c>
      <c r="EB7" s="39">
        <v>16.88</v>
      </c>
      <c r="EC7" s="39">
        <v>19.440000000000001</v>
      </c>
      <c r="ED7" s="39">
        <v>0.61</v>
      </c>
      <c r="EE7" s="39">
        <v>0.84</v>
      </c>
      <c r="EF7" s="39">
        <v>0.59</v>
      </c>
      <c r="EG7" s="39">
        <v>0.6</v>
      </c>
      <c r="EH7" s="39">
        <v>0.53</v>
      </c>
      <c r="EI7" s="39">
        <v>0.99</v>
      </c>
      <c r="EJ7" s="39">
        <v>0.71</v>
      </c>
      <c r="EK7" s="39">
        <v>0.54</v>
      </c>
      <c r="EL7" s="39">
        <v>0.5</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2021-02-03T00:43:51Z</cp:lastPrinted>
  <dcterms:created xsi:type="dcterms:W3CDTF">2020-12-04T02:16:34Z</dcterms:created>
  <dcterms:modified xsi:type="dcterms:W3CDTF">2021-02-18T07:38:23Z</dcterms:modified>
  <cp:category/>
</cp:coreProperties>
</file>