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01\財政課\財政係（整理中）\01年次処理\10財政　　⑤公営企業及び三セク調査報告・通知等（山住）\公営企業＜5年分保存＞\R02\R02調査・報告・研修等\R30113経営比較分析表\05回答\"/>
    </mc:Choice>
  </mc:AlternateContent>
  <workbookProtection workbookAlgorithmName="SHA-512" workbookHashValue="35haiCA+3lD1SmTLVT6MZNuQtRefwTh+s9X0v6MCxQbCQrnxKWCCI1Tik2AS+Io6yJwDKsla9DphawmvsT4SuA==" workbookSaltValue="4k4aDbMTkA/rW2maTcIWBQ==" workbookSpinCount="100000" lockStructure="1"/>
  <bookViews>
    <workbookView xWindow="0" yWindow="0" windowWidth="13830" windowHeight="103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L10" i="4"/>
  <c r="W10" i="4"/>
  <c r="I10" i="4"/>
  <c r="B10" i="4"/>
  <c r="BB8" i="4"/>
  <c r="AT8" i="4"/>
  <c r="AL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<sst xmlns="http://schemas.openxmlformats.org/spreadsheetml/2006/main" count="228" uniqueCount="114">
  <si>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</si>
  <si>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</si>
  <si>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</si>
  <si>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</si>
  <si>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</si>
  <si>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</si>
  <si>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</si>
  <si>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</si>
  <si>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</si>
  <si>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</si>
  <si>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</si>
  <si>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</si>
  <si>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</si>
  <si>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</si>
  <si>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</si>
  <si>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</si>
  <si>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</si>
  <si>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</si>
  <si>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</si>
  <si>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</si>
  <si>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</si>
  <si>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</si>
  <si>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</si>
  <si>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</si>
  <si>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</si>
  <si>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</si>
  <si>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</si>
  <si>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</si>
  <si>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</si>
  <si>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</si>
  <si>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</si>
  <si>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</si>
  <si>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</si>
  <si>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</si>
  <si>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</si>
  <si>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</si>
  <si>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</si>
  <si>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</si>
  <si>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</si>
  <si>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</si>
  <si>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</si>
  <si>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</si>
  <si>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</si>
  <si>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</si>
  <si>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</si>
  <si>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</si>
  <si>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</si>
  <si>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</si>
  <si>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</si>
  <si>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</si>
  <si>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</si>
  <si>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</si>
  <si>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</si>
  <si>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</si>
  <si>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</si>
  <si>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</si>
  <si>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</si>
  <si>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</si>
  <si>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</si>
  <si>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</si>
  <si>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</si>
  <si>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</si>
  <si>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</si>
  <si>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</si>
  <si>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</si>
  <si>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</si>
  <si>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</si>
  <si>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</si>
  <si>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</si>
  <si>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</si>
  <si>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</si>
  <si>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</si>
  <si>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</si>
  <si>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</si>
  <si>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</si>
  <si>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</si>
  <si>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</si>
  <si>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</si>
  <si>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</si>
  <si>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</si>
  <si>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</si>
  <si>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</si>
  <si>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</si>
  <si>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</si>
  <si>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</si>
  <si>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</si>
  <si>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</si>
  <si>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</si>
  <si>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</si>
  <si>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</si>
  <si>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</si>
  <si>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</si>
  <si>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えびの市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</si>
  <si>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</si>
  <si>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</si>
  <si>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</si>
  <si>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</si>
  <si>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</si>
  <si>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</si>
  <si>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</si>
  <si>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</si>
  <si>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</si>
  <si>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</si>
  <si>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</si>
  <si>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</si>
  <si>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</si>
  <si>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</si>
  <si>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</si>
  <si>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</si>
  <si>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</si>
  <si>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</si>
  <si>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①「有形固定資産減価償却率」は、類似団体と比較して高く、耐用年数に近い資産を多く保有していると言えます。
②「管路経年化率」は、類似団体と比較して、平成25年度からその平均を下回っており、法定耐用年数を経過した管路が平均以下であると言えます。
③「管路更新率」は、類似団体と比較して低い数値ですが、平成30年度から水道施設更新への投資を計画的に実施することで事業費の平準化に努めている状況です。平成30年度より低下した主な要因は、口径の大きい管路更新が大半を占め、事業費は増えたものの令和元年度に更新した管路延長が伸びなかったことにあります。</t>
    <rPh sb="179" eb="181">
      <t>ジギョウ</t>
    </rPh>
    <rPh sb="181" eb="182">
      <t>ヒ</t>
    </rPh>
    <rPh sb="183" eb="186">
      <t>ヘイジュンカ</t>
    </rPh>
    <rPh sb="187" eb="188">
      <t>ツト</t>
    </rPh>
    <rPh sb="192" eb="194">
      <t>ジョウキョウ</t>
    </rPh>
    <rPh sb="197" eb="199">
      <t>ヘイセイ</t>
    </rPh>
    <rPh sb="201" eb="203">
      <t>ネンド</t>
    </rPh>
    <rPh sb="205" eb="207">
      <t>テイカ</t>
    </rPh>
    <rPh sb="209" eb="210">
      <t>オモ</t>
    </rPh>
    <rPh sb="211" eb="213">
      <t>ヨウイン</t>
    </rPh>
    <rPh sb="215" eb="217">
      <t>コウケイ</t>
    </rPh>
    <rPh sb="218" eb="219">
      <t>オオ</t>
    </rPh>
    <rPh sb="221" eb="223">
      <t>カンロ</t>
    </rPh>
    <rPh sb="223" eb="225">
      <t>コウシン</t>
    </rPh>
    <rPh sb="226" eb="228">
      <t>タイハン</t>
    </rPh>
    <rPh sb="229" eb="230">
      <t>シ</t>
    </rPh>
    <rPh sb="232" eb="235">
      <t>ジギョウヒ</t>
    </rPh>
    <rPh sb="236" eb="237">
      <t>フ</t>
    </rPh>
    <rPh sb="242" eb="244">
      <t>レイワ</t>
    </rPh>
    <rPh sb="244" eb="246">
      <t>ガンネン</t>
    </rPh>
    <rPh sb="246" eb="247">
      <t>ド</t>
    </rPh>
    <rPh sb="248" eb="250">
      <t>コウシン</t>
    </rPh>
    <rPh sb="252" eb="254">
      <t>カンロ</t>
    </rPh>
    <rPh sb="254" eb="256">
      <t>エンチョウ</t>
    </rPh>
    <rPh sb="257" eb="258">
      <t>ノ</t>
    </rPh>
    <phoneticPr fontId="4"/>
  </si>
  <si>
    <t>　えびの市の現状については、給水人口の減少により給水収益は減少し、費用は増加する傾向にあります。
　費用増加の背景としては、これまでの簡易水道統合整備事業や水源地築造事業などの大規模な投資により、これに伴う企業債元利償還金と取得した固定資産の減価償却費が増加したことが大きな要因です。
　今後は、将来にわたって安全でおいしい水を安定的に供給するため、水道施設の良好な状態を保つよう維持管理及び実耐用年数に沿った施設の更新を計画的に行い、費用の抑制と給水収益確保に努めていく必要があります。
　また、平成29年度に策定した経営戦略については、今後、改定に向けた検証を行っていきます。</t>
    <rPh sb="101" eb="102">
      <t>トモナ</t>
    </rPh>
    <rPh sb="249" eb="251">
      <t>ヘイセイ</t>
    </rPh>
    <rPh sb="253" eb="255">
      <t>ネンド</t>
    </rPh>
    <rPh sb="256" eb="258">
      <t>サクテイ</t>
    </rPh>
    <rPh sb="260" eb="262">
      <t>ケイエイ</t>
    </rPh>
    <rPh sb="262" eb="264">
      <t>センリャク</t>
    </rPh>
    <rPh sb="270" eb="272">
      <t>コンゴ</t>
    </rPh>
    <rPh sb="273" eb="275">
      <t>カイテイ</t>
    </rPh>
    <rPh sb="276" eb="277">
      <t>ム</t>
    </rPh>
    <rPh sb="279" eb="281">
      <t>ケンショウ</t>
    </rPh>
    <rPh sb="282" eb="283">
      <t>オコナ</t>
    </rPh>
    <phoneticPr fontId="4"/>
  </si>
  <si>
    <t xml:space="preserve">①「経常収支比率」が平成30年度より低くなった主な要因は、人口減少に伴い給水収益が減となったことに加え、営業費用の資産減耗費が一時的に増えたことにあります。
②「累積欠損金比率」は、経常収支に占める減価償却費の割合が大きく、令和元年度は営業費用の資産減耗費が増えたことに加え、配水管撤去工事に係る特別損失が一時的に増えたことにより未処理欠損金となり、累積欠損金が増えたことにあります。
③「流動比率」は、類似団体と比較して平均を上回っている状況です。その主な要因は、1年以内に支払を要する流動負債に対し、流動資産である現金が多くあることにあります。
④「企業債残高対給水収益比率」は、平成29年度までの大規模な投資に伴う企業債の借入により企業債残高が増えたことを示しています。また、令和元年度は平成30年度と比較して給水収益が減となったことにより、企業債残高対給水収益比率は上昇しました。
⑤「料金回収率」は、平成25年度から100％を下回っている状況ですが、これまで簡易水道統合整備事業、配水管更新整備事業及び水源地築造事業に伴い、増大する維持管理費用に対し、現行の水道料金で賄われていないことにあります。
⑥「給水原価」は、類似団体と比較して、平均を上回っている状況です。その主な要因は、前年度に比べて資産減耗費および特別損失が一時的に増えたことにより、給水原価が高くなったためです。
⑦「施設利用率」は、類似団体と比較して平均を下回っている状況です。これは、新たな浄水場完成により配水能力が加算されたことによるものです。
⑧「有収率」は、類似団体と比較して、平均を下回っている状況です。これは、年間有収水量と年間配水量は共に減少したものの、年間有収水量と年間配水量との差が大きいことによるものです。
</t>
    <rPh sb="29" eb="31">
      <t>ジンコウ</t>
    </rPh>
    <rPh sb="31" eb="33">
      <t>ゲンショウ</t>
    </rPh>
    <rPh sb="34" eb="35">
      <t>トモナ</t>
    </rPh>
    <rPh sb="36" eb="38">
      <t>キュウスイ</t>
    </rPh>
    <rPh sb="52" eb="54">
      <t>エイギョウ</t>
    </rPh>
    <rPh sb="54" eb="56">
      <t>ヒヨウ</t>
    </rPh>
    <rPh sb="57" eb="59">
      <t>シサン</t>
    </rPh>
    <rPh sb="59" eb="61">
      <t>ゲンモウ</t>
    </rPh>
    <rPh sb="61" eb="62">
      <t>ヒ</t>
    </rPh>
    <rPh sb="63" eb="65">
      <t>イチジ</t>
    </rPh>
    <rPh sb="65" eb="66">
      <t>テキ</t>
    </rPh>
    <rPh sb="81" eb="83">
      <t>ルイセキ</t>
    </rPh>
    <rPh sb="83" eb="85">
      <t>ケッソン</t>
    </rPh>
    <rPh sb="85" eb="86">
      <t>キン</t>
    </rPh>
    <rPh sb="86" eb="88">
      <t>ヒリツ</t>
    </rPh>
    <rPh sb="112" eb="114">
      <t>レイワ</t>
    </rPh>
    <rPh sb="114" eb="116">
      <t>ガンネン</t>
    </rPh>
    <rPh sb="116" eb="117">
      <t>ド</t>
    </rPh>
    <rPh sb="118" eb="120">
      <t>エイギョウ</t>
    </rPh>
    <rPh sb="120" eb="122">
      <t>ヒヨウ</t>
    </rPh>
    <rPh sb="123" eb="125">
      <t>シサン</t>
    </rPh>
    <rPh sb="125" eb="127">
      <t>ゲンモウ</t>
    </rPh>
    <rPh sb="127" eb="128">
      <t>ヒ</t>
    </rPh>
    <rPh sb="129" eb="130">
      <t>フ</t>
    </rPh>
    <rPh sb="135" eb="136">
      <t>クワ</t>
    </rPh>
    <rPh sb="138" eb="141">
      <t>ハイスイカン</t>
    </rPh>
    <rPh sb="141" eb="143">
      <t>テッキョ</t>
    </rPh>
    <rPh sb="143" eb="145">
      <t>コウジ</t>
    </rPh>
    <rPh sb="146" eb="147">
      <t>カカ</t>
    </rPh>
    <rPh sb="148" eb="150">
      <t>トクベツ</t>
    </rPh>
    <rPh sb="150" eb="152">
      <t>ソンシツ</t>
    </rPh>
    <rPh sb="153" eb="155">
      <t>イチジ</t>
    </rPh>
    <rPh sb="155" eb="156">
      <t>テキ</t>
    </rPh>
    <rPh sb="157" eb="158">
      <t>フ</t>
    </rPh>
    <rPh sb="175" eb="177">
      <t>ルイセキ</t>
    </rPh>
    <rPh sb="177" eb="179">
      <t>ケッソン</t>
    </rPh>
    <rPh sb="179" eb="180">
      <t>キン</t>
    </rPh>
    <rPh sb="181" eb="182">
      <t>フ</t>
    </rPh>
    <rPh sb="195" eb="197">
      <t>リュウドウ</t>
    </rPh>
    <rPh sb="197" eb="199">
      <t>ヒリツ</t>
    </rPh>
    <rPh sb="202" eb="204">
      <t>ルイジ</t>
    </rPh>
    <rPh sb="204" eb="206">
      <t>ダンタイ</t>
    </rPh>
    <rPh sb="207" eb="209">
      <t>ヒカク</t>
    </rPh>
    <rPh sb="211" eb="213">
      <t>ヘイキン</t>
    </rPh>
    <rPh sb="214" eb="216">
      <t>ウワマワ</t>
    </rPh>
    <rPh sb="220" eb="222">
      <t>ジョウキョウ</t>
    </rPh>
    <rPh sb="227" eb="228">
      <t>オモ</t>
    </rPh>
    <rPh sb="229" eb="231">
      <t>ヨウイン</t>
    </rPh>
    <rPh sb="234" eb="235">
      <t>ネン</t>
    </rPh>
    <rPh sb="235" eb="237">
      <t>イナイ</t>
    </rPh>
    <rPh sb="238" eb="240">
      <t>シハライ</t>
    </rPh>
    <rPh sb="241" eb="242">
      <t>ヨウ</t>
    </rPh>
    <rPh sb="244" eb="246">
      <t>リュウドウ</t>
    </rPh>
    <rPh sb="246" eb="248">
      <t>フサイ</t>
    </rPh>
    <rPh sb="249" eb="250">
      <t>タイ</t>
    </rPh>
    <rPh sb="252" eb="254">
      <t>リュウドウ</t>
    </rPh>
    <rPh sb="254" eb="256">
      <t>シサン</t>
    </rPh>
    <rPh sb="259" eb="261">
      <t>ゲンキン</t>
    </rPh>
    <rPh sb="262" eb="263">
      <t>オオ</t>
    </rPh>
    <rPh sb="341" eb="343">
      <t>レイワ</t>
    </rPh>
    <rPh sb="343" eb="344">
      <t>ガン</t>
    </rPh>
    <rPh sb="344" eb="346">
      <t>ネンド</t>
    </rPh>
    <rPh sb="347" eb="349">
      <t>ヘイセイ</t>
    </rPh>
    <rPh sb="351" eb="353">
      <t>ネンド</t>
    </rPh>
    <rPh sb="354" eb="356">
      <t>ヒカク</t>
    </rPh>
    <rPh sb="358" eb="360">
      <t>キュウスイ</t>
    </rPh>
    <rPh sb="360" eb="362">
      <t>シュウエキ</t>
    </rPh>
    <rPh sb="363" eb="364">
      <t>ゲン</t>
    </rPh>
    <rPh sb="374" eb="376">
      <t>キギョウ</t>
    </rPh>
    <rPh sb="376" eb="377">
      <t>サイ</t>
    </rPh>
    <rPh sb="377" eb="379">
      <t>ザンダカ</t>
    </rPh>
    <rPh sb="379" eb="380">
      <t>タイ</t>
    </rPh>
    <rPh sb="380" eb="382">
      <t>キュウスイ</t>
    </rPh>
    <rPh sb="382" eb="384">
      <t>シュウエキ</t>
    </rPh>
    <rPh sb="384" eb="386">
      <t>ヒリツ</t>
    </rPh>
    <rPh sb="387" eb="389">
      <t>ジョウショウ</t>
    </rPh>
    <rPh sb="440" eb="442">
      <t>セイビ</t>
    </rPh>
    <rPh sb="464" eb="465">
      <t>トモナ</t>
    </rPh>
    <rPh sb="467" eb="469">
      <t>ゾウダイ</t>
    </rPh>
    <rPh sb="471" eb="473">
      <t>イジ</t>
    </rPh>
    <rPh sb="473" eb="475">
      <t>カンリ</t>
    </rPh>
    <rPh sb="475" eb="477">
      <t>ヒヨウ</t>
    </rPh>
    <rPh sb="478" eb="479">
      <t>タイ</t>
    </rPh>
    <rPh sb="481" eb="482">
      <t>ゲン</t>
    </rPh>
    <rPh sb="482" eb="483">
      <t>コウ</t>
    </rPh>
    <rPh sb="484" eb="486">
      <t>スイドウ</t>
    </rPh>
    <rPh sb="486" eb="488">
      <t>リョウキン</t>
    </rPh>
    <rPh sb="489" eb="490">
      <t>マカナ</t>
    </rPh>
    <rPh sb="527" eb="528">
      <t>ウエ</t>
    </rPh>
    <rPh sb="540" eb="541">
      <t>オモ</t>
    </rPh>
    <rPh sb="542" eb="544">
      <t>ヨウイン</t>
    </rPh>
    <rPh sb="546" eb="549">
      <t>ゼンネンド</t>
    </rPh>
    <rPh sb="550" eb="551">
      <t>クラ</t>
    </rPh>
    <rPh sb="553" eb="555">
      <t>シサン</t>
    </rPh>
    <rPh sb="555" eb="557">
      <t>ゲンモウ</t>
    </rPh>
    <rPh sb="557" eb="558">
      <t>ヒ</t>
    </rPh>
    <rPh sb="561" eb="563">
      <t>トクベツ</t>
    </rPh>
    <rPh sb="563" eb="565">
      <t>ソンシツ</t>
    </rPh>
    <rPh sb="566" eb="568">
      <t>イチジ</t>
    </rPh>
    <rPh sb="568" eb="569">
      <t>テキ</t>
    </rPh>
    <rPh sb="579" eb="581">
      <t>キュウスイ</t>
    </rPh>
    <rPh sb="581" eb="583">
      <t>ゲンカ</t>
    </rPh>
    <rPh sb="584" eb="585">
      <t>タカ</t>
    </rPh>
    <rPh sb="623" eb="625">
      <t>ジョウキョウ</t>
    </rPh>
    <rPh sb="691" eb="693">
      <t>ジョウキョウ</t>
    </rPh>
    <rPh sb="713" eb="714">
      <t>トモ</t>
    </rPh>
    <rPh sb="715" eb="717">
      <t>ゲンショウ</t>
    </rPh>
    <rPh sb="737" eb="738">
      <t>サ</t>
    </rPh>
    <rPh sb="739" eb="740">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</si>
</sst>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0.15</c:v>
                </c:pt>
                <c:pt idx="1">
                  <c:v>0.15</c:v>
                </c:pt>
                <c:pt idx="2">
                  <c:v>0.2</c:v>
                </c:pt>
                <c:pt idx="3">
                  <c:v>0.27</c:v>
                </c:pt>
                <c:pt idx="4">
                  <c:v>0.04</c:v>
                </c:pt>
              </c:numCache>
            </c:numRef>
          </c:val>
          <c:extLst>
            <c:ext xmlns:c16="http://schemas.microsoft.com/office/drawing/2014/chart" uri="{C3380CC4-5D6E-409C-BE32-E72D297353CC}">
              <c16:uniqueId val="{00000000-9731-4125-AA1D-6942A57564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9731-4125-AA1D-6942A57564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c:v>
                </c:pt>
                <c:pt idx="1">
                  <c:v>62.11</c:v>
                </c:pt>
                <c:pt idx="2">
                  <c:v>61.3</c:v>
                </c:pt>
                <c:pt idx="3">
                  <c:v>50.13</c:v>
                </c:pt>
                <c:pt idx="4">
                  <c:v>49.78</c:v>
                </c:pt>
              </c:numCache>
            </c:numRef>
          </c:val>
          <c:extLst>
            <c:ext xmlns:c16="http://schemas.microsoft.com/office/drawing/2014/chart" uri="{C3380CC4-5D6E-409C-BE32-E72D297353CC}">
              <c16:uniqueId val="{00000000-751D-47BB-A20E-76BA07A490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751D-47BB-A20E-76BA07A490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89.32</c:v>
                </c:pt>
                <c:pt idx="1">
                  <c:v>84.91</c:v>
                </c:pt>
                <c:pt idx="2">
                  <c:v>86.12</c:v>
                </c:pt>
                <c:pt idx="3">
                  <c:v>79.790000000000006</c:v>
                </c:pt>
                <c:pt idx="4">
                  <c:v>78.84</c:v>
                </c:pt>
              </c:numCache>
            </c:numRef>
          </c:val>
          <c:extLst>
            <c:ext xmlns:c16="http://schemas.microsoft.com/office/drawing/2014/chart" uri="{C3380CC4-5D6E-409C-BE32-E72D297353CC}">
              <c16:uniqueId val="{00000000-C5AB-49C8-98F8-3C1B0C3F8C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C5AB-49C8-98F8-3C1B0C3F8C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94.39</c:v>
                </c:pt>
                <c:pt idx="1">
                  <c:v>101.36</c:v>
                </c:pt>
                <c:pt idx="2">
                  <c:v>95.5</c:v>
                </c:pt>
                <c:pt idx="3">
                  <c:v>92.01</c:v>
                </c:pt>
                <c:pt idx="4">
                  <c:v>84.06</c:v>
                </c:pt>
              </c:numCache>
            </c:numRef>
          </c:val>
          <c:extLst>
            <c:ext xmlns:c16="http://schemas.microsoft.com/office/drawing/2014/chart" uri="{C3380CC4-5D6E-409C-BE32-E72D297353CC}">
              <c16:uniqueId val="{00000000-D7E6-4EB4-B1D2-8D4FF20E1F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D7E6-4EB4-B1D2-8D4FF20E1F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60.74</c:v>
                </c:pt>
                <c:pt idx="1">
                  <c:v>58.54</c:v>
                </c:pt>
                <c:pt idx="2">
                  <c:v>55.02</c:v>
                </c:pt>
                <c:pt idx="3">
                  <c:v>56.59</c:v>
                </c:pt>
                <c:pt idx="4">
                  <c:v>57.56</c:v>
                </c:pt>
              </c:numCache>
            </c:numRef>
          </c:val>
          <c:extLst>
            <c:ext xmlns:c16="http://schemas.microsoft.com/office/drawing/2014/chart" uri="{C3380CC4-5D6E-409C-BE32-E72D297353CC}">
              <c16:uniqueId val="{00000000-476E-4C29-8BEE-8121C0F461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76E-4C29-8BEE-8121C0F461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7.81</c:v>
                </c:pt>
                <c:pt idx="1">
                  <c:v>10.24</c:v>
                </c:pt>
                <c:pt idx="2">
                  <c:v>10.41</c:v>
                </c:pt>
                <c:pt idx="3">
                  <c:v>11.02</c:v>
                </c:pt>
                <c:pt idx="4">
                  <c:v>11.01</c:v>
                </c:pt>
              </c:numCache>
            </c:numRef>
          </c:val>
          <c:extLst>
            <c:ext xmlns:c16="http://schemas.microsoft.com/office/drawing/2014/chart" uri="{C3380CC4-5D6E-409C-BE32-E72D297353CC}">
              <c16:uniqueId val="{00000000-33FF-45BC-A0F5-3B14715A1D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33FF-45BC-A0F5-3B14715A1D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7.5</c:v>
                </c:pt>
                <c:pt idx="4" formatCode="#,##0.00;&quot;△&quot;#,##0.00;&quot;-&quot;">
                  <c:v>29.32</c:v>
                </c:pt>
              </c:numCache>
            </c:numRef>
          </c:val>
          <c:extLst>
            <c:ext xmlns:c16="http://schemas.microsoft.com/office/drawing/2014/chart" uri="{C3380CC4-5D6E-409C-BE32-E72D297353CC}">
              <c16:uniqueId val="{00000000-2388-4673-A6D6-D8DAD31D72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2388-4673-A6D6-D8DAD31D72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516.15</c:v>
                </c:pt>
                <c:pt idx="1">
                  <c:v>618.21</c:v>
                </c:pt>
                <c:pt idx="2">
                  <c:v>683.09</c:v>
                </c:pt>
                <c:pt idx="3">
                  <c:v>650.02</c:v>
                </c:pt>
                <c:pt idx="4">
                  <c:v>697.92</c:v>
                </c:pt>
              </c:numCache>
            </c:numRef>
          </c:val>
          <c:extLst>
            <c:ext xmlns:c16="http://schemas.microsoft.com/office/drawing/2014/chart" uri="{C3380CC4-5D6E-409C-BE32-E72D297353CC}">
              <c16:uniqueId val="{00000000-77BA-4EA8-BD2F-5A243F70DD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77BA-4EA8-BD2F-5A243F70DD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436.57</c:v>
                </c:pt>
                <c:pt idx="1">
                  <c:v>582.29</c:v>
                </c:pt>
                <c:pt idx="2">
                  <c:v>653.91</c:v>
                </c:pt>
                <c:pt idx="3">
                  <c:v>650.42999999999995</c:v>
                </c:pt>
                <c:pt idx="4">
                  <c:v>659.86</c:v>
                </c:pt>
              </c:numCache>
            </c:numRef>
          </c:val>
          <c:extLst>
            <c:ext xmlns:c16="http://schemas.microsoft.com/office/drawing/2014/chart" uri="{C3380CC4-5D6E-409C-BE32-E72D297353CC}">
              <c16:uniqueId val="{00000000-C419-4055-8008-B446709568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C419-4055-8008-B446709568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91.46</c:v>
                </c:pt>
                <c:pt idx="1">
                  <c:v>98.2</c:v>
                </c:pt>
                <c:pt idx="2">
                  <c:v>91.38</c:v>
                </c:pt>
                <c:pt idx="3">
                  <c:v>86.43</c:v>
                </c:pt>
                <c:pt idx="4">
                  <c:v>80.19</c:v>
                </c:pt>
              </c:numCache>
            </c:numRef>
          </c:val>
          <c:extLst>
            <c:ext xmlns:c16="http://schemas.microsoft.com/office/drawing/2014/chart" uri="{C3380CC4-5D6E-409C-BE32-E72D297353CC}">
              <c16:uniqueId val="{00000000-9991-4B3E-A9B3-184189949F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9991-4B3E-A9B3-184189949F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166.72</c:v>
                </c:pt>
                <c:pt idx="1">
                  <c:v>154.83000000000001</c:v>
                </c:pt>
                <c:pt idx="2">
                  <c:v>166.9</c:v>
                </c:pt>
                <c:pt idx="3">
                  <c:v>176.59</c:v>
                </c:pt>
                <c:pt idx="4">
                  <c:v>191.48</c:v>
                </c:pt>
              </c:numCache>
            </c:numRef>
          </c:val>
          <c:extLst>
            <c:ext xmlns:c16="http://schemas.microsoft.com/office/drawing/2014/chart" uri="{C3380CC4-5D6E-409C-BE32-E72D297353CC}">
              <c16:uniqueId val="{00000000-CE60-4221-864B-01B63E7534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CE60-4221-864B-01B63E7534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宮崎県　えびの市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19240</v>
      </c>
      <c r="AM8" s="74"/>
      <c r="AN8" s="74"/>
      <c r="AO8" s="74"/>
      <c r="AP8" s="74"/>
      <c r="AQ8" s="74"/>
      <c r="AR8" s="74"/>
      <c r="AS8" s="74"/>
      <c r="AT8" s="70">
        <f>データ!$S$6</f>
        <v>282.93</v>
      </c>
      <c r="AU8" s="71"/>
      <c r="AV8" s="71"/>
      <c r="AW8" s="71"/>
      <c r="AX8" s="71"/>
      <c r="AY8" s="71"/>
      <c r="AZ8" s="71"/>
      <c r="BA8" s="71"/>
      <c r="BB8" s="73">
        <f>データ!$T$6</f>
        <v>68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57.55</v>
      </c>
      <c r="J10" s="71"/>
      <c r="K10" s="71"/>
      <c r="L10" s="71"/>
      <c r="M10" s="71"/>
      <c r="N10" s="71"/>
      <c r="O10" s="72"/>
      <c r="P10" s="73">
        <f>データ!$P$6</f>
        <v>91.17</v>
      </c>
      <c r="Q10" s="73"/>
      <c r="R10" s="73"/>
      <c r="S10" s="73"/>
      <c r="T10" s="73"/>
      <c r="U10" s="73"/>
      <c r="V10" s="73"/>
      <c r="W10" s="74">
        <f>データ!$Q$6</f>
        <v>2860</v>
      </c>
      <c r="X10" s="74"/>
      <c r="Y10" s="74"/>
      <c r="Z10" s="74"/>
      <c r="AA10" s="74"/>
      <c r="AB10" s="74"/>
      <c r="AC10" s="74"/>
      <c r="AD10" s="2"/>
      <c r="AE10" s="2"/>
      <c r="AF10" s="2"/>
      <c r="AG10" s="2"/>
      <c r="AH10" s="4"/>
      <c r="AI10" s="4"/>
      <c r="AJ10" s="4"/>
      <c r="AK10" s="4"/>
      <c r="AL10" s="74">
        <f>データ!$U$6</f>
        <v>17298</v>
      </c>
      <c r="AM10" s="74"/>
      <c r="AN10" s="74"/>
      <c r="AO10" s="74"/>
      <c r="AP10" s="74"/>
      <c r="AQ10" s="74"/>
      <c r="AR10" s="74"/>
      <c r="AS10" s="74"/>
      <c r="AT10" s="70">
        <f>データ!$V$6</f>
        <v>64.55</v>
      </c>
      <c r="AU10" s="71"/>
      <c r="AV10" s="71"/>
      <c r="AW10" s="71"/>
      <c r="AX10" s="71"/>
      <c r="AY10" s="71"/>
      <c r="AZ10" s="71"/>
      <c r="BA10" s="71"/>
      <c r="BB10" s="73">
        <f>データ!$W$6</f>
        <v>267.98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2x7Ih7yJCqjV6f3dD54opUNr01D8EQJd+XXGCPjgbrMkD9EbOAfY8hBbjeoDKtaiO0azETQkk3oqZV7GmM4/Q==" saltValue="NeUhZLPGfR92hfjr3lXM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452092</v>
      </c>
      <c r="D6" s="34">
        <f t="shared" si="3"/>
        <v>46</v>
      </c>
      <c r="E6" s="34">
        <f t="shared" si="3"/>
        <v>1</v>
      </c>
      <c r="F6" s="34">
        <f t="shared" si="3"/>
        <v>0</v>
      </c>
      <c r="G6" s="34">
        <f t="shared" si="3"/>
        <v>1</v>
      </c>
      <c r="H6" s="34" t="str">
        <f t="shared" si="3"/>
        <v>宮崎県　えびの市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57.55</v>
      </c>
      <c r="P6" s="35">
        <f t="shared" si="3"/>
        <v>91.17</v>
      </c>
      <c r="Q6" s="35">
        <f t="shared" si="3"/>
        <v>2860</v>
      </c>
      <c r="R6" s="35">
        <f t="shared" si="3"/>
        <v>19240</v>
      </c>
      <c r="S6" s="35">
        <f t="shared" si="3"/>
        <v>282.93</v>
      </c>
      <c r="T6" s="35">
        <f t="shared" si="3"/>
        <v>68</v>
      </c>
      <c r="U6" s="35">
        <f t="shared" si="3"/>
        <v>17298</v>
      </c>
      <c r="V6" s="35">
        <f t="shared" si="3"/>
        <v>64.55</v>
      </c>
      <c r="W6" s="35">
        <f t="shared" si="3"/>
        <v>267.98</v>
      </c>
      <c r="X6" s="36">
        <f>IF(X7="",NA(),X7)</f>
        <v>94.39</v>
      </c>
      <c r="Y6" s="36">
        <f t="shared" ref="Y6:AG6" si="4">IF(Y7="",NA(),Y7)</f>
        <v>101.36</v>
      </c>
      <c r="Z6" s="36">
        <f t="shared" si="4"/>
        <v>95.5</v>
      </c>
      <c r="AA6" s="36">
        <f t="shared" si="4"/>
        <v>92.01</v>
      </c>
      <c r="AB6" s="36">
        <f t="shared" si="4"/>
        <v>84.06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6">
        <f t="shared" si="5"/>
        <v>7.5</v>
      </c>
      <c r="AM6" s="36">
        <f t="shared" si="5"/>
        <v>29.32</v>
      </c>
      <c r="AN6" s="36">
        <f t="shared" si="5"/>
        <v>1.93</v>
      </c>
      <c r="AO6" s="36">
        <f t="shared" si="5"/>
        <v>1.72</v>
      </c>
      <c r="AP6" s="36">
        <f t="shared" si="5"/>
        <v>2.64</v>
      </c>
      <c r="AQ6" s="36">
        <f t="shared" si="5"/>
        <v>3.16</v>
      </c>
      <c r="AR6" s="36">
        <f t="shared" si="5"/>
        <v>3.59</v>
      </c>
      <c r="AS6" s="35" t="str">
        <f>IF(AS7="","",IF(AS7="-","【-】","【"&amp;SUBSTITUTE(TEXT(AS7,"#,##0.00"),"-","△")&amp;"】"))</f>
        <v>【1.08】</v>
      </c>
      <c r="AT6" s="36">
        <f>IF(AT7="",NA(),AT7)</f>
        <v>516.15</v>
      </c>
      <c r="AU6" s="36">
        <f t="shared" ref="AU6:BC6" si="6">IF(AU7="",NA(),AU7)</f>
        <v>618.21</v>
      </c>
      <c r="AV6" s="36">
        <f t="shared" si="6"/>
        <v>683.09</v>
      </c>
      <c r="AW6" s="36">
        <f t="shared" si="6"/>
        <v>650.02</v>
      </c>
      <c r="AX6" s="36">
        <f t="shared" si="6"/>
        <v>697.92</v>
      </c>
      <c r="AY6" s="36">
        <f t="shared" si="6"/>
        <v>391.54</v>
      </c>
      <c r="AZ6" s="36">
        <f t="shared" si="6"/>
        <v>384.34</v>
      </c>
      <c r="BA6" s="36">
        <f t="shared" si="6"/>
        <v>359.47</v>
      </c>
      <c r="BB6" s="36">
        <f t="shared" si="6"/>
        <v>369.69</v>
      </c>
      <c r="BC6" s="36">
        <f t="shared" si="6"/>
        <v>379.08</v>
      </c>
      <c r="BD6" s="35" t="str">
        <f>IF(BD7="","",IF(BD7="-","【-】","【"&amp;SUBSTITUTE(TEXT(BD7,"#,##0.00"),"-","△")&amp;"】"))</f>
        <v>【264.97】</v>
      </c>
      <c r="BE6" s="36">
        <f>IF(BE7="",NA(),BE7)</f>
        <v>436.57</v>
      </c>
      <c r="BF6" s="36">
        <f t="shared" ref="BF6:BN6" si="7">IF(BF7="",NA(),BF7)</f>
        <v>582.29</v>
      </c>
      <c r="BG6" s="36">
        <f t="shared" si="7"/>
        <v>653.91</v>
      </c>
      <c r="BH6" s="36">
        <f t="shared" si="7"/>
        <v>650.42999999999995</v>
      </c>
      <c r="BI6" s="36">
        <f t="shared" si="7"/>
        <v>659.86</v>
      </c>
      <c r="BJ6" s="36">
        <f t="shared" si="7"/>
        <v>386.97</v>
      </c>
      <c r="BK6" s="36">
        <f t="shared" si="7"/>
        <v>380.58</v>
      </c>
      <c r="BL6" s="36">
        <f t="shared" si="7"/>
        <v>401.79</v>
      </c>
      <c r="BM6" s="36">
        <f t="shared" si="7"/>
        <v>402.99</v>
      </c>
      <c r="BN6" s="36">
        <f t="shared" si="7"/>
        <v>398.98</v>
      </c>
      <c r="BO6" s="35" t="str">
        <f>IF(BO7="","",IF(BO7="-","【-】","【"&amp;SUBSTITUTE(TEXT(BO7,"#,##0.00"),"-","△")&amp;"】"))</f>
        <v>【266.61】</v>
      </c>
      <c r="BP6" s="36">
        <f>IF(BP7="",NA(),BP7)</f>
        <v>91.46</v>
      </c>
      <c r="BQ6" s="36">
        <f t="shared" ref="BQ6:BY6" si="8">IF(BQ7="",NA(),BQ7)</f>
        <v>98.2</v>
      </c>
      <c r="BR6" s="36">
        <f t="shared" si="8"/>
        <v>91.38</v>
      </c>
      <c r="BS6" s="36">
        <f t="shared" si="8"/>
        <v>86.43</v>
      </c>
      <c r="BT6" s="36">
        <f t="shared" si="8"/>
        <v>80.19</v>
      </c>
      <c r="BU6" s="36">
        <f t="shared" si="8"/>
        <v>101.72</v>
      </c>
      <c r="BV6" s="36">
        <f t="shared" si="8"/>
        <v>102.38</v>
      </c>
      <c r="BW6" s="36">
        <f t="shared" si="8"/>
        <v>100.12</v>
      </c>
      <c r="BX6" s="36">
        <f t="shared" si="8"/>
        <v>98.66</v>
      </c>
      <c r="BY6" s="36">
        <f t="shared" si="8"/>
        <v>98.64</v>
      </c>
      <c r="BZ6" s="35" t="str">
        <f>IF(BZ7="","",IF(BZ7="-","【-】","【"&amp;SUBSTITUTE(TEXT(BZ7,"#,##0.00"),"-","△")&amp;"】"))</f>
        <v>【103.24】</v>
      </c>
      <c r="CA6" s="36">
        <f>IF(CA7="",NA(),CA7)</f>
        <v>166.72</v>
      </c>
      <c r="CB6" s="36">
        <f t="shared" ref="CB6:CJ6" si="9">IF(CB7="",NA(),CB7)</f>
        <v>154.83000000000001</v>
      </c>
      <c r="CC6" s="36">
        <f t="shared" si="9"/>
        <v>166.9</v>
      </c>
      <c r="CD6" s="36">
        <f t="shared" si="9"/>
        <v>176.59</v>
      </c>
      <c r="CE6" s="36">
        <f t="shared" si="9"/>
        <v>191.48</v>
      </c>
      <c r="CF6" s="36">
        <f t="shared" si="9"/>
        <v>168.2</v>
      </c>
      <c r="CG6" s="36">
        <f t="shared" si="9"/>
        <v>168.67</v>
      </c>
      <c r="CH6" s="36">
        <f t="shared" si="9"/>
        <v>174.97</v>
      </c>
      <c r="CI6" s="36">
        <f t="shared" si="9"/>
        <v>178.59</v>
      </c>
      <c r="CJ6" s="36">
        <f t="shared" si="9"/>
        <v>178.92</v>
      </c>
      <c r="CK6" s="35" t="str">
        <f>IF(CK7="","",IF(CK7="-","【-】","【"&amp;SUBSTITUTE(TEXT(CK7,"#,##0.00"),"-","△")&amp;"】"))</f>
        <v>【168.38】</v>
      </c>
      <c r="CL6" s="36">
        <f>IF(CL7="",NA(),CL7)</f>
        <v>58</v>
      </c>
      <c r="CM6" s="36">
        <f t="shared" ref="CM6:CU6" si="10">IF(CM7="",NA(),CM7)</f>
        <v>62.11</v>
      </c>
      <c r="CN6" s="36">
        <f t="shared" si="10"/>
        <v>61.3</v>
      </c>
      <c r="CO6" s="36">
        <f t="shared" si="10"/>
        <v>50.13</v>
      </c>
      <c r="CP6" s="36">
        <f t="shared" si="10"/>
        <v>49.78</v>
      </c>
      <c r="CQ6" s="36">
        <f t="shared" si="10"/>
        <v>54.77</v>
      </c>
      <c r="CR6" s="36">
        <f t="shared" si="10"/>
        <v>54.92</v>
      </c>
      <c r="CS6" s="36">
        <f t="shared" si="10"/>
        <v>55.63</v>
      </c>
      <c r="CT6" s="36">
        <f t="shared" si="10"/>
        <v>55.03</v>
      </c>
      <c r="CU6" s="36">
        <f t="shared" si="10"/>
        <v>55.14</v>
      </c>
      <c r="CV6" s="35" t="str">
        <f>IF(CV7="","",IF(CV7="-","【-】","【"&amp;SUBSTITUTE(TEXT(CV7,"#,##0.00"),"-","△")&amp;"】"))</f>
        <v>【60.00】</v>
      </c>
      <c r="CW6" s="36">
        <f>IF(CW7="",NA(),CW7)</f>
        <v>89.32</v>
      </c>
      <c r="CX6" s="36">
        <f t="shared" ref="CX6:DF6" si="11">IF(CX7="",NA(),CX7)</f>
        <v>84.91</v>
      </c>
      <c r="CY6" s="36">
        <f t="shared" si="11"/>
        <v>86.12</v>
      </c>
      <c r="CZ6" s="36">
        <f t="shared" si="11"/>
        <v>79.790000000000006</v>
      </c>
      <c r="DA6" s="36">
        <f t="shared" si="11"/>
        <v>78.84</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60.74</v>
      </c>
      <c r="DI6" s="36">
        <f t="shared" ref="DI6:DQ6" si="12">IF(DI7="",NA(),DI7)</f>
        <v>58.54</v>
      </c>
      <c r="DJ6" s="36">
        <f t="shared" si="12"/>
        <v>55.02</v>
      </c>
      <c r="DK6" s="36">
        <f t="shared" si="12"/>
        <v>56.59</v>
      </c>
      <c r="DL6" s="36">
        <f t="shared" si="12"/>
        <v>57.56</v>
      </c>
      <c r="DM6" s="36">
        <f t="shared" si="12"/>
        <v>47.46</v>
      </c>
      <c r="DN6" s="36">
        <f t="shared" si="12"/>
        <v>48.49</v>
      </c>
      <c r="DO6" s="36">
        <f t="shared" si="12"/>
        <v>48.05</v>
      </c>
      <c r="DP6" s="36">
        <f t="shared" si="12"/>
        <v>48.87</v>
      </c>
      <c r="DQ6" s="36">
        <f t="shared" si="12"/>
        <v>49.92</v>
      </c>
      <c r="DR6" s="35" t="str">
        <f>IF(DR7="","",IF(DR7="-","【-】","【"&amp;SUBSTITUTE(TEXT(DR7,"#,##0.00"),"-","△")&amp;"】"))</f>
        <v>【49.59】</v>
      </c>
      <c r="DS6" s="36">
        <f>IF(DS7="",NA(),DS7)</f>
        <v>7.81</v>
      </c>
      <c r="DT6" s="36">
        <f t="shared" ref="DT6:EB6" si="13">IF(DT7="",NA(),DT7)</f>
        <v>10.24</v>
      </c>
      <c r="DU6" s="36">
        <f t="shared" si="13"/>
        <v>10.41</v>
      </c>
      <c r="DV6" s="36">
        <f t="shared" si="13"/>
        <v>11.02</v>
      </c>
      <c r="DW6" s="36">
        <f t="shared" si="13"/>
        <v>11.01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0.15</v>
      </c>
      <c r="EE6" s="36">
        <f t="shared" ref="EE6:EM6" si="14">IF(EE7="",NA(),EE7)</f>
        <v>0.15</v>
      </c>
      <c r="EF6" s="36">
        <f t="shared" si="14"/>
        <v>0.2</v>
      </c>
      <c r="EG6" s="36">
        <f t="shared" si="14"/>
        <v>0.27</v>
      </c>
      <c r="EH6" s="36">
        <f t="shared" si="14"/>
        <v>0.04</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452092</v>
      </c>
      <c r="D7" s="38">
        <v>46</v>
      </c>
      <c r="E7" s="38">
        <v>1</v>
      </c>
      <c r="F7" s="38">
        <v>0</v>
      </c>
      <c r="G7" s="38">
        <v>1</v>
      </c>
      <c r="H7" s="38" t="s">
        <v>92</v>
      </c>
      <c r="I7" s="38" t="s">
        <v>93</v>
      </c>
      <c r="J7" s="38" t="s">
        <v>94</v>
      </c>
      <c r="K7" s="38" t="s">
        <v>95</v>
      </c>
      <c r="L7" s="38" t="s">
        <v>96</v>
      </c>
      <c r="M7" s="38" t="s">
        <v>97</v>
      </c>
      <c r="N7" s="39" t="s">
        <v>98</v>
      </c>
      <c r="O7" s="39">
        <v>57.55</v>
      </c>
      <c r="P7" s="39">
        <v>91.17</v>
      </c>
      <c r="Q7" s="39">
        <v>2860</v>
      </c>
      <c r="R7" s="39">
        <v>19240</v>
      </c>
      <c r="S7" s="39">
        <v>282.93</v>
      </c>
      <c r="T7" s="39">
        <v>68</v>
      </c>
      <c r="U7" s="39">
        <v>17298</v>
      </c>
      <c r="V7" s="39">
        <v>64.55</v>
      </c>
      <c r="W7" s="39">
        <v>267.98</v>
      </c>
      <c r="X7" s="39">
        <v>94.39</v>
      </c>
      <c r="Y7" s="39">
        <v>101.36</v>
      </c>
      <c r="Z7" s="39">
        <v>95.5</v>
      </c>
      <c r="AA7" s="39">
        <v>92.01</v>
      </c>
      <c r="AB7" s="39">
        <v>84.06</v>
      </c>
      <c r="AC7" s="39">
        <v>111.21</v>
      </c>
      <c r="AD7" s="39">
        <v>111.71</v>
      </c>
      <c r="AE7" s="39">
        <v>110.05</v>
      </c>
      <c r="AF7" s="39">
        <v>108.87</v>
      </c>
      <c r="AG7" s="39">
        <v>108.61</v>
      </c>
      <c r="AH7" s="39">
        <v>112.01</v>
      </c>
      <c r="AI7" s="39">
        <v>0</v>
      </c>
      <c r="AJ7" s="39">
        <v>0</v>
      </c>
      <c r="AK7" s="39">
        <v>0</v>
      </c>
      <c r="AL7" s="39">
        <v>7.5</v>
      </c>
      <c r="AM7" s="39">
        <v>29.32</v>
      </c>
      <c r="AN7" s="39">
        <v>1.93</v>
      </c>
      <c r="AO7" s="39">
        <v>1.72</v>
      </c>
      <c r="AP7" s="39">
        <v>2.64</v>
      </c>
      <c r="AQ7" s="39">
        <v>3.16</v>
      </c>
      <c r="AR7" s="39">
        <v>3.59</v>
      </c>
      <c r="AS7" s="39">
        <v>1.08</v>
      </c>
      <c r="AT7" s="39">
        <v>516.15</v>
      </c>
      <c r="AU7" s="39">
        <v>618.21</v>
      </c>
      <c r="AV7" s="39">
        <v>683.09</v>
      </c>
      <c r="AW7" s="39">
        <v>650.02</v>
      </c>
      <c r="AX7" s="39">
        <v>697.92</v>
      </c>
      <c r="AY7" s="39">
        <v>391.54</v>
      </c>
      <c r="AZ7" s="39">
        <v>384.34</v>
      </c>
      <c r="BA7" s="39">
        <v>359.47</v>
      </c>
      <c r="BB7" s="39">
        <v>369.69</v>
      </c>
      <c r="BC7" s="39">
        <v>379.08</v>
      </c>
      <c r="BD7" s="39">
        <v>264.97000000000003</v>
      </c>
      <c r="BE7" s="39">
        <v>436.57</v>
      </c>
      <c r="BF7" s="39">
        <v>582.29</v>
      </c>
      <c r="BG7" s="39">
        <v>653.91</v>
      </c>
      <c r="BH7" s="39">
        <v>650.42999999999995</v>
      </c>
      <c r="BI7" s="39">
        <v>659.86</v>
      </c>
      <c r="BJ7" s="39">
        <v>386.97</v>
      </c>
      <c r="BK7" s="39">
        <v>380.58</v>
      </c>
      <c r="BL7" s="39">
        <v>401.79</v>
      </c>
      <c r="BM7" s="39">
        <v>402.99</v>
      </c>
      <c r="BN7" s="39">
        <v>398.98</v>
      </c>
      <c r="BO7" s="39">
        <v>266.61</v>
      </c>
      <c r="BP7" s="39">
        <v>91.46</v>
      </c>
      <c r="BQ7" s="39">
        <v>98.2</v>
      </c>
      <c r="BR7" s="39">
        <v>91.38</v>
      </c>
      <c r="BS7" s="39">
        <v>86.43</v>
      </c>
      <c r="BT7" s="39">
        <v>80.19</v>
      </c>
      <c r="BU7" s="39">
        <v>101.72</v>
      </c>
      <c r="BV7" s="39">
        <v>102.38</v>
      </c>
      <c r="BW7" s="39">
        <v>100.12</v>
      </c>
      <c r="BX7" s="39">
        <v>98.66</v>
      </c>
      <c r="BY7" s="39">
        <v>98.64</v>
      </c>
      <c r="BZ7" s="39">
        <v>103.24</v>
      </c>
      <c r="CA7" s="39">
        <v>166.72</v>
      </c>
      <c r="CB7" s="39">
        <v>154.83000000000001</v>
      </c>
      <c r="CC7" s="39">
        <v>166.9</v>
      </c>
      <c r="CD7" s="39">
        <v>176.59</v>
      </c>
      <c r="CE7" s="39">
        <v>191.48</v>
      </c>
      <c r="CF7" s="39">
        <v>168.2</v>
      </c>
      <c r="CG7" s="39">
        <v>168.67</v>
      </c>
      <c r="CH7" s="39">
        <v>174.97</v>
      </c>
      <c r="CI7" s="39">
        <v>178.59</v>
      </c>
      <c r="CJ7" s="39">
        <v>178.92</v>
      </c>
      <c r="CK7" s="39">
        <v>168.38</v>
      </c>
      <c r="CL7" s="39">
        <v>58</v>
      </c>
      <c r="CM7" s="39">
        <v>62.11</v>
      </c>
      <c r="CN7" s="39">
        <v>61.3</v>
      </c>
      <c r="CO7" s="39">
        <v>50.13</v>
      </c>
      <c r="CP7" s="39">
        <v>49.78</v>
      </c>
      <c r="CQ7" s="39">
        <v>54.77</v>
      </c>
      <c r="CR7" s="39">
        <v>54.92</v>
      </c>
      <c r="CS7" s="39">
        <v>55.63</v>
      </c>
      <c r="CT7" s="39">
        <v>55.03</v>
      </c>
      <c r="CU7" s="39">
        <v>55.14</v>
      </c>
      <c r="CV7" s="39">
        <v>60</v>
      </c>
      <c r="CW7" s="39">
        <v>89.32</v>
      </c>
      <c r="CX7" s="39">
        <v>84.91</v>
      </c>
      <c r="CY7" s="39">
        <v>86.12</v>
      </c>
      <c r="CZ7" s="39">
        <v>79.790000000000006</v>
      </c>
      <c r="DA7" s="39">
        <v>78.84</v>
      </c>
      <c r="DB7" s="39">
        <v>82.89</v>
      </c>
      <c r="DC7" s="39">
        <v>82.66</v>
      </c>
      <c r="DD7" s="39">
        <v>82.04</v>
      </c>
      <c r="DE7" s="39">
        <v>81.900000000000006</v>
      </c>
      <c r="DF7" s="39">
        <v>81.39</v>
      </c>
      <c r="DG7" s="39">
        <v>89.8</v>
      </c>
      <c r="DH7" s="39">
        <v>60.74</v>
      </c>
      <c r="DI7" s="39">
        <v>58.54</v>
      </c>
      <c r="DJ7" s="39">
        <v>55.02</v>
      </c>
      <c r="DK7" s="39">
        <v>56.59</v>
      </c>
      <c r="DL7" s="39">
        <v>57.56</v>
      </c>
      <c r="DM7" s="39">
        <v>47.46</v>
      </c>
      <c r="DN7" s="39">
        <v>48.49</v>
      </c>
      <c r="DO7" s="39">
        <v>48.05</v>
      </c>
      <c r="DP7" s="39">
        <v>48.87</v>
      </c>
      <c r="DQ7" s="39">
        <v>49.92</v>
      </c>
      <c r="DR7" s="39">
        <v>49.59</v>
      </c>
      <c r="DS7" s="39">
        <v>7.81</v>
      </c>
      <c r="DT7" s="39">
        <v>10.24</v>
      </c>
      <c r="DU7" s="39">
        <v>10.41</v>
      </c>
      <c r="DV7" s="39">
        <v>11.02</v>
      </c>
      <c r="DW7" s="39">
        <v>11.01</v>
      </c>
      <c r="DX7" s="39">
        <v>9.7100000000000009</v>
      </c>
      <c r="DY7" s="39">
        <v>12.79</v>
      </c>
      <c r="DZ7" s="39">
        <v>13.39</v>
      </c>
      <c r="EA7" s="39">
        <v>14.85</v>
      </c>
      <c r="EB7" s="39">
        <v>16.88</v>
      </c>
      <c r="EC7" s="39">
        <v>19.440000000000001</v>
      </c>
      <c r="ED7" s="39">
        <v>0.15</v>
      </c>
      <c r="EE7" s="39">
        <v>0.15</v>
      </c>
      <c r="EF7" s="39">
        <v>0.2</v>
      </c>
      <c r="EG7" s="39">
        <v>0.27</v>
      </c>
      <c r="EH7" s="39">
        <v>0.04</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2021-02-01T04:58:24Z</cp:lastPrinted>
  <dcterms:created xsi:type="dcterms:W3CDTF">2020-12-04T02:16:35Z</dcterms:created>
  <dcterms:modified xsi:type="dcterms:W3CDTF">2021-02-05T04:39:37Z</dcterms:modified>
  <cp:category/>
</cp:coreProperties>
</file>