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3+/GgYVsAJz91QqIAA8nfXDxDuAry3QR8Ti95G7wYQMhNDiDqLmxJEbCcKMi16SSEsHMEqjYWw6lBSFQdrzmIw==" workbookSaltValue="pPdi2TYKBh0OrkUbaxNGg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<sst xmlns="http://schemas.openxmlformats.org/spreadsheetml/2006/main" xmlns:r="http://schemas.openxmlformats.org/officeDocument/2006/relationships" count="112" uniqueCount="112">
  <si>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</si>
  <si>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</si>
  <si>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</si>
  <si>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</si>
  <si>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</si>
  <si>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</si>
  <si>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</si>
  <si>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rPr>
      <t>2</t>
    </r>
    <r>
      <rPr>
        <b/>
        <sz val="11"/>
        <color theme="1"/>
        <rFont val="ＭＳ ゴシック"/>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</si>
  <si>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</si>
  <si>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</si>
  <si>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</si>
  <si>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</si>
  <si>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</si>
  <si>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</si>
  <si>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</si>
  <si>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</si>
  <si>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</si>
  <si>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</si>
  <si>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</si>
  <si>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</si>
  <si>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</si>
  <si>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</si>
  <si>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</si>
  <si>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</si>
  <si>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</si>
  <si>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</si>
  <si>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</si>
  <si>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</si>
  <si>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</si>
  <si>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</si>
  <si>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</si>
  <si>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</si>
  <si>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</si>
  <si>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</si>
  <si>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</si>
  <si>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</si>
  <si>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</si>
  <si>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</si>
  <si>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</si>
  <si>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</si>
  <si>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</si>
  <si>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</si>
  <si>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</si>
  <si>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</si>
  <si>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</si>
  <si>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</si>
  <si>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</si>
  <si>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</si>
  <si>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</si>
  <si>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</si>
  <si>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</si>
  <si>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</si>
  <si>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</si>
  <si>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</si>
  <si>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</si>
  <si>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</si>
  <si>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</si>
  <si>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</si>
  <si>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</si>
  <si>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</si>
  <si>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</si>
  <si>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</si>
  <si>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</si>
  <si>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</si>
  <si>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</si>
  <si>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</si>
  <si>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</si>
  <si>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</si>
  <si>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</si>
  <si>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</si>
  <si>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</si>
  <si>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</si>
  <si>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</si>
  <si>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</si>
  <si>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</si>
  <si>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</si>
  <si>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</si>
  <si>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</si>
  <si>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</si>
  <si>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</si>
  <si>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</si>
  <si>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</si>
  <si>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</si>
  <si>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</si>
  <si>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</si>
  <si>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</si>
  <si>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</si>
  <si>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</si>
  <si>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</si>
  <si>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</si>
  <si>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</si>
  <si>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</si>
  <si>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</si>
  <si>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</si>
  <si>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</si>
  <si>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</si>
  <si>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</si>
  <si>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</si>
  <si>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</si>
  <si>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</si>
  <si>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</si>
  <si>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</si>
  <si>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</si>
  <si>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</si>
  <si>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</si>
  <si>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</si>
  <si>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</si>
  <si>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</si>
  <si>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</si>
  <si>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水道施設更新等基本計画（平成30年度策定。以下、基本計画という。）策定業務委託費等の臨時的な費用が発生したことにより、平成30年度は一時的に100%を下回りましたが、令和元年度は100％を超えており健全性が保たれています。
③流動比率
　100％を超えているため、支払能力に問題はありませんが、安定した経営を続けるため料金改定が必要です。
④企業債残高対給水収益比率
　類似団体と比べて低水準で推移していますが、基本計画に基づく施設更新に伴い、企業債残高は、令和元年度末の約3億円から、基本計画の終期となる2050年度末には約12億円まで上昇する見込みとなっています。
⑤料金回収率
　100％を下回った年もありますが、一時的なもので問題はありません。しかし、施設更新に伴う企業債償還金等が今後増加する見込みであるため料金改定が必要です。
⑥給水原価
　類似団体と比較すると低い状況にありますが、水道施設の老朽化により修繕費や動力費等は増加傾向にあります。そのため、施設更新を年次的に進めるとともに、入札による動力費の圧縮等に取り組んでいます。
⑦施設利用率
　類似団体と比較すると施設利用率は高い状況にあり、規模は適正です。
⑧有収率
　漏水対策により比較的高い状況で推移していますが、老朽化が進んでいるため、抜本的な対策（更新工事）が必要です。</t>
    <rPh sb="1" eb="3">
      <t>ケイジョウ</t>
    </rPh>
    <rPh sb="3" eb="5">
      <t>シュウシ</t>
    </rPh>
    <rPh sb="5" eb="7">
      <t>ヒリツ</t>
    </rPh>
    <rPh sb="9" eb="11">
      <t>スイドウ</t>
    </rPh>
    <rPh sb="15" eb="16">
      <t>トウ</t>
    </rPh>
    <rPh sb="16" eb="18">
      <t>キホン</t>
    </rPh>
    <rPh sb="18" eb="20">
      <t>ケイカク</t>
    </rPh>
    <rPh sb="21" eb="23">
      <t>ヘイセイ</t>
    </rPh>
    <rPh sb="25" eb="27">
      <t>ネンド</t>
    </rPh>
    <rPh sb="27" eb="29">
      <t>サクテイ</t>
    </rPh>
    <rPh sb="30" eb="32">
      <t>イカ</t>
    </rPh>
    <rPh sb="33" eb="35">
      <t>キホン</t>
    </rPh>
    <rPh sb="35" eb="37">
      <t>ケイカク</t>
    </rPh>
    <rPh sb="42" eb="44">
      <t>サクテイ</t>
    </rPh>
    <rPh sb="44" eb="46">
      <t>ギョウム</t>
    </rPh>
    <rPh sb="46" eb="48">
      <t>イタク</t>
    </rPh>
    <rPh sb="48" eb="49">
      <t>ヒ</t>
    </rPh>
    <rPh sb="49" eb="50">
      <t>トウ</t>
    </rPh>
    <rPh sb="51" eb="54">
      <t>リンジテキ</t>
    </rPh>
    <rPh sb="55" eb="57">
      <t>ヒヨウ</t>
    </rPh>
    <rPh sb="58" eb="60">
      <t>ハッセイ</t>
    </rPh>
    <rPh sb="84" eb="86">
      <t>シタマワ</t>
    </rPh>
    <rPh sb="92" eb="94">
      <t>レイワ</t>
    </rPh>
    <rPh sb="94" eb="97">
      <t>ガンネンド</t>
    </rPh>
    <rPh sb="103" eb="104">
      <t>コ</t>
    </rPh>
    <rPh sb="108" eb="111">
      <t>ケンゼンセイ</t>
    </rPh>
    <rPh sb="122" eb="124">
      <t>リュウドウ</t>
    </rPh>
    <rPh sb="124" eb="126">
      <t>ヒリツ</t>
    </rPh>
    <rPh sb="133" eb="134">
      <t>コ</t>
    </rPh>
    <rPh sb="141" eb="143">
      <t>シハラ</t>
    </rPh>
    <rPh sb="143" eb="145">
      <t>ノウリョク</t>
    </rPh>
    <rPh sb="146" eb="148">
      <t>モンダイ</t>
    </rPh>
    <rPh sb="156" eb="158">
      <t>アンテイ</t>
    </rPh>
    <rPh sb="160" eb="162">
      <t>ケイエイ</t>
    </rPh>
    <rPh sb="163" eb="164">
      <t>ツヅ</t>
    </rPh>
    <rPh sb="168" eb="170">
      <t>リョウキン</t>
    </rPh>
    <rPh sb="170" eb="172">
      <t>カイテイ</t>
    </rPh>
    <rPh sb="173" eb="175">
      <t>ヒツヨウ</t>
    </rPh>
    <rPh sb="180" eb="182">
      <t>キギョウ</t>
    </rPh>
    <rPh sb="182" eb="183">
      <t>サイ</t>
    </rPh>
    <rPh sb="183" eb="185">
      <t>ザンダカ</t>
    </rPh>
    <rPh sb="185" eb="186">
      <t>タイ</t>
    </rPh>
    <rPh sb="186" eb="188">
      <t>キュウスイ</t>
    </rPh>
    <rPh sb="188" eb="190">
      <t>シュウエキ</t>
    </rPh>
    <rPh sb="190" eb="192">
      <t>ヒリツ</t>
    </rPh>
    <rPh sb="194" eb="196">
      <t>ルイジ</t>
    </rPh>
    <rPh sb="196" eb="198">
      <t>ダンタイ</t>
    </rPh>
    <rPh sb="199" eb="200">
      <t>クラ</t>
    </rPh>
    <rPh sb="202" eb="203">
      <t>ヒク</t>
    </rPh>
    <rPh sb="203" eb="205">
      <t>スイジュン</t>
    </rPh>
    <rPh sb="206" eb="208">
      <t>スイイ</t>
    </rPh>
    <rPh sb="231" eb="233">
      <t>キギョウ</t>
    </rPh>
    <rPh sb="233" eb="234">
      <t>サイ</t>
    </rPh>
    <rPh sb="234" eb="236">
      <t>ザンダカ</t>
    </rPh>
    <rPh sb="245" eb="246">
      <t>ヤク</t>
    </rPh>
    <rPh sb="247" eb="248">
      <t>オク</t>
    </rPh>
    <rPh sb="248" eb="249">
      <t>エン</t>
    </rPh>
    <rPh sb="252" eb="254">
      <t>キホン</t>
    </rPh>
    <rPh sb="254" eb="256">
      <t>ケイカク</t>
    </rPh>
    <rPh sb="257" eb="258">
      <t>オ</t>
    </rPh>
    <rPh sb="258" eb="259">
      <t>キ</t>
    </rPh>
    <rPh sb="278" eb="280">
      <t>ジョウショウ</t>
    </rPh>
    <rPh sb="282" eb="284">
      <t>ミコ</t>
    </rPh>
    <rPh sb="297" eb="299">
      <t>カイシュウ</t>
    </rPh>
    <rPh sb="311" eb="312">
      <t>トシ</t>
    </rPh>
    <rPh sb="326" eb="328">
      <t>モンダイ</t>
    </rPh>
    <rPh sb="339" eb="341">
      <t>シセツ</t>
    </rPh>
    <rPh sb="341" eb="343">
      <t>コウシン</t>
    </rPh>
    <rPh sb="344" eb="345">
      <t>トモナ</t>
    </rPh>
    <rPh sb="346" eb="348">
      <t>キギョウ</t>
    </rPh>
    <rPh sb="348" eb="349">
      <t>サイ</t>
    </rPh>
    <rPh sb="349" eb="352">
      <t>ショウカンキン</t>
    </rPh>
    <rPh sb="352" eb="353">
      <t>トウ</t>
    </rPh>
    <rPh sb="354" eb="356">
      <t>コンゴ</t>
    </rPh>
    <rPh sb="356" eb="358">
      <t>ゾウカ</t>
    </rPh>
    <rPh sb="360" eb="362">
      <t>ミコ</t>
    </rPh>
    <rPh sb="368" eb="370">
      <t>リョウキン</t>
    </rPh>
    <rPh sb="370" eb="372">
      <t>カイテイ</t>
    </rPh>
    <rPh sb="373" eb="375">
      <t>ヒツヨウ</t>
    </rPh>
    <rPh sb="380" eb="384">
      <t>キュウスイゲンカ</t>
    </rPh>
    <rPh sb="407" eb="409">
      <t>スイドウ</t>
    </rPh>
    <rPh sb="409" eb="411">
      <t>シセツ</t>
    </rPh>
    <rPh sb="425" eb="426">
      <t>トウ</t>
    </rPh>
    <rPh sb="447" eb="449">
      <t>ネンジ</t>
    </rPh>
    <rPh sb="449" eb="450">
      <t>テキ</t>
    </rPh>
    <rPh sb="451" eb="452">
      <t>スス</t>
    </rPh>
    <rPh sb="459" eb="461">
      <t>ニュウサツ</t>
    </rPh>
    <rPh sb="464" eb="467">
      <t>ドウリョクヒ</t>
    </rPh>
    <rPh sb="468" eb="470">
      <t>アッシュク</t>
    </rPh>
    <rPh sb="470" eb="471">
      <t>トウ</t>
    </rPh>
    <rPh sb="472" eb="473">
      <t>ト</t>
    </rPh>
    <rPh sb="474" eb="475">
      <t>ク</t>
    </rPh>
    <rPh sb="485" eb="487">
      <t>リヨウ</t>
    </rPh>
    <rPh sb="487" eb="488">
      <t>リツ</t>
    </rPh>
    <rPh sb="524" eb="525">
      <t>ユウ</t>
    </rPh>
    <rPh sb="525" eb="526">
      <t>シュウ</t>
    </rPh>
    <rPh sb="526" eb="527">
      <t>リツ</t>
    </rPh>
    <rPh sb="531" eb="533">
      <t>タイサク</t>
    </rPh>
    <rPh sb="536" eb="539">
      <t>ヒカクテキ</t>
    </rPh>
    <rPh sb="539" eb="540">
      <t>タカ</t>
    </rPh>
    <rPh sb="541" eb="543">
      <t>ジョウキョウ</t>
    </rPh>
    <rPh sb="544" eb="546">
      <t>スイイ</t>
    </rPh>
    <rPh sb="553" eb="556">
      <t>ロウキュウカ</t>
    </rPh>
    <rPh sb="557" eb="558">
      <t>スス</t>
    </rPh>
    <rPh sb="565" eb="568">
      <t>バッポンテキ</t>
    </rPh>
    <rPh sb="569" eb="571">
      <t>タイサク</t>
    </rPh>
    <rPh sb="572" eb="574">
      <t>コウシン</t>
    </rPh>
    <rPh sb="574" eb="576">
      <t>コウジ</t>
    </rPh>
    <rPh sb="578" eb="580">
      <t>ヒツヨウ</t>
    </rPh>
    <phoneticPr fontId="15"/>
  </si>
  <si>
    <t>①有形固定資産減価償却率
　経年管の更新が進んでいないため、有形固定資産減価償却率は高い状況にあります。
②管路経年化率
　多くの水道管が耐用年数を超えている状況にあるため、令和元年度に行った送水管更新工事を皮切りに、水源地や中継ポンプ場などの機械設備の更新や、耐震適合管への切り替えなど基本計画に基づく更新工事を行っていく予定です。</t>
    <rPh sb="1" eb="3">
      <t>ユウケイ</t>
    </rPh>
    <rPh sb="3" eb="5">
      <t>コテイ</t>
    </rPh>
    <rPh sb="5" eb="7">
      <t>シサン</t>
    </rPh>
    <rPh sb="11" eb="12">
      <t>リツ</t>
    </rPh>
    <rPh sb="21" eb="22">
      <t>スス</t>
    </rPh>
    <rPh sb="59" eb="60">
      <t>リツ</t>
    </rPh>
    <rPh sb="62" eb="63">
      <t>オオ</t>
    </rPh>
    <rPh sb="65" eb="67">
      <t>スイドウ</t>
    </rPh>
    <rPh sb="67" eb="68">
      <t>カン</t>
    </rPh>
    <rPh sb="74" eb="75">
      <t>コ</t>
    </rPh>
    <rPh sb="79" eb="81">
      <t>ジョウキョウ</t>
    </rPh>
    <rPh sb="87" eb="89">
      <t>レイワ</t>
    </rPh>
    <rPh sb="89" eb="90">
      <t>ガン</t>
    </rPh>
    <rPh sb="90" eb="92">
      <t>ネンド</t>
    </rPh>
    <rPh sb="93" eb="94">
      <t>オコナ</t>
    </rPh>
    <rPh sb="96" eb="99">
      <t>ソウスイカン</t>
    </rPh>
    <rPh sb="99" eb="101">
      <t>コウシン</t>
    </rPh>
    <rPh sb="101" eb="103">
      <t>コウジ</t>
    </rPh>
    <rPh sb="104" eb="106">
      <t>カワキ</t>
    </rPh>
    <rPh sb="118" eb="119">
      <t>ジョウ</t>
    </rPh>
    <rPh sb="162" eb="164">
      <t>ヨテイ</t>
    </rPh>
    <phoneticPr fontId="15"/>
  </si>
  <si>
    <t>　綾町水道事業経営戦略（平成29年度策定）では、経営戦略期間中（平成30年度～令和９年度）に料金改定することが必要としており、仮に平成30年度及び令和５年度にそれぞれ14％の料金引き上げを行った場合、経営戦略期間における赤字は回避できると予測しています。
　料金改定の時期については、現在のところ経常損益が黒字を保っているため延期している状況ですが、できる限り早期に料金改定に向けた取り組みに着手する予定としております。</t>
    <rPh sb="1" eb="3">
      <t>アヤチョウ</t>
    </rPh>
    <rPh sb="3" eb="5">
      <t>スイドウ</t>
    </rPh>
    <rPh sb="5" eb="7">
      <t>ジギョウ</t>
    </rPh>
    <rPh sb="12" eb="14">
      <t>ヘイセイ</t>
    </rPh>
    <rPh sb="16" eb="18">
      <t>ネンド</t>
    </rPh>
    <rPh sb="18" eb="20">
      <t>サクテイ</t>
    </rPh>
    <rPh sb="32" eb="34">
      <t>ヘイセイ</t>
    </rPh>
    <rPh sb="36" eb="38">
      <t>ネンド</t>
    </rPh>
    <rPh sb="39" eb="41">
      <t>レイワ</t>
    </rPh>
    <rPh sb="55" eb="57">
      <t>ヒツヨウ</t>
    </rPh>
    <rPh sb="65" eb="67">
      <t>ヘイセイ</t>
    </rPh>
    <rPh sb="73" eb="75">
      <t>レイワ</t>
    </rPh>
    <rPh sb="142" eb="144">
      <t>ゲンザイ</t>
    </rPh>
    <rPh sb="148" eb="150">
      <t>ケイジョウ</t>
    </rPh>
    <rPh sb="150" eb="152">
      <t>ソンエキ</t>
    </rPh>
    <rPh sb="153" eb="155">
      <t>クロジ</t>
    </rPh>
    <rPh sb="169" eb="171">
      <t>ジョウキョウ</t>
    </rPh>
    <rPh sb="191" eb="192">
      <t>トリ</t>
    </rPh>
    <rPh sb="193" eb="194">
      <t>クミ</t>
    </rPh>
    <rPh sb="196" eb="198">
      <t>チャクシュ</t>
    </rPh>
    <rPh sb="200" eb="202">
      <t>ヨテイ</t>
    </rPh>
    <phoneticPr fontId="1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</si>
</sst>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auto="1"/>
      <name val="ＭＳ ゴシック"/>
      <family val="3"/>
    </font>
    <font>
      <sz val="11"/>
      <color theme="1"/>
      <name val="ＭＳ Ｐゴシック"/>
      <family val="3"/>
    </font>
    <font>
      <b/>
      <vertAlign val="superscrip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0.65</c:v>
                </c:pt>
                <c:pt idx="1">
                  <c:v>0.46</c:v>
                </c:pt>
                <c:pt idx="2">
                  <c:v>0.44</c:v>
                </c:pt>
                <c:pt idx="3">
                  <c:v>0.52</c:v>
                </c:pt>
                <c:pt idx="4">
                  <c:v>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110.11</c:v>
                </c:pt>
                <c:pt idx="1">
                  <c:v>108.17</c:v>
                </c:pt>
                <c:pt idx="2">
                  <c:v>118.41</c:v>
                </c:pt>
                <c:pt idx="3">
                  <c:v>91.79</c:v>
                </c:pt>
                <c:pt idx="4">
                  <c:v>107.11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106.62</c:v>
                </c:pt>
                <c:pt idx="1">
                  <c:v>107.95</c:v>
                </c:pt>
                <c:pt idx="2">
                  <c:v>104.47</c:v>
                </c:pt>
                <c:pt idx="3">
                  <c:v>103.81</c:v>
                </c:pt>
                <c:pt idx="4">
                  <c:v>104.35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59.31</c:v>
                </c:pt>
                <c:pt idx="1">
                  <c:v>60.2</c:v>
                </c:pt>
                <c:pt idx="2">
                  <c:v>61.59</c:v>
                </c:pt>
                <c:pt idx="3">
                  <c:v>60.34</c:v>
                </c:pt>
                <c:pt idx="4">
                  <c:v>57.78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47.44</c:v>
                </c:pt>
                <c:pt idx="1">
                  <c:v>48.3</c:v>
                </c:pt>
                <c:pt idx="2">
                  <c:v>45.14</c:v>
                </c:pt>
                <c:pt idx="3">
                  <c:v>45.85</c:v>
                </c:pt>
                <c:pt idx="4">
                  <c:v>47.31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75.25</c:v>
                </c:pt>
                <c:pt idx="1">
                  <c:v>74.61</c:v>
                </c:pt>
                <c:pt idx="2">
                  <c:v>73.63</c:v>
                </c:pt>
                <c:pt idx="3">
                  <c:v>73.39</c:v>
                </c:pt>
                <c:pt idx="4">
                  <c:v>72.260000000000005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11.16</c:v>
                </c:pt>
                <c:pt idx="1">
                  <c:v>12.43</c:v>
                </c:pt>
                <c:pt idx="2">
                  <c:v>13.58</c:v>
                </c:pt>
                <c:pt idx="3">
                  <c:v>14.13</c:v>
                </c:pt>
                <c:pt idx="4">
                  <c:v>16.77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12.59</c:v>
                </c:pt>
                <c:pt idx="1">
                  <c:v>12.44</c:v>
                </c:pt>
                <c:pt idx="2">
                  <c:v>16.399999999999999</c:v>
                </c:pt>
                <c:pt idx="3">
                  <c:v>25.66</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194.81</c:v>
                </c:pt>
                <c:pt idx="1">
                  <c:v>154.81</c:v>
                </c:pt>
                <c:pt idx="2">
                  <c:v>168.49</c:v>
                </c:pt>
                <c:pt idx="3">
                  <c:v>118.17</c:v>
                </c:pt>
                <c:pt idx="4">
                  <c:v>138.87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416.14</c:v>
                </c:pt>
                <c:pt idx="1">
                  <c:v>371.89</c:v>
                </c:pt>
                <c:pt idx="2">
                  <c:v>293.23</c:v>
                </c:pt>
                <c:pt idx="3">
                  <c:v>300.14</c:v>
                </c:pt>
                <c:pt idx="4">
                  <c:v>301.04000000000002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310.48</c:v>
                </c:pt>
                <c:pt idx="1">
                  <c:v>301.27999999999997</c:v>
                </c:pt>
                <c:pt idx="2">
                  <c:v>290.94</c:v>
                </c:pt>
                <c:pt idx="3">
                  <c:v>294.07</c:v>
                </c:pt>
                <c:pt idx="4">
                  <c:v>358.3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487.22</c:v>
                </c:pt>
                <c:pt idx="1">
                  <c:v>483.11</c:v>
                </c:pt>
                <c:pt idx="2">
                  <c:v>542.29999999999995</c:v>
                </c:pt>
                <c:pt idx="3">
                  <c:v>566.65</c:v>
                </c:pt>
                <c:pt idx="4">
                  <c:v>551.62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107.69</c:v>
                </c:pt>
                <c:pt idx="1">
                  <c:v>105.6</c:v>
                </c:pt>
                <c:pt idx="2">
                  <c:v>113.34</c:v>
                </c:pt>
                <c:pt idx="3">
                  <c:v>88.81</c:v>
                </c:pt>
                <c:pt idx="4">
                  <c:v>104.96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92.76</c:v>
                </c:pt>
                <c:pt idx="1">
                  <c:v>93.28</c:v>
                </c:pt>
                <c:pt idx="2">
                  <c:v>87.51</c:v>
                </c:pt>
                <c:pt idx="3">
                  <c:v>84.77</c:v>
                </c:pt>
                <c:pt idx="4">
                  <c:v>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110.64</c:v>
                </c:pt>
                <c:pt idx="1">
                  <c:v>112.87</c:v>
                </c:pt>
                <c:pt idx="2">
                  <c:v>105.49</c:v>
                </c:pt>
                <c:pt idx="3">
                  <c:v>134.78</c:v>
                </c:pt>
                <c:pt idx="4">
                  <c:v>114.04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208.67</c:v>
                </c:pt>
                <c:pt idx="1">
                  <c:v>208.29</c:v>
                </c:pt>
                <c:pt idx="2">
                  <c:v>218.42</c:v>
                </c:pt>
                <c:pt idx="3">
                  <c:v>227.27</c:v>
                </c:pt>
                <c:pt idx="4">
                  <c:v>223.98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64.790000000000006</c:v>
                </c:pt>
                <c:pt idx="1">
                  <c:v>65.489999999999995</c:v>
                </c:pt>
                <c:pt idx="2">
                  <c:v>64.790000000000006</c:v>
                </c:pt>
                <c:pt idx="3">
                  <c:v>63.99</c:v>
                </c:pt>
                <c:pt idx="4">
                  <c:v>63.02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49.08</c:v>
                </c:pt>
                <c:pt idx="1">
                  <c:v>49.32</c:v>
                </c:pt>
                <c:pt idx="2">
                  <c:v>50.24</c:v>
                </c:pt>
                <c:pt idx="3">
                  <c:v>50.29</c:v>
                </c:pt>
                <c:pt idx="4">
                  <c:v>49.64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82.47</c:v>
                </c:pt>
                <c:pt idx="1">
                  <c:v>80.5</c:v>
                </c:pt>
                <c:pt idx="2">
                  <c:v>82.5</c:v>
                </c:pt>
                <c:pt idx="3">
                  <c:v>82.5</c:v>
                </c:pt>
                <c:pt idx="4">
                  <c:v>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79.3</c:v>
                </c:pt>
                <c:pt idx="1">
                  <c:v>79.34</c:v>
                </c:pt>
                <c:pt idx="2">
                  <c:v>78.650000000000006</c:v>
                </c:pt>
                <c:pt idx="3">
                  <c:v>77.73</c:v>
                </c:pt>
                <c:pt idx="4">
                  <c:v>78.09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M52" workbookViewId="0">
      <selection activeCell="B60" sqref="B60:BJ6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綾町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7</v>
      </c>
      <c r="AU7" s="13"/>
      <c r="AV7" s="13"/>
      <c r="AW7" s="13"/>
      <c r="AX7" s="13"/>
      <c r="AY7" s="13"/>
      <c r="AZ7" s="13"/>
      <c r="BA7" s="13"/>
      <c r="BB7" s="27" t="s">
        <v>16</v>
      </c>
      <c r="BC7" s="27"/>
      <c r="BD7" s="27"/>
      <c r="BE7" s="27"/>
      <c r="BF7" s="27"/>
      <c r="BG7" s="27"/>
      <c r="BH7" s="27"/>
      <c r="BI7" s="27"/>
      <c r="BJ7" s="3"/>
      <c r="BK7" s="3"/>
      <c r="BL7" s="37" t="s">
        <v>18</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7318</v>
      </c>
      <c r="AM8" s="31"/>
      <c r="AN8" s="31"/>
      <c r="AO8" s="31"/>
      <c r="AP8" s="31"/>
      <c r="AQ8" s="31"/>
      <c r="AR8" s="31"/>
      <c r="AS8" s="31"/>
      <c r="AT8" s="7">
        <f>データ!$S$6</f>
        <v>95.19</v>
      </c>
      <c r="AU8" s="15"/>
      <c r="AV8" s="15"/>
      <c r="AW8" s="15"/>
      <c r="AX8" s="15"/>
      <c r="AY8" s="15"/>
      <c r="AZ8" s="15"/>
      <c r="BA8" s="15"/>
      <c r="BB8" s="29">
        <f>データ!$T$6</f>
        <v>76.88</v>
      </c>
      <c r="BC8" s="29"/>
      <c r="BD8" s="29"/>
      <c r="BE8" s="29"/>
      <c r="BF8" s="29"/>
      <c r="BG8" s="29"/>
      <c r="BH8" s="29"/>
      <c r="BI8" s="29"/>
      <c r="BJ8" s="3"/>
      <c r="BK8" s="3"/>
      <c r="BL8" s="38" t="s">
        <v>10</v>
      </c>
      <c r="BM8" s="49"/>
      <c r="BN8" s="57" t="s">
        <v>20</v>
      </c>
      <c r="BO8" s="60"/>
      <c r="BP8" s="60"/>
      <c r="BQ8" s="60"/>
      <c r="BR8" s="60"/>
      <c r="BS8" s="60"/>
      <c r="BT8" s="60"/>
      <c r="BU8" s="60"/>
      <c r="BV8" s="60"/>
      <c r="BW8" s="60"/>
      <c r="BX8" s="60"/>
      <c r="BY8" s="64"/>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14</v>
      </c>
      <c r="BC9" s="27"/>
      <c r="BD9" s="27"/>
      <c r="BE9" s="27"/>
      <c r="BF9" s="27"/>
      <c r="BG9" s="27"/>
      <c r="BH9" s="27"/>
      <c r="BI9" s="27"/>
      <c r="BJ9" s="3"/>
      <c r="BK9" s="3"/>
      <c r="BL9" s="39" t="s">
        <v>31</v>
      </c>
      <c r="BM9" s="50"/>
      <c r="BN9" s="58" t="s">
        <v>33</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40.340000000000003</v>
      </c>
      <c r="J10" s="15"/>
      <c r="K10" s="15"/>
      <c r="L10" s="15"/>
      <c r="M10" s="15"/>
      <c r="N10" s="15"/>
      <c r="O10" s="26"/>
      <c r="P10" s="29">
        <f>データ!$P$6</f>
        <v>94.14</v>
      </c>
      <c r="Q10" s="29"/>
      <c r="R10" s="29"/>
      <c r="S10" s="29"/>
      <c r="T10" s="29"/>
      <c r="U10" s="29"/>
      <c r="V10" s="29"/>
      <c r="W10" s="31">
        <f>データ!$Q$6</f>
        <v>2460</v>
      </c>
      <c r="X10" s="31"/>
      <c r="Y10" s="31"/>
      <c r="Z10" s="31"/>
      <c r="AA10" s="31"/>
      <c r="AB10" s="31"/>
      <c r="AC10" s="31"/>
      <c r="AD10" s="2"/>
      <c r="AE10" s="2"/>
      <c r="AF10" s="2"/>
      <c r="AG10" s="2"/>
      <c r="AH10" s="18"/>
      <c r="AI10" s="18"/>
      <c r="AJ10" s="18"/>
      <c r="AK10" s="18"/>
      <c r="AL10" s="31">
        <f>データ!$U$6</f>
        <v>6812</v>
      </c>
      <c r="AM10" s="31"/>
      <c r="AN10" s="31"/>
      <c r="AO10" s="31"/>
      <c r="AP10" s="31"/>
      <c r="AQ10" s="31"/>
      <c r="AR10" s="31"/>
      <c r="AS10" s="31"/>
      <c r="AT10" s="7">
        <f>データ!$V$6</f>
        <v>12.3</v>
      </c>
      <c r="AU10" s="15"/>
      <c r="AV10" s="15"/>
      <c r="AW10" s="15"/>
      <c r="AX10" s="15"/>
      <c r="AY10" s="15"/>
      <c r="AZ10" s="15"/>
      <c r="BA10" s="15"/>
      <c r="BB10" s="29">
        <f>データ!$W$6</f>
        <v>553.82000000000005</v>
      </c>
      <c r="BC10" s="29"/>
      <c r="BD10" s="29"/>
      <c r="BE10" s="29"/>
      <c r="BF10" s="29"/>
      <c r="BG10" s="29"/>
      <c r="BH10" s="29"/>
      <c r="BI10" s="29"/>
      <c r="BJ10" s="2"/>
      <c r="BK10" s="2"/>
      <c r="BL10" s="40" t="s">
        <v>35</v>
      </c>
      <c r="BM10" s="51"/>
      <c r="BN10" s="59" t="s">
        <v>36</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110</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111</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43</v>
      </c>
      <c r="C84" s="12"/>
      <c r="D84" s="12"/>
      <c r="E84" s="12" t="s">
        <v>45</v>
      </c>
      <c r="F84" s="12" t="s">
        <v>47</v>
      </c>
      <c r="G84" s="12" t="s">
        <v>48</v>
      </c>
      <c r="H84" s="12" t="s">
        <v>41</v>
      </c>
      <c r="I84" s="12" t="s">
        <v>8</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KtaY2Jqt0ADwXWRvMIdXF5J0ZjsO3UH0YUbTmZUNAohQJetleM6Xx17sPrRXyKA5Q+Qw61aJ4gGmVACNCwsqgA==" saltValue="uTTKaKETuw0cQW+IdmopV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56</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19</v>
      </c>
      <c r="B3" s="75" t="s">
        <v>50</v>
      </c>
      <c r="C3" s="75" t="s">
        <v>58</v>
      </c>
      <c r="D3" s="75" t="s">
        <v>59</v>
      </c>
      <c r="E3" s="75" t="s">
        <v>2</v>
      </c>
      <c r="F3" s="75" t="s">
        <v>1</v>
      </c>
      <c r="G3" s="75" t="s">
        <v>24</v>
      </c>
      <c r="H3" s="83" t="s">
        <v>29</v>
      </c>
      <c r="I3" s="86"/>
      <c r="J3" s="86"/>
      <c r="K3" s="86"/>
      <c r="L3" s="86"/>
      <c r="M3" s="86"/>
      <c r="N3" s="86"/>
      <c r="O3" s="86"/>
      <c r="P3" s="86"/>
      <c r="Q3" s="86"/>
      <c r="R3" s="86"/>
      <c r="S3" s="86"/>
      <c r="T3" s="86"/>
      <c r="U3" s="86"/>
      <c r="V3" s="86"/>
      <c r="W3" s="90"/>
      <c r="X3" s="92" t="s">
        <v>54</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6</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60</v>
      </c>
      <c r="B4" s="76"/>
      <c r="C4" s="76"/>
      <c r="D4" s="76"/>
      <c r="E4" s="76"/>
      <c r="F4" s="76"/>
      <c r="G4" s="76"/>
      <c r="H4" s="84"/>
      <c r="I4" s="87"/>
      <c r="J4" s="87"/>
      <c r="K4" s="87"/>
      <c r="L4" s="87"/>
      <c r="M4" s="87"/>
      <c r="N4" s="87"/>
      <c r="O4" s="87"/>
      <c r="P4" s="87"/>
      <c r="Q4" s="87"/>
      <c r="R4" s="87"/>
      <c r="S4" s="87"/>
      <c r="T4" s="87"/>
      <c r="U4" s="87"/>
      <c r="V4" s="87"/>
      <c r="W4" s="91"/>
      <c r="X4" s="93" t="s">
        <v>52</v>
      </c>
      <c r="Y4" s="93"/>
      <c r="Z4" s="93"/>
      <c r="AA4" s="93"/>
      <c r="AB4" s="93"/>
      <c r="AC4" s="93"/>
      <c r="AD4" s="93"/>
      <c r="AE4" s="93"/>
      <c r="AF4" s="93"/>
      <c r="AG4" s="93"/>
      <c r="AH4" s="93"/>
      <c r="AI4" s="93" t="s">
        <v>44</v>
      </c>
      <c r="AJ4" s="93"/>
      <c r="AK4" s="93"/>
      <c r="AL4" s="93"/>
      <c r="AM4" s="93"/>
      <c r="AN4" s="93"/>
      <c r="AO4" s="93"/>
      <c r="AP4" s="93"/>
      <c r="AQ4" s="93"/>
      <c r="AR4" s="93"/>
      <c r="AS4" s="93"/>
      <c r="AT4" s="93" t="s">
        <v>38</v>
      </c>
      <c r="AU4" s="93"/>
      <c r="AV4" s="93"/>
      <c r="AW4" s="93"/>
      <c r="AX4" s="93"/>
      <c r="AY4" s="93"/>
      <c r="AZ4" s="93"/>
      <c r="BA4" s="93"/>
      <c r="BB4" s="93"/>
      <c r="BC4" s="93"/>
      <c r="BD4" s="93"/>
      <c r="BE4" s="93" t="s">
        <v>62</v>
      </c>
      <c r="BF4" s="93"/>
      <c r="BG4" s="93"/>
      <c r="BH4" s="93"/>
      <c r="BI4" s="93"/>
      <c r="BJ4" s="93"/>
      <c r="BK4" s="93"/>
      <c r="BL4" s="93"/>
      <c r="BM4" s="93"/>
      <c r="BN4" s="93"/>
      <c r="BO4" s="93"/>
      <c r="BP4" s="93" t="s">
        <v>34</v>
      </c>
      <c r="BQ4" s="93"/>
      <c r="BR4" s="93"/>
      <c r="BS4" s="93"/>
      <c r="BT4" s="93"/>
      <c r="BU4" s="93"/>
      <c r="BV4" s="93"/>
      <c r="BW4" s="93"/>
      <c r="BX4" s="93"/>
      <c r="BY4" s="93"/>
      <c r="BZ4" s="93"/>
      <c r="CA4" s="93" t="s">
        <v>63</v>
      </c>
      <c r="CB4" s="93"/>
      <c r="CC4" s="93"/>
      <c r="CD4" s="93"/>
      <c r="CE4" s="93"/>
      <c r="CF4" s="93"/>
      <c r="CG4" s="93"/>
      <c r="CH4" s="93"/>
      <c r="CI4" s="93"/>
      <c r="CJ4" s="93"/>
      <c r="CK4" s="93"/>
      <c r="CL4" s="93" t="s">
        <v>65</v>
      </c>
      <c r="CM4" s="93"/>
      <c r="CN4" s="93"/>
      <c r="CO4" s="93"/>
      <c r="CP4" s="93"/>
      <c r="CQ4" s="93"/>
      <c r="CR4" s="93"/>
      <c r="CS4" s="93"/>
      <c r="CT4" s="93"/>
      <c r="CU4" s="93"/>
      <c r="CV4" s="93"/>
      <c r="CW4" s="93" t="s">
        <v>66</v>
      </c>
      <c r="CX4" s="93"/>
      <c r="CY4" s="93"/>
      <c r="CZ4" s="93"/>
      <c r="DA4" s="93"/>
      <c r="DB4" s="93"/>
      <c r="DC4" s="93"/>
      <c r="DD4" s="93"/>
      <c r="DE4" s="93"/>
      <c r="DF4" s="93"/>
      <c r="DG4" s="93"/>
      <c r="DH4" s="93" t="s">
        <v>67</v>
      </c>
      <c r="DI4" s="93"/>
      <c r="DJ4" s="93"/>
      <c r="DK4" s="93"/>
      <c r="DL4" s="93"/>
      <c r="DM4" s="93"/>
      <c r="DN4" s="93"/>
      <c r="DO4" s="93"/>
      <c r="DP4" s="93"/>
      <c r="DQ4" s="93"/>
      <c r="DR4" s="93"/>
      <c r="DS4" s="93" t="s">
        <v>61</v>
      </c>
      <c r="DT4" s="93"/>
      <c r="DU4" s="93"/>
      <c r="DV4" s="93"/>
      <c r="DW4" s="93"/>
      <c r="DX4" s="93"/>
      <c r="DY4" s="93"/>
      <c r="DZ4" s="93"/>
      <c r="EA4" s="93"/>
      <c r="EB4" s="93"/>
      <c r="EC4" s="93"/>
      <c r="ED4" s="93" t="s">
        <v>68</v>
      </c>
      <c r="EE4" s="93"/>
      <c r="EF4" s="93"/>
      <c r="EG4" s="93"/>
      <c r="EH4" s="93"/>
      <c r="EI4" s="93"/>
      <c r="EJ4" s="93"/>
      <c r="EK4" s="93"/>
      <c r="EL4" s="93"/>
      <c r="EM4" s="93"/>
      <c r="EN4" s="93"/>
    </row>
    <row r="5" spans="1:144">
      <c r="A5" s="73" t="s">
        <v>27</v>
      </c>
      <c r="B5" s="77"/>
      <c r="C5" s="77"/>
      <c r="D5" s="77"/>
      <c r="E5" s="77"/>
      <c r="F5" s="77"/>
      <c r="G5" s="77"/>
      <c r="H5" s="85" t="s">
        <v>57</v>
      </c>
      <c r="I5" s="85" t="s">
        <v>69</v>
      </c>
      <c r="J5" s="85" t="s">
        <v>70</v>
      </c>
      <c r="K5" s="85" t="s">
        <v>71</v>
      </c>
      <c r="L5" s="85" t="s">
        <v>72</v>
      </c>
      <c r="M5" s="85" t="s">
        <v>3</v>
      </c>
      <c r="N5" s="85" t="s">
        <v>73</v>
      </c>
      <c r="O5" s="85" t="s">
        <v>74</v>
      </c>
      <c r="P5" s="85" t="s">
        <v>75</v>
      </c>
      <c r="Q5" s="85" t="s">
        <v>76</v>
      </c>
      <c r="R5" s="85" t="s">
        <v>77</v>
      </c>
      <c r="S5" s="85" t="s">
        <v>79</v>
      </c>
      <c r="T5" s="85" t="s">
        <v>64</v>
      </c>
      <c r="U5" s="85" t="s">
        <v>80</v>
      </c>
      <c r="V5" s="85" t="s">
        <v>81</v>
      </c>
      <c r="W5" s="85" t="s">
        <v>82</v>
      </c>
      <c r="X5" s="85" t="s">
        <v>83</v>
      </c>
      <c r="Y5" s="85" t="s">
        <v>84</v>
      </c>
      <c r="Z5" s="85" t="s">
        <v>85</v>
      </c>
      <c r="AA5" s="85" t="s">
        <v>86</v>
      </c>
      <c r="AB5" s="85" t="s">
        <v>87</v>
      </c>
      <c r="AC5" s="85" t="s">
        <v>89</v>
      </c>
      <c r="AD5" s="85" t="s">
        <v>90</v>
      </c>
      <c r="AE5" s="85" t="s">
        <v>91</v>
      </c>
      <c r="AF5" s="85" t="s">
        <v>92</v>
      </c>
      <c r="AG5" s="85" t="s">
        <v>93</v>
      </c>
      <c r="AH5" s="85" t="s">
        <v>43</v>
      </c>
      <c r="AI5" s="85" t="s">
        <v>83</v>
      </c>
      <c r="AJ5" s="85" t="s">
        <v>84</v>
      </c>
      <c r="AK5" s="85" t="s">
        <v>85</v>
      </c>
      <c r="AL5" s="85" t="s">
        <v>86</v>
      </c>
      <c r="AM5" s="85" t="s">
        <v>87</v>
      </c>
      <c r="AN5" s="85" t="s">
        <v>89</v>
      </c>
      <c r="AO5" s="85" t="s">
        <v>90</v>
      </c>
      <c r="AP5" s="85" t="s">
        <v>91</v>
      </c>
      <c r="AQ5" s="85" t="s">
        <v>92</v>
      </c>
      <c r="AR5" s="85" t="s">
        <v>93</v>
      </c>
      <c r="AS5" s="85" t="s">
        <v>88</v>
      </c>
      <c r="AT5" s="85" t="s">
        <v>83</v>
      </c>
      <c r="AU5" s="85" t="s">
        <v>84</v>
      </c>
      <c r="AV5" s="85" t="s">
        <v>85</v>
      </c>
      <c r="AW5" s="85" t="s">
        <v>86</v>
      </c>
      <c r="AX5" s="85" t="s">
        <v>87</v>
      </c>
      <c r="AY5" s="85" t="s">
        <v>89</v>
      </c>
      <c r="AZ5" s="85" t="s">
        <v>90</v>
      </c>
      <c r="BA5" s="85" t="s">
        <v>91</v>
      </c>
      <c r="BB5" s="85" t="s">
        <v>92</v>
      </c>
      <c r="BC5" s="85" t="s">
        <v>93</v>
      </c>
      <c r="BD5" s="85" t="s">
        <v>88</v>
      </c>
      <c r="BE5" s="85" t="s">
        <v>83</v>
      </c>
      <c r="BF5" s="85" t="s">
        <v>84</v>
      </c>
      <c r="BG5" s="85" t="s">
        <v>85</v>
      </c>
      <c r="BH5" s="85" t="s">
        <v>86</v>
      </c>
      <c r="BI5" s="85" t="s">
        <v>87</v>
      </c>
      <c r="BJ5" s="85" t="s">
        <v>89</v>
      </c>
      <c r="BK5" s="85" t="s">
        <v>90</v>
      </c>
      <c r="BL5" s="85" t="s">
        <v>91</v>
      </c>
      <c r="BM5" s="85" t="s">
        <v>92</v>
      </c>
      <c r="BN5" s="85" t="s">
        <v>93</v>
      </c>
      <c r="BO5" s="85" t="s">
        <v>88</v>
      </c>
      <c r="BP5" s="85" t="s">
        <v>83</v>
      </c>
      <c r="BQ5" s="85" t="s">
        <v>84</v>
      </c>
      <c r="BR5" s="85" t="s">
        <v>85</v>
      </c>
      <c r="BS5" s="85" t="s">
        <v>86</v>
      </c>
      <c r="BT5" s="85" t="s">
        <v>87</v>
      </c>
      <c r="BU5" s="85" t="s">
        <v>89</v>
      </c>
      <c r="BV5" s="85" t="s">
        <v>90</v>
      </c>
      <c r="BW5" s="85" t="s">
        <v>91</v>
      </c>
      <c r="BX5" s="85" t="s">
        <v>92</v>
      </c>
      <c r="BY5" s="85" t="s">
        <v>93</v>
      </c>
      <c r="BZ5" s="85" t="s">
        <v>88</v>
      </c>
      <c r="CA5" s="85" t="s">
        <v>83</v>
      </c>
      <c r="CB5" s="85" t="s">
        <v>84</v>
      </c>
      <c r="CC5" s="85" t="s">
        <v>85</v>
      </c>
      <c r="CD5" s="85" t="s">
        <v>86</v>
      </c>
      <c r="CE5" s="85" t="s">
        <v>87</v>
      </c>
      <c r="CF5" s="85" t="s">
        <v>89</v>
      </c>
      <c r="CG5" s="85" t="s">
        <v>90</v>
      </c>
      <c r="CH5" s="85" t="s">
        <v>91</v>
      </c>
      <c r="CI5" s="85" t="s">
        <v>92</v>
      </c>
      <c r="CJ5" s="85" t="s">
        <v>93</v>
      </c>
      <c r="CK5" s="85" t="s">
        <v>88</v>
      </c>
      <c r="CL5" s="85" t="s">
        <v>83</v>
      </c>
      <c r="CM5" s="85" t="s">
        <v>84</v>
      </c>
      <c r="CN5" s="85" t="s">
        <v>85</v>
      </c>
      <c r="CO5" s="85" t="s">
        <v>86</v>
      </c>
      <c r="CP5" s="85" t="s">
        <v>87</v>
      </c>
      <c r="CQ5" s="85" t="s">
        <v>89</v>
      </c>
      <c r="CR5" s="85" t="s">
        <v>90</v>
      </c>
      <c r="CS5" s="85" t="s">
        <v>91</v>
      </c>
      <c r="CT5" s="85" t="s">
        <v>92</v>
      </c>
      <c r="CU5" s="85" t="s">
        <v>93</v>
      </c>
      <c r="CV5" s="85" t="s">
        <v>88</v>
      </c>
      <c r="CW5" s="85" t="s">
        <v>83</v>
      </c>
      <c r="CX5" s="85" t="s">
        <v>84</v>
      </c>
      <c r="CY5" s="85" t="s">
        <v>85</v>
      </c>
      <c r="CZ5" s="85" t="s">
        <v>86</v>
      </c>
      <c r="DA5" s="85" t="s">
        <v>87</v>
      </c>
      <c r="DB5" s="85" t="s">
        <v>89</v>
      </c>
      <c r="DC5" s="85" t="s">
        <v>90</v>
      </c>
      <c r="DD5" s="85" t="s">
        <v>91</v>
      </c>
      <c r="DE5" s="85" t="s">
        <v>92</v>
      </c>
      <c r="DF5" s="85" t="s">
        <v>93</v>
      </c>
      <c r="DG5" s="85" t="s">
        <v>88</v>
      </c>
      <c r="DH5" s="85" t="s">
        <v>83</v>
      </c>
      <c r="DI5" s="85" t="s">
        <v>84</v>
      </c>
      <c r="DJ5" s="85" t="s">
        <v>85</v>
      </c>
      <c r="DK5" s="85" t="s">
        <v>86</v>
      </c>
      <c r="DL5" s="85" t="s">
        <v>87</v>
      </c>
      <c r="DM5" s="85" t="s">
        <v>89</v>
      </c>
      <c r="DN5" s="85" t="s">
        <v>90</v>
      </c>
      <c r="DO5" s="85" t="s">
        <v>91</v>
      </c>
      <c r="DP5" s="85" t="s">
        <v>92</v>
      </c>
      <c r="DQ5" s="85" t="s">
        <v>93</v>
      </c>
      <c r="DR5" s="85" t="s">
        <v>88</v>
      </c>
      <c r="DS5" s="85" t="s">
        <v>83</v>
      </c>
      <c r="DT5" s="85" t="s">
        <v>84</v>
      </c>
      <c r="DU5" s="85" t="s">
        <v>85</v>
      </c>
      <c r="DV5" s="85" t="s">
        <v>86</v>
      </c>
      <c r="DW5" s="85" t="s">
        <v>87</v>
      </c>
      <c r="DX5" s="85" t="s">
        <v>89</v>
      </c>
      <c r="DY5" s="85" t="s">
        <v>90</v>
      </c>
      <c r="DZ5" s="85" t="s">
        <v>91</v>
      </c>
      <c r="EA5" s="85" t="s">
        <v>92</v>
      </c>
      <c r="EB5" s="85" t="s">
        <v>93</v>
      </c>
      <c r="EC5" s="85" t="s">
        <v>88</v>
      </c>
      <c r="ED5" s="85" t="s">
        <v>83</v>
      </c>
      <c r="EE5" s="85" t="s">
        <v>84</v>
      </c>
      <c r="EF5" s="85" t="s">
        <v>85</v>
      </c>
      <c r="EG5" s="85" t="s">
        <v>86</v>
      </c>
      <c r="EH5" s="85" t="s">
        <v>87</v>
      </c>
      <c r="EI5" s="85" t="s">
        <v>89</v>
      </c>
      <c r="EJ5" s="85" t="s">
        <v>90</v>
      </c>
      <c r="EK5" s="85" t="s">
        <v>91</v>
      </c>
      <c r="EL5" s="85" t="s">
        <v>92</v>
      </c>
      <c r="EM5" s="85" t="s">
        <v>93</v>
      </c>
      <c r="EN5" s="85" t="s">
        <v>88</v>
      </c>
    </row>
    <row r="6" spans="1:144" s="72" customFormat="1">
      <c r="A6" s="73" t="s">
        <v>94</v>
      </c>
      <c r="B6" s="78">
        <f t="shared" ref="B6:W6" si="1">B7</f>
        <v>2019</v>
      </c>
      <c r="C6" s="78">
        <f t="shared" si="1"/>
        <v>453838</v>
      </c>
      <c r="D6" s="78">
        <f t="shared" si="1"/>
        <v>46</v>
      </c>
      <c r="E6" s="78">
        <f t="shared" si="1"/>
        <v>1</v>
      </c>
      <c r="F6" s="78">
        <f t="shared" si="1"/>
        <v>0</v>
      </c>
      <c r="G6" s="78">
        <f t="shared" si="1"/>
        <v>1</v>
      </c>
      <c r="H6" s="78" t="str">
        <f t="shared" si="1"/>
        <v>宮崎県　綾町</v>
      </c>
      <c r="I6" s="78" t="str">
        <f t="shared" si="1"/>
        <v>法適用</v>
      </c>
      <c r="J6" s="78" t="str">
        <f t="shared" si="1"/>
        <v>水道事業</v>
      </c>
      <c r="K6" s="78" t="str">
        <f t="shared" si="1"/>
        <v>末端給水事業</v>
      </c>
      <c r="L6" s="78" t="str">
        <f t="shared" si="1"/>
        <v>A8</v>
      </c>
      <c r="M6" s="78" t="str">
        <f t="shared" si="1"/>
        <v>非設置</v>
      </c>
      <c r="N6" s="88" t="str">
        <f t="shared" si="1"/>
        <v>-</v>
      </c>
      <c r="O6" s="88">
        <f t="shared" si="1"/>
        <v>40.340000000000003</v>
      </c>
      <c r="P6" s="88">
        <f t="shared" si="1"/>
        <v>94.14</v>
      </c>
      <c r="Q6" s="88">
        <f t="shared" si="1"/>
        <v>2460</v>
      </c>
      <c r="R6" s="88">
        <f t="shared" si="1"/>
        <v>7318</v>
      </c>
      <c r="S6" s="88">
        <f t="shared" si="1"/>
        <v>95.19</v>
      </c>
      <c r="T6" s="88">
        <f t="shared" si="1"/>
        <v>76.88</v>
      </c>
      <c r="U6" s="88">
        <f t="shared" si="1"/>
        <v>6812</v>
      </c>
      <c r="V6" s="88">
        <f t="shared" si="1"/>
        <v>12.3</v>
      </c>
      <c r="W6" s="88">
        <f t="shared" si="1"/>
        <v>553.82000000000005</v>
      </c>
      <c r="X6" s="94">
        <f t="shared" ref="X6:AG6" si="2">IF(X7="",NA(),X7)</f>
        <v>110.11</v>
      </c>
      <c r="Y6" s="94">
        <f t="shared" si="2"/>
        <v>108.17</v>
      </c>
      <c r="Z6" s="94">
        <f t="shared" si="2"/>
        <v>118.41</v>
      </c>
      <c r="AA6" s="94">
        <f t="shared" si="2"/>
        <v>91.79</v>
      </c>
      <c r="AB6" s="94">
        <f t="shared" si="2"/>
        <v>107.11</v>
      </c>
      <c r="AC6" s="94">
        <f t="shared" si="2"/>
        <v>106.62</v>
      </c>
      <c r="AD6" s="94">
        <f t="shared" si="2"/>
        <v>107.95</v>
      </c>
      <c r="AE6" s="94">
        <f t="shared" si="2"/>
        <v>104.47</v>
      </c>
      <c r="AF6" s="94">
        <f t="shared" si="2"/>
        <v>103.81</v>
      </c>
      <c r="AG6" s="94">
        <f t="shared" si="2"/>
        <v>104.35</v>
      </c>
      <c r="AH6" s="88" t="str">
        <f>IF(AH7="","",IF(AH7="-","【-】","【"&amp;SUBSTITUTE(TEXT(AH7,"#,##0.00"),"-","△")&amp;"】"))</f>
        <v>【112.01】</v>
      </c>
      <c r="AI6" s="88">
        <f t="shared" ref="AI6:AR6" si="3">IF(AI7="",NA(),AI7)</f>
        <v>0</v>
      </c>
      <c r="AJ6" s="88">
        <f t="shared" si="3"/>
        <v>0</v>
      </c>
      <c r="AK6" s="88">
        <f t="shared" si="3"/>
        <v>0</v>
      </c>
      <c r="AL6" s="88">
        <f t="shared" si="3"/>
        <v>0</v>
      </c>
      <c r="AM6" s="88">
        <f t="shared" si="3"/>
        <v>0</v>
      </c>
      <c r="AN6" s="94">
        <f t="shared" si="3"/>
        <v>12.59</v>
      </c>
      <c r="AO6" s="94">
        <f t="shared" si="3"/>
        <v>12.44</v>
      </c>
      <c r="AP6" s="94">
        <f t="shared" si="3"/>
        <v>16.399999999999999</v>
      </c>
      <c r="AQ6" s="94">
        <f t="shared" si="3"/>
        <v>25.66</v>
      </c>
      <c r="AR6" s="94">
        <f t="shared" si="3"/>
        <v>21.69</v>
      </c>
      <c r="AS6" s="88" t="str">
        <f>IF(AS7="","",IF(AS7="-","【-】","【"&amp;SUBSTITUTE(TEXT(AS7,"#,##0.00"),"-","△")&amp;"】"))</f>
        <v>【1.08】</v>
      </c>
      <c r="AT6" s="94">
        <f t="shared" ref="AT6:BC6" si="4">IF(AT7="",NA(),AT7)</f>
        <v>194.81</v>
      </c>
      <c r="AU6" s="94">
        <f t="shared" si="4"/>
        <v>154.81</v>
      </c>
      <c r="AV6" s="94">
        <f t="shared" si="4"/>
        <v>168.49</v>
      </c>
      <c r="AW6" s="94">
        <f t="shared" si="4"/>
        <v>118.17</v>
      </c>
      <c r="AX6" s="94">
        <f t="shared" si="4"/>
        <v>138.87</v>
      </c>
      <c r="AY6" s="94">
        <f t="shared" si="4"/>
        <v>416.14</v>
      </c>
      <c r="AZ6" s="94">
        <f t="shared" si="4"/>
        <v>371.89</v>
      </c>
      <c r="BA6" s="94">
        <f t="shared" si="4"/>
        <v>293.23</v>
      </c>
      <c r="BB6" s="94">
        <f t="shared" si="4"/>
        <v>300.14</v>
      </c>
      <c r="BC6" s="94">
        <f t="shared" si="4"/>
        <v>301.04000000000002</v>
      </c>
      <c r="BD6" s="88" t="str">
        <f>IF(BD7="","",IF(BD7="-","【-】","【"&amp;SUBSTITUTE(TEXT(BD7,"#,##0.00"),"-","△")&amp;"】"))</f>
        <v>【264.97】</v>
      </c>
      <c r="BE6" s="94">
        <f t="shared" ref="BE6:BN6" si="5">IF(BE7="",NA(),BE7)</f>
        <v>310.48</v>
      </c>
      <c r="BF6" s="94">
        <f t="shared" si="5"/>
        <v>301.27999999999997</v>
      </c>
      <c r="BG6" s="94">
        <f t="shared" si="5"/>
        <v>290.94</v>
      </c>
      <c r="BH6" s="94">
        <f t="shared" si="5"/>
        <v>294.07</v>
      </c>
      <c r="BI6" s="94">
        <f t="shared" si="5"/>
        <v>358.3</v>
      </c>
      <c r="BJ6" s="94">
        <f t="shared" si="5"/>
        <v>487.22</v>
      </c>
      <c r="BK6" s="94">
        <f t="shared" si="5"/>
        <v>483.11</v>
      </c>
      <c r="BL6" s="94">
        <f t="shared" si="5"/>
        <v>542.29999999999995</v>
      </c>
      <c r="BM6" s="94">
        <f t="shared" si="5"/>
        <v>566.65</v>
      </c>
      <c r="BN6" s="94">
        <f t="shared" si="5"/>
        <v>551.62</v>
      </c>
      <c r="BO6" s="88" t="str">
        <f>IF(BO7="","",IF(BO7="-","【-】","【"&amp;SUBSTITUTE(TEXT(BO7,"#,##0.00"),"-","△")&amp;"】"))</f>
        <v>【266.61】</v>
      </c>
      <c r="BP6" s="94">
        <f t="shared" ref="BP6:BY6" si="6">IF(BP7="",NA(),BP7)</f>
        <v>107.69</v>
      </c>
      <c r="BQ6" s="94">
        <f t="shared" si="6"/>
        <v>105.6</v>
      </c>
      <c r="BR6" s="94">
        <f t="shared" si="6"/>
        <v>113.34</v>
      </c>
      <c r="BS6" s="94">
        <f t="shared" si="6"/>
        <v>88.81</v>
      </c>
      <c r="BT6" s="94">
        <f t="shared" si="6"/>
        <v>104.96</v>
      </c>
      <c r="BU6" s="94">
        <f t="shared" si="6"/>
        <v>92.76</v>
      </c>
      <c r="BV6" s="94">
        <f t="shared" si="6"/>
        <v>93.28</v>
      </c>
      <c r="BW6" s="94">
        <f t="shared" si="6"/>
        <v>87.51</v>
      </c>
      <c r="BX6" s="94">
        <f t="shared" si="6"/>
        <v>84.77</v>
      </c>
      <c r="BY6" s="94">
        <f t="shared" si="6"/>
        <v>87.11</v>
      </c>
      <c r="BZ6" s="88" t="str">
        <f>IF(BZ7="","",IF(BZ7="-","【-】","【"&amp;SUBSTITUTE(TEXT(BZ7,"#,##0.00"),"-","△")&amp;"】"))</f>
        <v>【103.24】</v>
      </c>
      <c r="CA6" s="94">
        <f t="shared" ref="CA6:CJ6" si="7">IF(CA7="",NA(),CA7)</f>
        <v>110.64</v>
      </c>
      <c r="CB6" s="94">
        <f t="shared" si="7"/>
        <v>112.87</v>
      </c>
      <c r="CC6" s="94">
        <f t="shared" si="7"/>
        <v>105.49</v>
      </c>
      <c r="CD6" s="94">
        <f t="shared" si="7"/>
        <v>134.78</v>
      </c>
      <c r="CE6" s="94">
        <f t="shared" si="7"/>
        <v>114.04</v>
      </c>
      <c r="CF6" s="94">
        <f t="shared" si="7"/>
        <v>208.67</v>
      </c>
      <c r="CG6" s="94">
        <f t="shared" si="7"/>
        <v>208.29</v>
      </c>
      <c r="CH6" s="94">
        <f t="shared" si="7"/>
        <v>218.42</v>
      </c>
      <c r="CI6" s="94">
        <f t="shared" si="7"/>
        <v>227.27</v>
      </c>
      <c r="CJ6" s="94">
        <f t="shared" si="7"/>
        <v>223.98</v>
      </c>
      <c r="CK6" s="88" t="str">
        <f>IF(CK7="","",IF(CK7="-","【-】","【"&amp;SUBSTITUTE(TEXT(CK7,"#,##0.00"),"-","△")&amp;"】"))</f>
        <v>【168.38】</v>
      </c>
      <c r="CL6" s="94">
        <f t="shared" ref="CL6:CU6" si="8">IF(CL7="",NA(),CL7)</f>
        <v>64.790000000000006</v>
      </c>
      <c r="CM6" s="94">
        <f t="shared" si="8"/>
        <v>65.489999999999995</v>
      </c>
      <c r="CN6" s="94">
        <f t="shared" si="8"/>
        <v>64.790000000000006</v>
      </c>
      <c r="CO6" s="94">
        <f t="shared" si="8"/>
        <v>63.99</v>
      </c>
      <c r="CP6" s="94">
        <f t="shared" si="8"/>
        <v>63.02</v>
      </c>
      <c r="CQ6" s="94">
        <f t="shared" si="8"/>
        <v>49.08</v>
      </c>
      <c r="CR6" s="94">
        <f t="shared" si="8"/>
        <v>49.32</v>
      </c>
      <c r="CS6" s="94">
        <f t="shared" si="8"/>
        <v>50.24</v>
      </c>
      <c r="CT6" s="94">
        <f t="shared" si="8"/>
        <v>50.29</v>
      </c>
      <c r="CU6" s="94">
        <f t="shared" si="8"/>
        <v>49.64</v>
      </c>
      <c r="CV6" s="88" t="str">
        <f>IF(CV7="","",IF(CV7="-","【-】","【"&amp;SUBSTITUTE(TEXT(CV7,"#,##0.00"),"-","△")&amp;"】"))</f>
        <v>【60.00】</v>
      </c>
      <c r="CW6" s="94">
        <f t="shared" ref="CW6:DF6" si="9">IF(CW7="",NA(),CW7)</f>
        <v>82.47</v>
      </c>
      <c r="CX6" s="94">
        <f t="shared" si="9"/>
        <v>80.5</v>
      </c>
      <c r="CY6" s="94">
        <f t="shared" si="9"/>
        <v>82.5</v>
      </c>
      <c r="CZ6" s="94">
        <f t="shared" si="9"/>
        <v>82.5</v>
      </c>
      <c r="DA6" s="94">
        <f t="shared" si="9"/>
        <v>83</v>
      </c>
      <c r="DB6" s="94">
        <f t="shared" si="9"/>
        <v>79.3</v>
      </c>
      <c r="DC6" s="94">
        <f t="shared" si="9"/>
        <v>79.34</v>
      </c>
      <c r="DD6" s="94">
        <f t="shared" si="9"/>
        <v>78.650000000000006</v>
      </c>
      <c r="DE6" s="94">
        <f t="shared" si="9"/>
        <v>77.73</v>
      </c>
      <c r="DF6" s="94">
        <f t="shared" si="9"/>
        <v>78.09</v>
      </c>
      <c r="DG6" s="88" t="str">
        <f>IF(DG7="","",IF(DG7="-","【-】","【"&amp;SUBSTITUTE(TEXT(DG7,"#,##0.00"),"-","△")&amp;"】"))</f>
        <v>【89.80】</v>
      </c>
      <c r="DH6" s="94">
        <f t="shared" ref="DH6:DQ6" si="10">IF(DH7="",NA(),DH7)</f>
        <v>59.31</v>
      </c>
      <c r="DI6" s="94">
        <f t="shared" si="10"/>
        <v>60.2</v>
      </c>
      <c r="DJ6" s="94">
        <f t="shared" si="10"/>
        <v>61.59</v>
      </c>
      <c r="DK6" s="94">
        <f t="shared" si="10"/>
        <v>60.34</v>
      </c>
      <c r="DL6" s="94">
        <f t="shared" si="10"/>
        <v>57.78</v>
      </c>
      <c r="DM6" s="94">
        <f t="shared" si="10"/>
        <v>47.44</v>
      </c>
      <c r="DN6" s="94">
        <f t="shared" si="10"/>
        <v>48.3</v>
      </c>
      <c r="DO6" s="94">
        <f t="shared" si="10"/>
        <v>45.14</v>
      </c>
      <c r="DP6" s="94">
        <f t="shared" si="10"/>
        <v>45.85</v>
      </c>
      <c r="DQ6" s="94">
        <f t="shared" si="10"/>
        <v>47.31</v>
      </c>
      <c r="DR6" s="88" t="str">
        <f>IF(DR7="","",IF(DR7="-","【-】","【"&amp;SUBSTITUTE(TEXT(DR7,"#,##0.00"),"-","△")&amp;"】"))</f>
        <v>【49.59】</v>
      </c>
      <c r="DS6" s="94">
        <f t="shared" ref="DS6:EB6" si="11">IF(DS7="",NA(),DS7)</f>
        <v>75.25</v>
      </c>
      <c r="DT6" s="94">
        <f t="shared" si="11"/>
        <v>74.61</v>
      </c>
      <c r="DU6" s="94">
        <f t="shared" si="11"/>
        <v>73.63</v>
      </c>
      <c r="DV6" s="94">
        <f t="shared" si="11"/>
        <v>73.39</v>
      </c>
      <c r="DW6" s="94">
        <f t="shared" si="11"/>
        <v>72.260000000000005</v>
      </c>
      <c r="DX6" s="94">
        <f t="shared" si="11"/>
        <v>11.16</v>
      </c>
      <c r="DY6" s="94">
        <f t="shared" si="11"/>
        <v>12.43</v>
      </c>
      <c r="DZ6" s="94">
        <f t="shared" si="11"/>
        <v>13.58</v>
      </c>
      <c r="EA6" s="94">
        <f t="shared" si="11"/>
        <v>14.13</v>
      </c>
      <c r="EB6" s="94">
        <f t="shared" si="11"/>
        <v>16.77</v>
      </c>
      <c r="EC6" s="88" t="str">
        <f>IF(EC7="","",IF(EC7="-","【-】","【"&amp;SUBSTITUTE(TEXT(EC7,"#,##0.00"),"-","△")&amp;"】"))</f>
        <v>【19.44】</v>
      </c>
      <c r="ED6" s="88">
        <f t="shared" ref="ED6:EM6" si="12">IF(ED7="",NA(),ED7)</f>
        <v>0</v>
      </c>
      <c r="EE6" s="88">
        <f t="shared" si="12"/>
        <v>0</v>
      </c>
      <c r="EF6" s="88">
        <f t="shared" si="12"/>
        <v>0</v>
      </c>
      <c r="EG6" s="88">
        <f t="shared" si="12"/>
        <v>0</v>
      </c>
      <c r="EH6" s="88">
        <f t="shared" si="12"/>
        <v>0</v>
      </c>
      <c r="EI6" s="94">
        <f t="shared" si="12"/>
        <v>0.65</v>
      </c>
      <c r="EJ6" s="94">
        <f t="shared" si="12"/>
        <v>0.46</v>
      </c>
      <c r="EK6" s="94">
        <f t="shared" si="12"/>
        <v>0.44</v>
      </c>
      <c r="EL6" s="94">
        <f t="shared" si="12"/>
        <v>0.52</v>
      </c>
      <c r="EM6" s="94">
        <f t="shared" si="12"/>
        <v>0.47</v>
      </c>
      <c r="EN6" s="88" t="str">
        <f>IF(EN7="","",IF(EN7="-","【-】","【"&amp;SUBSTITUTE(TEXT(EN7,"#,##0.00"),"-","△")&amp;"】"))</f>
        <v>【0.68】</v>
      </c>
    </row>
    <row r="7" spans="1:144" s="72" customFormat="1">
      <c r="A7" s="73"/>
      <c r="B7" s="79">
        <v>2019</v>
      </c>
      <c r="C7" s="79">
        <v>453838</v>
      </c>
      <c r="D7" s="79">
        <v>46</v>
      </c>
      <c r="E7" s="79">
        <v>1</v>
      </c>
      <c r="F7" s="79">
        <v>0</v>
      </c>
      <c r="G7" s="79">
        <v>1</v>
      </c>
      <c r="H7" s="79" t="s">
        <v>17</v>
      </c>
      <c r="I7" s="79" t="s">
        <v>95</v>
      </c>
      <c r="J7" s="79" t="s">
        <v>96</v>
      </c>
      <c r="K7" s="79" t="s">
        <v>97</v>
      </c>
      <c r="L7" s="79" t="s">
        <v>78</v>
      </c>
      <c r="M7" s="79" t="s">
        <v>13</v>
      </c>
      <c r="N7" s="89" t="s">
        <v>98</v>
      </c>
      <c r="O7" s="89">
        <v>40.340000000000003</v>
      </c>
      <c r="P7" s="89">
        <v>94.14</v>
      </c>
      <c r="Q7" s="89">
        <v>2460</v>
      </c>
      <c r="R7" s="89">
        <v>7318</v>
      </c>
      <c r="S7" s="89">
        <v>95.19</v>
      </c>
      <c r="T7" s="89">
        <v>76.88</v>
      </c>
      <c r="U7" s="89">
        <v>6812</v>
      </c>
      <c r="V7" s="89">
        <v>12.3</v>
      </c>
      <c r="W7" s="89">
        <v>553.82000000000005</v>
      </c>
      <c r="X7" s="89">
        <v>110.11</v>
      </c>
      <c r="Y7" s="89">
        <v>108.17</v>
      </c>
      <c r="Z7" s="89">
        <v>118.41</v>
      </c>
      <c r="AA7" s="89">
        <v>91.79</v>
      </c>
      <c r="AB7" s="89">
        <v>107.11</v>
      </c>
      <c r="AC7" s="89">
        <v>106.62</v>
      </c>
      <c r="AD7" s="89">
        <v>107.95</v>
      </c>
      <c r="AE7" s="89">
        <v>104.47</v>
      </c>
      <c r="AF7" s="89">
        <v>103.81</v>
      </c>
      <c r="AG7" s="89">
        <v>104.35</v>
      </c>
      <c r="AH7" s="89">
        <v>112.01</v>
      </c>
      <c r="AI7" s="89">
        <v>0</v>
      </c>
      <c r="AJ7" s="89">
        <v>0</v>
      </c>
      <c r="AK7" s="89">
        <v>0</v>
      </c>
      <c r="AL7" s="89">
        <v>0</v>
      </c>
      <c r="AM7" s="89">
        <v>0</v>
      </c>
      <c r="AN7" s="89">
        <v>12.59</v>
      </c>
      <c r="AO7" s="89">
        <v>12.44</v>
      </c>
      <c r="AP7" s="89">
        <v>16.399999999999999</v>
      </c>
      <c r="AQ7" s="89">
        <v>25.66</v>
      </c>
      <c r="AR7" s="89">
        <v>21.69</v>
      </c>
      <c r="AS7" s="89">
        <v>1.08</v>
      </c>
      <c r="AT7" s="89">
        <v>194.81</v>
      </c>
      <c r="AU7" s="89">
        <v>154.81</v>
      </c>
      <c r="AV7" s="89">
        <v>168.49</v>
      </c>
      <c r="AW7" s="89">
        <v>118.17</v>
      </c>
      <c r="AX7" s="89">
        <v>138.87</v>
      </c>
      <c r="AY7" s="89">
        <v>416.14</v>
      </c>
      <c r="AZ7" s="89">
        <v>371.89</v>
      </c>
      <c r="BA7" s="89">
        <v>293.23</v>
      </c>
      <c r="BB7" s="89">
        <v>300.14</v>
      </c>
      <c r="BC7" s="89">
        <v>301.04000000000002</v>
      </c>
      <c r="BD7" s="89">
        <v>264.97000000000003</v>
      </c>
      <c r="BE7" s="89">
        <v>310.48</v>
      </c>
      <c r="BF7" s="89">
        <v>301.27999999999997</v>
      </c>
      <c r="BG7" s="89">
        <v>290.94</v>
      </c>
      <c r="BH7" s="89">
        <v>294.07</v>
      </c>
      <c r="BI7" s="89">
        <v>358.3</v>
      </c>
      <c r="BJ7" s="89">
        <v>487.22</v>
      </c>
      <c r="BK7" s="89">
        <v>483.11</v>
      </c>
      <c r="BL7" s="89">
        <v>542.29999999999995</v>
      </c>
      <c r="BM7" s="89">
        <v>566.65</v>
      </c>
      <c r="BN7" s="89">
        <v>551.62</v>
      </c>
      <c r="BO7" s="89">
        <v>266.61</v>
      </c>
      <c r="BP7" s="89">
        <v>107.69</v>
      </c>
      <c r="BQ7" s="89">
        <v>105.6</v>
      </c>
      <c r="BR7" s="89">
        <v>113.34</v>
      </c>
      <c r="BS7" s="89">
        <v>88.81</v>
      </c>
      <c r="BT7" s="89">
        <v>104.96</v>
      </c>
      <c r="BU7" s="89">
        <v>92.76</v>
      </c>
      <c r="BV7" s="89">
        <v>93.28</v>
      </c>
      <c r="BW7" s="89">
        <v>87.51</v>
      </c>
      <c r="BX7" s="89">
        <v>84.77</v>
      </c>
      <c r="BY7" s="89">
        <v>87.11</v>
      </c>
      <c r="BZ7" s="89">
        <v>103.24</v>
      </c>
      <c r="CA7" s="89">
        <v>110.64</v>
      </c>
      <c r="CB7" s="89">
        <v>112.87</v>
      </c>
      <c r="CC7" s="89">
        <v>105.49</v>
      </c>
      <c r="CD7" s="89">
        <v>134.78</v>
      </c>
      <c r="CE7" s="89">
        <v>114.04</v>
      </c>
      <c r="CF7" s="89">
        <v>208.67</v>
      </c>
      <c r="CG7" s="89">
        <v>208.29</v>
      </c>
      <c r="CH7" s="89">
        <v>218.42</v>
      </c>
      <c r="CI7" s="89">
        <v>227.27</v>
      </c>
      <c r="CJ7" s="89">
        <v>223.98</v>
      </c>
      <c r="CK7" s="89">
        <v>168.38</v>
      </c>
      <c r="CL7" s="89">
        <v>64.790000000000006</v>
      </c>
      <c r="CM7" s="89">
        <v>65.489999999999995</v>
      </c>
      <c r="CN7" s="89">
        <v>64.790000000000006</v>
      </c>
      <c r="CO7" s="89">
        <v>63.99</v>
      </c>
      <c r="CP7" s="89">
        <v>63.02</v>
      </c>
      <c r="CQ7" s="89">
        <v>49.08</v>
      </c>
      <c r="CR7" s="89">
        <v>49.32</v>
      </c>
      <c r="CS7" s="89">
        <v>50.24</v>
      </c>
      <c r="CT7" s="89">
        <v>50.29</v>
      </c>
      <c r="CU7" s="89">
        <v>49.64</v>
      </c>
      <c r="CV7" s="89">
        <v>60</v>
      </c>
      <c r="CW7" s="89">
        <v>82.47</v>
      </c>
      <c r="CX7" s="89">
        <v>80.5</v>
      </c>
      <c r="CY7" s="89">
        <v>82.5</v>
      </c>
      <c r="CZ7" s="89">
        <v>82.5</v>
      </c>
      <c r="DA7" s="89">
        <v>83</v>
      </c>
      <c r="DB7" s="89">
        <v>79.3</v>
      </c>
      <c r="DC7" s="89">
        <v>79.34</v>
      </c>
      <c r="DD7" s="89">
        <v>78.650000000000006</v>
      </c>
      <c r="DE7" s="89">
        <v>77.73</v>
      </c>
      <c r="DF7" s="89">
        <v>78.09</v>
      </c>
      <c r="DG7" s="89">
        <v>89.8</v>
      </c>
      <c r="DH7" s="89">
        <v>59.31</v>
      </c>
      <c r="DI7" s="89">
        <v>60.2</v>
      </c>
      <c r="DJ7" s="89">
        <v>61.59</v>
      </c>
      <c r="DK7" s="89">
        <v>60.34</v>
      </c>
      <c r="DL7" s="89">
        <v>57.78</v>
      </c>
      <c r="DM7" s="89">
        <v>47.44</v>
      </c>
      <c r="DN7" s="89">
        <v>48.3</v>
      </c>
      <c r="DO7" s="89">
        <v>45.14</v>
      </c>
      <c r="DP7" s="89">
        <v>45.85</v>
      </c>
      <c r="DQ7" s="89">
        <v>47.31</v>
      </c>
      <c r="DR7" s="89">
        <v>49.59</v>
      </c>
      <c r="DS7" s="89">
        <v>75.25</v>
      </c>
      <c r="DT7" s="89">
        <v>74.61</v>
      </c>
      <c r="DU7" s="89">
        <v>73.63</v>
      </c>
      <c r="DV7" s="89">
        <v>73.39</v>
      </c>
      <c r="DW7" s="89">
        <v>72.260000000000005</v>
      </c>
      <c r="DX7" s="89">
        <v>11.16</v>
      </c>
      <c r="DY7" s="89">
        <v>12.43</v>
      </c>
      <c r="DZ7" s="89">
        <v>13.58</v>
      </c>
      <c r="EA7" s="89">
        <v>14.13</v>
      </c>
      <c r="EB7" s="89">
        <v>16.77</v>
      </c>
      <c r="EC7" s="89">
        <v>19.440000000000001</v>
      </c>
      <c r="ED7" s="89">
        <v>0</v>
      </c>
      <c r="EE7" s="89">
        <v>0</v>
      </c>
      <c r="EF7" s="89">
        <v>0</v>
      </c>
      <c r="EG7" s="89">
        <v>0</v>
      </c>
      <c r="EH7" s="89">
        <v>0</v>
      </c>
      <c r="EI7" s="89">
        <v>0.65</v>
      </c>
      <c r="EJ7" s="89">
        <v>0.46</v>
      </c>
      <c r="EK7" s="89">
        <v>0.44</v>
      </c>
      <c r="EL7" s="89">
        <v>0.52</v>
      </c>
      <c r="EM7" s="89">
        <v>0.47</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99</v>
      </c>
      <c r="C9" s="74" t="s">
        <v>100</v>
      </c>
      <c r="D9" s="74" t="s">
        <v>101</v>
      </c>
      <c r="E9" s="74" t="s">
        <v>102</v>
      </c>
      <c r="F9" s="74" t="s">
        <v>103</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50</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2020-12-04T02:16:38Z</dcterms:created>
  <dcterms:modified xsi:type="dcterms:W3CDTF">2021-02-02T05:29:25Z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2021-02-02T05:29:25Z</vt:filetime>
  </property>
</Properties>
</file>