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10108【】公営企業に係る「経営比較分析表」の分析等について（照会）\03 市町村→県\【法適】上水道（橋口）\14 高鍋町〇\"/>
    </mc:Choice>
  </mc:AlternateContent>
  <xr:revisionPtr revIDLastSave="0" documentId="13_ncr:1_{C3DB2B3A-DC64-4326-AA8E-71F6D021C051}" xr6:coauthVersionLast="46" xr6:coauthVersionMax="46" xr10:uidLastSave="{00000000-0000-0000-0000-000000000000}"/>
  <workbookProtection workbookAlgorithmName="SHA-512" workbookHashValue="ceO+4ZO+ncMdNHfRQFhAfz6Iv1PhCB+odOrVxW4iZhGLs+99+AkT3RXh+P6VipnAXSu/2v17U7l9o2hgEjcQGQ==" workbookSaltValue="rA7Tk53l+zMtg+NI0wLG8w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O6" i="5"/>
  <c r="I10" i="4" s="1"/>
  <c r="N6" i="5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E85" i="4"/>
  <c r="BB10" i="4"/>
  <c r="AT10" i="4"/>
  <c r="AL10" i="4"/>
  <c r="W10" i="4"/>
  <c r="P10" i="4"/>
  <c r="B10" i="4"/>
  <c r="AT8" i="4"/>
  <c r="AL8" i="4"/>
  <c r="P8" i="4"/>
  <c r="I8" i="4"/>
  <c r="B8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<sst xmlns="http://schemas.openxmlformats.org/spreadsheetml/2006/main" count="228" uniqueCount="114">
  <si>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</si>
  <si>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</si>
  <si>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</si>
  <si>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</si>
  <si>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</si>
  <si>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</si>
  <si>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</si>
  <si>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</si>
  <si>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</si>
  <si>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</si>
  <si>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</si>
  <si>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</si>
  <si>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</si>
  <si>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</si>
  <si>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</si>
  <si>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</si>
  <si>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</si>
  <si>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</si>
  <si>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</si>
  <si>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</si>
  <si>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</si>
  <si>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</si>
  <si>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</si>
  <si>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</si>
  <si>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</si>
  <si>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</si>
  <si>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</si>
  <si>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</si>
  <si>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</si>
  <si>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</si>
  <si>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</si>
  <si>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</si>
  <si>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</si>
  <si>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</si>
  <si>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</si>
  <si>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</si>
  <si>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</si>
  <si>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</si>
  <si>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</si>
  <si>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</si>
  <si>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</si>
  <si>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</si>
  <si>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</si>
  <si>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</si>
  <si>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</si>
  <si>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</si>
  <si>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</si>
  <si>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</si>
  <si>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</si>
  <si>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</si>
  <si>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</si>
  <si>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</si>
  <si>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</si>
  <si>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</si>
  <si>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</si>
  <si>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</si>
  <si>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</si>
  <si>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</si>
  <si>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</si>
  <si>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</si>
  <si>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</si>
  <si>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</si>
  <si>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</si>
  <si>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</si>
  <si>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</si>
  <si>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</si>
  <si>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</si>
  <si>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</si>
  <si>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</si>
  <si>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</si>
  <si>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</si>
  <si>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</si>
  <si>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</si>
  <si>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</si>
  <si>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</si>
  <si>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</si>
  <si>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</si>
  <si>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</si>
  <si>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</si>
  <si>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</si>
  <si>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</si>
  <si>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</si>
  <si>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</si>
  <si>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</si>
  <si>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</si>
  <si>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</si>
  <si>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</si>
  <si>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</si>
  <si>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</si>
  <si>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</si>
  <si>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</si>
  <si>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</si>
  <si>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</si>
  <si>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高鍋町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</si>
  <si>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</si>
  <si>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</si>
  <si>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</si>
  <si>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</si>
  <si>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</si>
  <si>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</si>
  <si>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</si>
  <si>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</si>
  <si>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</si>
  <si>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</si>
  <si>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</si>
  <si>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</si>
  <si>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</si>
  <si>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</si>
  <si>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</si>
  <si>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</si>
  <si>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</si>
  <si>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計画的に管路の更新を実施しているため、企業債残高対給水収益比率は高いが、概ね健全な経営状況にある。しかし、有収率が年々低下しているため、給水原価等を含め、経営状況に影響している。大規模な漏水調査を実施しており、経営を見直した上で、今後の健全かつ効率的な経営を継続しながら、管路や施設等の整備を実施していく。</t>
    <rPh sb="1" eb="3">
      <t>ケイカク</t>
    </rPh>
    <rPh sb="3" eb="4">
      <t>テキ</t>
    </rPh>
    <rPh sb="5" eb="7">
      <t>カンロ</t>
    </rPh>
    <rPh sb="8" eb="10">
      <t>コウシン</t>
    </rPh>
    <rPh sb="11" eb="13">
      <t>ジッシ</t>
    </rPh>
    <rPh sb="33" eb="34">
      <t>タカ</t>
    </rPh>
    <rPh sb="37" eb="38">
      <t>オオム</t>
    </rPh>
    <rPh sb="39" eb="41">
      <t>ケンゼン</t>
    </rPh>
    <rPh sb="42" eb="44">
      <t>ケイエイ</t>
    </rPh>
    <rPh sb="44" eb="46">
      <t>ジョウキョウ</t>
    </rPh>
    <rPh sb="54" eb="57">
      <t>ユウシュウリツ</t>
    </rPh>
    <rPh sb="58" eb="60">
      <t>ネンネン</t>
    </rPh>
    <rPh sb="60" eb="62">
      <t>テイカ</t>
    </rPh>
    <rPh sb="69" eb="71">
      <t>キュウスイ</t>
    </rPh>
    <rPh sb="71" eb="73">
      <t>ゲンカ</t>
    </rPh>
    <rPh sb="73" eb="74">
      <t>トウ</t>
    </rPh>
    <rPh sb="75" eb="76">
      <t>フク</t>
    </rPh>
    <rPh sb="78" eb="80">
      <t>ケイエイ</t>
    </rPh>
    <rPh sb="80" eb="82">
      <t>ジョウキョウ</t>
    </rPh>
    <rPh sb="83" eb="85">
      <t>エイキョウ</t>
    </rPh>
    <rPh sb="108" eb="110">
      <t>ミナオ</t>
    </rPh>
    <rPh sb="112" eb="113">
      <t>ウエ</t>
    </rPh>
    <rPh sb="115" eb="117">
      <t>コンゴ</t>
    </rPh>
    <rPh sb="118" eb="120">
      <t>ケンゼン</t>
    </rPh>
    <rPh sb="122" eb="125">
      <t>コウリツテキ</t>
    </rPh>
    <rPh sb="126" eb="128">
      <t>ケイエイ</t>
    </rPh>
    <rPh sb="129" eb="131">
      <t>ケイゾク</t>
    </rPh>
    <rPh sb="136" eb="138">
      <t>カンロ</t>
    </rPh>
    <rPh sb="139" eb="141">
      <t>シセツ</t>
    </rPh>
    <rPh sb="141" eb="142">
      <t>トウ</t>
    </rPh>
    <rPh sb="143" eb="145">
      <t>セイビ</t>
    </rPh>
    <rPh sb="146" eb="148">
      <t>ジッシ</t>
    </rPh>
    <phoneticPr fontId="4"/>
  </si>
  <si>
    <t>①有形固定資産減価償却率
　平均値より高い水準であり、今後も増加していくと推察される。定期的な施設の更新が必要となる。
②管路経年化率
　当該値0%のため、適正に管路更新が実施できている。
③管路更新率
　令和元年度決算数値は（0.92）が正となる。平均値と比較して高い水準にあり、計画的な管路更新が行われている。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ヘイキンチ</t>
    </rPh>
    <rPh sb="19" eb="20">
      <t>タカ</t>
    </rPh>
    <rPh sb="21" eb="23">
      <t>スイジュン</t>
    </rPh>
    <rPh sb="27" eb="29">
      <t>コンゴ</t>
    </rPh>
    <rPh sb="30" eb="32">
      <t>ゾウカ</t>
    </rPh>
    <rPh sb="37" eb="39">
      <t>スイサツ</t>
    </rPh>
    <rPh sb="43" eb="46">
      <t>テイキテキ</t>
    </rPh>
    <rPh sb="47" eb="49">
      <t>シセツ</t>
    </rPh>
    <rPh sb="50" eb="52">
      <t>コウシン</t>
    </rPh>
    <rPh sb="53" eb="55">
      <t>ヒツヨウ</t>
    </rPh>
    <rPh sb="61" eb="63">
      <t>カンロ</t>
    </rPh>
    <rPh sb="63" eb="66">
      <t>ケイネンカ</t>
    </rPh>
    <rPh sb="66" eb="67">
      <t>リツ</t>
    </rPh>
    <rPh sb="69" eb="71">
      <t>トウガイ</t>
    </rPh>
    <rPh sb="71" eb="72">
      <t>チ</t>
    </rPh>
    <rPh sb="78" eb="80">
      <t>テキセイ</t>
    </rPh>
    <rPh sb="81" eb="83">
      <t>カンロ</t>
    </rPh>
    <rPh sb="83" eb="85">
      <t>コウシン</t>
    </rPh>
    <rPh sb="96" eb="98">
      <t>カンロ</t>
    </rPh>
    <rPh sb="98" eb="100">
      <t>コウシン</t>
    </rPh>
    <rPh sb="100" eb="101">
      <t>リツ</t>
    </rPh>
    <rPh sb="120" eb="121">
      <t>タダ</t>
    </rPh>
    <rPh sb="125" eb="128">
      <t>ヘイキンチ</t>
    </rPh>
    <rPh sb="129" eb="131">
      <t>ヒカク</t>
    </rPh>
    <rPh sb="133" eb="134">
      <t>タカ</t>
    </rPh>
    <rPh sb="135" eb="137">
      <t>スイジュン</t>
    </rPh>
    <rPh sb="141" eb="144">
      <t>ケイカクテキ</t>
    </rPh>
    <rPh sb="145" eb="147">
      <t>カンロ</t>
    </rPh>
    <rPh sb="147" eb="149">
      <t>コウシン</t>
    </rPh>
    <rPh sb="150" eb="151">
      <t>オコナ</t>
    </rPh>
    <phoneticPr fontId="4"/>
  </si>
  <si>
    <t>①経常収支比率
　平成30年度と比較すると減少してはいるが、令和元年度の経常収支比率は100%を超えており、健全な水準にある。
②累積欠損金比率
　欠損金がないため、健全な状態にある。
③流動比率
　100%を超えており、健全な水準にある。流動資産・流動負債ともに、大きな変動は予想されないため、今後、大きく増減することなく推移するものと推察される。
④企業債残高対給水収益比率
　高い水準ではあるが、年々減少傾向にあり、今後も減少していくものと推察される。
⑤料金回収率
　100%を下回っているが、平均値並であり、健全な水準にある。今後は100%前後で推移していくと推察される。
⑥給水原価
　類似団体と比較して高い水準にあり、今後は有収率等を含め、改善していく必要がある。
⑦施設利用率
　類似団体と比較して高い水準で、適切且つ効率良く水道施設を利用できており、良い状態を維持できている。
⑧有収率
　類似団体と同水準程度にあるが、前年度、前々年度と比較して減少してきている。今後、漏水調査等を計画的に実施し、効率の良い運営をしていく必要がある。</t>
    <rPh sb="1" eb="3">
      <t>ケイジョウ</t>
    </rPh>
    <rPh sb="3" eb="5">
      <t>シュウシ</t>
    </rPh>
    <rPh sb="5" eb="7">
      <t>ヒリツ</t>
    </rPh>
    <rPh sb="9" eb="11">
      <t>ヘイセイ</t>
    </rPh>
    <rPh sb="13" eb="15">
      <t>ネンド</t>
    </rPh>
    <rPh sb="16" eb="18">
      <t>ヒカク</t>
    </rPh>
    <rPh sb="21" eb="23">
      <t>ゲンショウ</t>
    </rPh>
    <rPh sb="33" eb="35">
      <t>ネンド</t>
    </rPh>
    <rPh sb="38" eb="40">
      <t>シュウシ</t>
    </rPh>
    <rPh sb="40" eb="42">
      <t>ヒリツ</t>
    </rPh>
    <rPh sb="48" eb="49">
      <t>コ</t>
    </rPh>
    <rPh sb="54" eb="56">
      <t>ケンゼン</t>
    </rPh>
    <rPh sb="57" eb="59">
      <t>スイジュン</t>
    </rPh>
    <rPh sb="65" eb="67">
      <t>ルイセキ</t>
    </rPh>
    <rPh sb="67" eb="69">
      <t>ケッソン</t>
    </rPh>
    <rPh sb="69" eb="70">
      <t>キン</t>
    </rPh>
    <rPh sb="70" eb="72">
      <t>ヒリツ</t>
    </rPh>
    <rPh sb="74" eb="76">
      <t>ケッソン</t>
    </rPh>
    <rPh sb="76" eb="77">
      <t>キン</t>
    </rPh>
    <rPh sb="83" eb="85">
      <t>ケンゼン</t>
    </rPh>
    <rPh sb="86" eb="88">
      <t>ジョウタイ</t>
    </rPh>
    <rPh sb="94" eb="96">
      <t>リュウドウ</t>
    </rPh>
    <rPh sb="96" eb="98">
      <t>ヒリツ</t>
    </rPh>
    <rPh sb="120" eb="122">
      <t>リュウドウ</t>
    </rPh>
    <rPh sb="122" eb="124">
      <t>シサン</t>
    </rPh>
    <rPh sb="125" eb="127">
      <t>リュウドウ</t>
    </rPh>
    <rPh sb="127" eb="129">
      <t>フサイ</t>
    </rPh>
    <rPh sb="133" eb="134">
      <t>オオ</t>
    </rPh>
    <rPh sb="136" eb="138">
      <t>ヘンドウ</t>
    </rPh>
    <rPh sb="139" eb="141">
      <t>ヨソウ</t>
    </rPh>
    <rPh sb="148" eb="150">
      <t>コンゴ</t>
    </rPh>
    <rPh sb="151" eb="152">
      <t>オオ</t>
    </rPh>
    <rPh sb="154" eb="156">
      <t>ゾウゲン</t>
    </rPh>
    <rPh sb="162" eb="164">
      <t>スイイ</t>
    </rPh>
    <rPh sb="169" eb="171">
      <t>スイサツ</t>
    </rPh>
    <rPh sb="177" eb="179">
      <t>キギョウ</t>
    </rPh>
    <rPh sb="179" eb="180">
      <t>サイ</t>
    </rPh>
    <rPh sb="180" eb="182">
      <t>ザンダカ</t>
    </rPh>
    <rPh sb="182" eb="183">
      <t>タイ</t>
    </rPh>
    <rPh sb="183" eb="185">
      <t>キュウスイ</t>
    </rPh>
    <rPh sb="185" eb="187">
      <t>シュウエキ</t>
    </rPh>
    <rPh sb="187" eb="189">
      <t>ヒリツ</t>
    </rPh>
    <rPh sb="191" eb="192">
      <t>タカ</t>
    </rPh>
    <rPh sb="193" eb="195">
      <t>スイジュン</t>
    </rPh>
    <rPh sb="201" eb="203">
      <t>ネンネン</t>
    </rPh>
    <rPh sb="203" eb="205">
      <t>ゲンショウ</t>
    </rPh>
    <rPh sb="205" eb="207">
      <t>ケイコウ</t>
    </rPh>
    <rPh sb="211" eb="213">
      <t>コンゴ</t>
    </rPh>
    <rPh sb="214" eb="216">
      <t>ゲンショウ</t>
    </rPh>
    <rPh sb="223" eb="225">
      <t>スイサツ</t>
    </rPh>
    <rPh sb="231" eb="233">
      <t>リョウキン</t>
    </rPh>
    <rPh sb="233" eb="235">
      <t>カイシュウ</t>
    </rPh>
    <rPh sb="235" eb="236">
      <t>リツ</t>
    </rPh>
    <rPh sb="243" eb="245">
      <t>シタマワ</t>
    </rPh>
    <rPh sb="268" eb="270">
      <t>コンゴ</t>
    </rPh>
    <rPh sb="275" eb="277">
      <t>ゼンゴ</t>
    </rPh>
    <rPh sb="278" eb="280">
      <t>スイイ</t>
    </rPh>
    <rPh sb="285" eb="287">
      <t>スイサツ</t>
    </rPh>
    <rPh sb="293" eb="295">
      <t>キュウスイ</t>
    </rPh>
    <rPh sb="295" eb="297">
      <t>ゲンカ</t>
    </rPh>
    <rPh sb="299" eb="301">
      <t>ルイジ</t>
    </rPh>
    <rPh sb="301" eb="303">
      <t>ダンタイ</t>
    </rPh>
    <rPh sb="304" eb="306">
      <t>ヒカク</t>
    </rPh>
    <rPh sb="308" eb="309">
      <t>タカ</t>
    </rPh>
    <rPh sb="310" eb="312">
      <t>スイジュン</t>
    </rPh>
    <rPh sb="319" eb="322">
      <t>ユウシュウリツ</t>
    </rPh>
    <rPh sb="322" eb="323">
      <t>トウ</t>
    </rPh>
    <rPh sb="324" eb="325">
      <t>フク</t>
    </rPh>
    <rPh sb="327" eb="329">
      <t>カイゼン</t>
    </rPh>
    <rPh sb="333" eb="335">
      <t>ヒツヨウ</t>
    </rPh>
    <rPh sb="341" eb="343">
      <t>シセツ</t>
    </rPh>
    <rPh sb="343" eb="346">
      <t>リヨウリツ</t>
    </rPh>
    <rPh sb="348" eb="350">
      <t>ルイジ</t>
    </rPh>
    <rPh sb="350" eb="352">
      <t>ダンタイ</t>
    </rPh>
    <rPh sb="353" eb="355">
      <t>ヒカク</t>
    </rPh>
    <rPh sb="357" eb="358">
      <t>タカ</t>
    </rPh>
    <rPh sb="359" eb="361">
      <t>スイジュン</t>
    </rPh>
    <rPh sb="363" eb="365">
      <t>テキセツ</t>
    </rPh>
    <rPh sb="365" eb="366">
      <t>カ</t>
    </rPh>
    <rPh sb="367" eb="369">
      <t>コウリツ</t>
    </rPh>
    <rPh sb="369" eb="370">
      <t>ヨ</t>
    </rPh>
    <rPh sb="371" eb="373">
      <t>スイドウ</t>
    </rPh>
    <rPh sb="373" eb="375">
      <t>シセツ</t>
    </rPh>
    <rPh sb="376" eb="378">
      <t>リヨウ</t>
    </rPh>
    <rPh sb="399" eb="401">
      <t>ユウシュウ</t>
    </rPh>
    <rPh sb="401" eb="402">
      <t>リツ</t>
    </rPh>
    <rPh sb="404" eb="406">
      <t>ルイジ</t>
    </rPh>
    <rPh sb="406" eb="408">
      <t>ダンタイ</t>
    </rPh>
    <rPh sb="412" eb="414">
      <t>テイド</t>
    </rPh>
    <rPh sb="418" eb="421">
      <t>ゼンネンド</t>
    </rPh>
    <rPh sb="423" eb="425">
      <t>ゼンゼン</t>
    </rPh>
    <rPh sb="425" eb="427">
      <t>ネンド</t>
    </rPh>
    <rPh sb="443" eb="445">
      <t>ロウスイ</t>
    </rPh>
    <rPh sb="445" eb="447">
      <t>チョウサ</t>
    </rPh>
    <rPh sb="447" eb="448">
      <t>トウ</t>
    </rPh>
    <rPh sb="449" eb="451">
      <t>ケイカク</t>
    </rPh>
    <rPh sb="451" eb="452">
      <t>テキ</t>
    </rPh>
    <rPh sb="453" eb="455">
      <t>ジッシ</t>
    </rPh>
    <rPh sb="458" eb="460">
      <t>コウリツ</t>
    </rPh>
    <rPh sb="461" eb="462">
      <t>ヨ</t>
    </rPh>
    <rPh sb="463" eb="465">
      <t>ウンエイ</t>
    </rPh>
    <rPh sb="469" eb="47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</si>
</sst>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0.28999999999999998</c:v>
                </c:pt>
                <c:pt idx="2">
                  <c:v>1.06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C-49C8-A331-0DC197FD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0.71</c:v>
                </c:pt>
                <c:pt idx="2">
                  <c:v>0.54</c:v>
                </c:pt>
                <c:pt idx="3">
                  <c:v>0.5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C-49C8-A331-0DC197FD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68.58</c:v>
                </c:pt>
                <c:pt idx="1">
                  <c:v>69.17</c:v>
                </c:pt>
                <c:pt idx="2">
                  <c:v>69.930000000000007</c:v>
                </c:pt>
                <c:pt idx="3">
                  <c:v>72.040000000000006</c:v>
                </c:pt>
                <c:pt idx="4">
                  <c:v>74.53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B-4D8F-AB79-71941FA1E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54.77</c:v>
                </c:pt>
                <c:pt idx="1">
                  <c:v>54.92</c:v>
                </c:pt>
                <c:pt idx="2">
                  <c:v>55.63</c:v>
                </c:pt>
                <c:pt idx="3">
                  <c:v>55.03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5B-4D8F-AB79-71941FA1E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87.64</c:v>
                </c:pt>
                <c:pt idx="1">
                  <c:v>88.04</c:v>
                </c:pt>
                <c:pt idx="2">
                  <c:v>87.56</c:v>
                </c:pt>
                <c:pt idx="3">
                  <c:v>83.57</c:v>
                </c:pt>
                <c:pt idx="4">
                  <c:v>81.34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B94-A212-437025F72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82.89</c:v>
                </c:pt>
                <c:pt idx="1">
                  <c:v>82.66</c:v>
                </c:pt>
                <c:pt idx="2">
                  <c:v>82.04</c:v>
                </c:pt>
                <c:pt idx="3">
                  <c:v>81.900000000000006</c:v>
                </c:pt>
                <c:pt idx="4">
                  <c:v>81.39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5-4B94-A212-437025F72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106.47</c:v>
                </c:pt>
                <c:pt idx="1">
                  <c:v>110.43</c:v>
                </c:pt>
                <c:pt idx="2">
                  <c:v>109.02</c:v>
                </c:pt>
                <c:pt idx="3">
                  <c:v>113.51</c:v>
                </c:pt>
                <c:pt idx="4">
                  <c:v>110.48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2-43A0-9E2F-B8AE76560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111.21</c:v>
                </c:pt>
                <c:pt idx="1">
                  <c:v>111.71</c:v>
                </c:pt>
                <c:pt idx="2">
                  <c:v>110.05</c:v>
                </c:pt>
                <c:pt idx="3">
                  <c:v>108.87</c:v>
                </c:pt>
                <c:pt idx="4">
                  <c:v>108.61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2-43A0-9E2F-B8AE76560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45.72</c:v>
                </c:pt>
                <c:pt idx="1">
                  <c:v>47.46</c:v>
                </c:pt>
                <c:pt idx="2">
                  <c:v>49.38</c:v>
                </c:pt>
                <c:pt idx="3">
                  <c:v>51.81</c:v>
                </c:pt>
                <c:pt idx="4">
                  <c:v>53.84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AB1-AA1F-611CA1F22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47.46</c:v>
                </c:pt>
                <c:pt idx="1">
                  <c:v>48.49</c:v>
                </c:pt>
                <c:pt idx="2">
                  <c:v>48.05</c:v>
                </c:pt>
                <c:pt idx="3">
                  <c:v>48.87</c:v>
                </c:pt>
                <c:pt idx="4">
                  <c:v>49.92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6-4AB1-AA1F-611CA1F22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1-4D1A-A798-BDDA06D47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12.79</c:v>
                </c:pt>
                <c:pt idx="2">
                  <c:v>13.39</c:v>
                </c:pt>
                <c:pt idx="3">
                  <c:v>14.85</c:v>
                </c:pt>
                <c:pt idx="4">
                  <c:v>16.88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1-4D1A-A798-BDDA06D47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E-4261-AA25-AD767CB63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1.93</c:v>
                </c:pt>
                <c:pt idx="1">
                  <c:v>1.72</c:v>
                </c:pt>
                <c:pt idx="2">
                  <c:v>2.64</c:v>
                </c:pt>
                <c:pt idx="3">
                  <c:v>3.16</c:v>
                </c:pt>
                <c:pt idx="4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E-4261-AA25-AD767CB63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136.6</c:v>
                </c:pt>
                <c:pt idx="1">
                  <c:v>129.25</c:v>
                </c:pt>
                <c:pt idx="2">
                  <c:v>136.04</c:v>
                </c:pt>
                <c:pt idx="3">
                  <c:v>151.08000000000001</c:v>
                </c:pt>
                <c:pt idx="4">
                  <c:v>148.24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5-46B8-AA42-DEA0498DE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391.54</c:v>
                </c:pt>
                <c:pt idx="1">
                  <c:v>384.34</c:v>
                </c:pt>
                <c:pt idx="2">
                  <c:v>359.47</c:v>
                </c:pt>
                <c:pt idx="3">
                  <c:v>369.69</c:v>
                </c:pt>
                <c:pt idx="4">
                  <c:v>379.08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5-46B8-AA42-DEA0498DE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758</c:v>
                </c:pt>
                <c:pt idx="1">
                  <c:v>722.65</c:v>
                </c:pt>
                <c:pt idx="2">
                  <c:v>684.14</c:v>
                </c:pt>
                <c:pt idx="3">
                  <c:v>641.20000000000005</c:v>
                </c:pt>
                <c:pt idx="4">
                  <c:v>591.54999999999995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B-4863-80B3-44834E6E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386.97</c:v>
                </c:pt>
                <c:pt idx="1">
                  <c:v>380.58</c:v>
                </c:pt>
                <c:pt idx="2">
                  <c:v>401.79</c:v>
                </c:pt>
                <c:pt idx="3">
                  <c:v>402.99</c:v>
                </c:pt>
                <c:pt idx="4">
                  <c:v>398.98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6B-4863-80B3-44834E6E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97.2</c:v>
                </c:pt>
                <c:pt idx="1">
                  <c:v>100</c:v>
                </c:pt>
                <c:pt idx="2">
                  <c:v>99.6</c:v>
                </c:pt>
                <c:pt idx="3">
                  <c:v>101.62</c:v>
                </c:pt>
                <c:pt idx="4">
                  <c:v>98.89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6-4D14-9D4A-38D2EC254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102.38</c:v>
                </c:pt>
                <c:pt idx="2">
                  <c:v>100.12</c:v>
                </c:pt>
                <c:pt idx="3">
                  <c:v>98.66</c:v>
                </c:pt>
                <c:pt idx="4">
                  <c:v>98.64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6-4D14-9D4A-38D2EC254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195.14</c:v>
                </c:pt>
                <c:pt idx="1">
                  <c:v>189.72</c:v>
                </c:pt>
                <c:pt idx="2">
                  <c:v>190.73</c:v>
                </c:pt>
                <c:pt idx="3">
                  <c:v>187.27</c:v>
                </c:pt>
                <c:pt idx="4">
                  <c:v>193.16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B-4D25-B185-04992156F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168.2</c:v>
                </c:pt>
                <c:pt idx="1">
                  <c:v>168.67</c:v>
                </c:pt>
                <c:pt idx="2">
                  <c:v>174.97</c:v>
                </c:pt>
                <c:pt idx="3">
                  <c:v>178.59</c:v>
                </c:pt>
                <c:pt idx="4">
                  <c:v>178.92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B-4D25-B185-04992156F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D6" zoomScale="75" zoomScaleNormal="75" workbookViewId="0">
      <selection activeCell="BL45" sqref="BL45:BZ4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宮崎県　高鍋町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20283</v>
      </c>
      <c r="AM8" s="61"/>
      <c r="AN8" s="61"/>
      <c r="AO8" s="61"/>
      <c r="AP8" s="61"/>
      <c r="AQ8" s="61"/>
      <c r="AR8" s="61"/>
      <c r="AS8" s="61"/>
      <c r="AT8" s="52">
        <f>データ!$S$6</f>
        <v>43.8</v>
      </c>
      <c r="AU8" s="53"/>
      <c r="AV8" s="53"/>
      <c r="AW8" s="53"/>
      <c r="AX8" s="53"/>
      <c r="AY8" s="53"/>
      <c r="AZ8" s="53"/>
      <c r="BA8" s="53"/>
      <c r="BB8" s="54">
        <f>データ!$T$6</f>
        <v>463.08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49.03</v>
      </c>
      <c r="J10" s="53"/>
      <c r="K10" s="53"/>
      <c r="L10" s="53"/>
      <c r="M10" s="53"/>
      <c r="N10" s="53"/>
      <c r="O10" s="64"/>
      <c r="P10" s="54">
        <f>データ!$P$6</f>
        <v>89.26</v>
      </c>
      <c r="Q10" s="54"/>
      <c r="R10" s="54"/>
      <c r="S10" s="54"/>
      <c r="T10" s="54"/>
      <c r="U10" s="54"/>
      <c r="V10" s="54"/>
      <c r="W10" s="61">
        <f>データ!$Q$6</f>
        <v>3311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18047</v>
      </c>
      <c r="AM10" s="61"/>
      <c r="AN10" s="61"/>
      <c r="AO10" s="61"/>
      <c r="AP10" s="61"/>
      <c r="AQ10" s="61"/>
      <c r="AR10" s="61"/>
      <c r="AS10" s="61"/>
      <c r="AT10" s="52">
        <f>データ!$V$6</f>
        <v>10.28</v>
      </c>
      <c r="AU10" s="53"/>
      <c r="AV10" s="53"/>
      <c r="AW10" s="53"/>
      <c r="AX10" s="53"/>
      <c r="AY10" s="53"/>
      <c r="AZ10" s="53"/>
      <c r="BA10" s="53"/>
      <c r="BB10" s="54">
        <f>データ!$W$6</f>
        <v>1755.54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7" t="s">
        <v>113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90" t="s">
        <v>112</v>
      </c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2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90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2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90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2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90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2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90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2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90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2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90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2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90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2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90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2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90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2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90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2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90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2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90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2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90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2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90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2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90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2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90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2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d+BrcKgG/hP2hu9S+aSVXMREl1y6O5fEsIenkmavkM6wpm5w/gWUIyhINl5dUvB/itVY4yshjqD9UJccyFcbvg==" saltValue="qaTA8FuEeUox6ZEvtNjZy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4" t="s">
        <v>50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100" t="s">
        <v>51</v>
      </c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 t="s">
        <v>52</v>
      </c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7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  <c r="X4" s="93" t="s">
        <v>54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 t="s">
        <v>55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 t="s">
        <v>56</v>
      </c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 t="s">
        <v>57</v>
      </c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 t="s">
        <v>58</v>
      </c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 t="s">
        <v>59</v>
      </c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 t="s">
        <v>60</v>
      </c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 t="s">
        <v>61</v>
      </c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 t="s">
        <v>62</v>
      </c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 t="s">
        <v>63</v>
      </c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 t="s">
        <v>64</v>
      </c>
      <c r="EE4" s="93"/>
      <c r="EF4" s="93"/>
      <c r="EG4" s="93"/>
      <c r="EH4" s="93"/>
      <c r="EI4" s="93"/>
      <c r="EJ4" s="93"/>
      <c r="EK4" s="93"/>
      <c r="EL4" s="93"/>
      <c r="EM4" s="93"/>
      <c r="EN4" s="93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2019</v>
      </c>
      <c r="C6" s="34">
        <f t="shared" ref="C6:W6" si="3">C7</f>
        <v>454010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宮崎県　高鍋町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49.03</v>
      </c>
      <c r="P6" s="35">
        <f t="shared" si="3"/>
        <v>89.26</v>
      </c>
      <c r="Q6" s="35">
        <f t="shared" si="3"/>
        <v>3311</v>
      </c>
      <c r="R6" s="35">
        <f t="shared" si="3"/>
        <v>20283</v>
      </c>
      <c r="S6" s="35">
        <f t="shared" si="3"/>
        <v>43.8</v>
      </c>
      <c r="T6" s="35">
        <f t="shared" si="3"/>
        <v>463.08</v>
      </c>
      <c r="U6" s="35">
        <f t="shared" si="3"/>
        <v>18047</v>
      </c>
      <c r="V6" s="35">
        <f t="shared" si="3"/>
        <v>10.28</v>
      </c>
      <c r="W6" s="35">
        <f t="shared" si="3"/>
        <v>1755.54</v>
      </c>
      <c r="X6" s="36">
        <f>IF(X7="",NA(),X7)</f>
        <v>106.47</v>
      </c>
      <c r="Y6" s="36">
        <f t="shared" ref="Y6:AG6" si="4">IF(Y7="",NA(),Y7)</f>
        <v>110.43</v>
      </c>
      <c r="Z6" s="36">
        <f t="shared" si="4"/>
        <v>109.02</v>
      </c>
      <c r="AA6" s="36">
        <f t="shared" si="4"/>
        <v>113.51</v>
      </c>
      <c r="AB6" s="36">
        <f t="shared" si="4"/>
        <v>110.48</v>
      </c>
      <c r="AC6" s="36">
        <f t="shared" si="4"/>
        <v>111.21</v>
      </c>
      <c r="AD6" s="36">
        <f t="shared" si="4"/>
        <v>111.71</v>
      </c>
      <c r="AE6" s="36">
        <f t="shared" si="4"/>
        <v>110.05</v>
      </c>
      <c r="AF6" s="36">
        <f t="shared" si="4"/>
        <v>108.87</v>
      </c>
      <c r="AG6" s="36">
        <f t="shared" si="4"/>
        <v>108.61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1.93</v>
      </c>
      <c r="AO6" s="36">
        <f t="shared" si="5"/>
        <v>1.72</v>
      </c>
      <c r="AP6" s="36">
        <f t="shared" si="5"/>
        <v>2.64</v>
      </c>
      <c r="AQ6" s="36">
        <f t="shared" si="5"/>
        <v>3.16</v>
      </c>
      <c r="AR6" s="36">
        <f t="shared" si="5"/>
        <v>3.59</v>
      </c>
      <c r="AS6" s="35" t="str">
        <f>IF(AS7="","",IF(AS7="-","【-】","【"&amp;SUBSTITUTE(TEXT(AS7,"#,##0.00"),"-","△")&amp;"】"))</f>
        <v>【1.08】</v>
      </c>
      <c r="AT6" s="36">
        <f>IF(AT7="",NA(),AT7)</f>
        <v>136.6</v>
      </c>
      <c r="AU6" s="36">
        <f t="shared" ref="AU6:BC6" si="6">IF(AU7="",NA(),AU7)</f>
        <v>129.25</v>
      </c>
      <c r="AV6" s="36">
        <f t="shared" si="6"/>
        <v>136.04</v>
      </c>
      <c r="AW6" s="36">
        <f t="shared" si="6"/>
        <v>151.08000000000001</v>
      </c>
      <c r="AX6" s="36">
        <f t="shared" si="6"/>
        <v>148.24</v>
      </c>
      <c r="AY6" s="36">
        <f t="shared" si="6"/>
        <v>391.54</v>
      </c>
      <c r="AZ6" s="36">
        <f t="shared" si="6"/>
        <v>384.34</v>
      </c>
      <c r="BA6" s="36">
        <f t="shared" si="6"/>
        <v>359.47</v>
      </c>
      <c r="BB6" s="36">
        <f t="shared" si="6"/>
        <v>369.69</v>
      </c>
      <c r="BC6" s="36">
        <f t="shared" si="6"/>
        <v>379.08</v>
      </c>
      <c r="BD6" s="35" t="str">
        <f>IF(BD7="","",IF(BD7="-","【-】","【"&amp;SUBSTITUTE(TEXT(BD7,"#,##0.00"),"-","△")&amp;"】"))</f>
        <v>【264.97】</v>
      </c>
      <c r="BE6" s="36">
        <f>IF(BE7="",NA(),BE7)</f>
        <v>758</v>
      </c>
      <c r="BF6" s="36">
        <f t="shared" ref="BF6:BN6" si="7">IF(BF7="",NA(),BF7)</f>
        <v>722.65</v>
      </c>
      <c r="BG6" s="36">
        <f t="shared" si="7"/>
        <v>684.14</v>
      </c>
      <c r="BH6" s="36">
        <f t="shared" si="7"/>
        <v>641.20000000000005</v>
      </c>
      <c r="BI6" s="36">
        <f t="shared" si="7"/>
        <v>591.54999999999995</v>
      </c>
      <c r="BJ6" s="36">
        <f t="shared" si="7"/>
        <v>386.97</v>
      </c>
      <c r="BK6" s="36">
        <f t="shared" si="7"/>
        <v>380.58</v>
      </c>
      <c r="BL6" s="36">
        <f t="shared" si="7"/>
        <v>401.79</v>
      </c>
      <c r="BM6" s="36">
        <f t="shared" si="7"/>
        <v>402.99</v>
      </c>
      <c r="BN6" s="36">
        <f t="shared" si="7"/>
        <v>398.98</v>
      </c>
      <c r="BO6" s="35" t="str">
        <f>IF(BO7="","",IF(BO7="-","【-】","【"&amp;SUBSTITUTE(TEXT(BO7,"#,##0.00"),"-","△")&amp;"】"))</f>
        <v>【266.61】</v>
      </c>
      <c r="BP6" s="36">
        <f>IF(BP7="",NA(),BP7)</f>
        <v>97.2</v>
      </c>
      <c r="BQ6" s="36">
        <f t="shared" ref="BQ6:BY6" si="8">IF(BQ7="",NA(),BQ7)</f>
        <v>100</v>
      </c>
      <c r="BR6" s="36">
        <f t="shared" si="8"/>
        <v>99.6</v>
      </c>
      <c r="BS6" s="36">
        <f t="shared" si="8"/>
        <v>101.62</v>
      </c>
      <c r="BT6" s="36">
        <f t="shared" si="8"/>
        <v>98.89</v>
      </c>
      <c r="BU6" s="36">
        <f t="shared" si="8"/>
        <v>101.72</v>
      </c>
      <c r="BV6" s="36">
        <f t="shared" si="8"/>
        <v>102.38</v>
      </c>
      <c r="BW6" s="36">
        <f t="shared" si="8"/>
        <v>100.12</v>
      </c>
      <c r="BX6" s="36">
        <f t="shared" si="8"/>
        <v>98.66</v>
      </c>
      <c r="BY6" s="36">
        <f t="shared" si="8"/>
        <v>98.64</v>
      </c>
      <c r="BZ6" s="35" t="str">
        <f>IF(BZ7="","",IF(BZ7="-","【-】","【"&amp;SUBSTITUTE(TEXT(BZ7,"#,##0.00"),"-","△")&amp;"】"))</f>
        <v>【103.24】</v>
      </c>
      <c r="CA6" s="36">
        <f>IF(CA7="",NA(),CA7)</f>
        <v>195.14</v>
      </c>
      <c r="CB6" s="36">
        <f t="shared" ref="CB6:CJ6" si="9">IF(CB7="",NA(),CB7)</f>
        <v>189.72</v>
      </c>
      <c r="CC6" s="36">
        <f t="shared" si="9"/>
        <v>190.73</v>
      </c>
      <c r="CD6" s="36">
        <f t="shared" si="9"/>
        <v>187.27</v>
      </c>
      <c r="CE6" s="36">
        <f t="shared" si="9"/>
        <v>193.16</v>
      </c>
      <c r="CF6" s="36">
        <f t="shared" si="9"/>
        <v>168.2</v>
      </c>
      <c r="CG6" s="36">
        <f t="shared" si="9"/>
        <v>168.67</v>
      </c>
      <c r="CH6" s="36">
        <f t="shared" si="9"/>
        <v>174.97</v>
      </c>
      <c r="CI6" s="36">
        <f t="shared" si="9"/>
        <v>178.59</v>
      </c>
      <c r="CJ6" s="36">
        <f t="shared" si="9"/>
        <v>178.92</v>
      </c>
      <c r="CK6" s="35" t="str">
        <f>IF(CK7="","",IF(CK7="-","【-】","【"&amp;SUBSTITUTE(TEXT(CK7,"#,##0.00"),"-","△")&amp;"】"))</f>
        <v>【168.38】</v>
      </c>
      <c r="CL6" s="36">
        <f>IF(CL7="",NA(),CL7)</f>
        <v>68.58</v>
      </c>
      <c r="CM6" s="36">
        <f t="shared" ref="CM6:CU6" si="10">IF(CM7="",NA(),CM7)</f>
        <v>69.17</v>
      </c>
      <c r="CN6" s="36">
        <f t="shared" si="10"/>
        <v>69.930000000000007</v>
      </c>
      <c r="CO6" s="36">
        <f t="shared" si="10"/>
        <v>72.040000000000006</v>
      </c>
      <c r="CP6" s="36">
        <f t="shared" si="10"/>
        <v>74.53</v>
      </c>
      <c r="CQ6" s="36">
        <f t="shared" si="10"/>
        <v>54.77</v>
      </c>
      <c r="CR6" s="36">
        <f t="shared" si="10"/>
        <v>54.92</v>
      </c>
      <c r="CS6" s="36">
        <f t="shared" si="10"/>
        <v>55.63</v>
      </c>
      <c r="CT6" s="36">
        <f t="shared" si="10"/>
        <v>55.03</v>
      </c>
      <c r="CU6" s="36">
        <f t="shared" si="10"/>
        <v>55.14</v>
      </c>
      <c r="CV6" s="35" t="str">
        <f>IF(CV7="","",IF(CV7="-","【-】","【"&amp;SUBSTITUTE(TEXT(CV7,"#,##0.00"),"-","△")&amp;"】"))</f>
        <v>【60.00】</v>
      </c>
      <c r="CW6" s="36">
        <f>IF(CW7="",NA(),CW7)</f>
        <v>87.64</v>
      </c>
      <c r="CX6" s="36">
        <f t="shared" ref="CX6:DF6" si="11">IF(CX7="",NA(),CX7)</f>
        <v>88.04</v>
      </c>
      <c r="CY6" s="36">
        <f t="shared" si="11"/>
        <v>87.56</v>
      </c>
      <c r="CZ6" s="36">
        <f t="shared" si="11"/>
        <v>83.57</v>
      </c>
      <c r="DA6" s="36">
        <f t="shared" si="11"/>
        <v>81.34</v>
      </c>
      <c r="DB6" s="36">
        <f t="shared" si="11"/>
        <v>82.89</v>
      </c>
      <c r="DC6" s="36">
        <f t="shared" si="11"/>
        <v>82.66</v>
      </c>
      <c r="DD6" s="36">
        <f t="shared" si="11"/>
        <v>82.04</v>
      </c>
      <c r="DE6" s="36">
        <f t="shared" si="11"/>
        <v>81.900000000000006</v>
      </c>
      <c r="DF6" s="36">
        <f t="shared" si="11"/>
        <v>81.39</v>
      </c>
      <c r="DG6" s="35" t="str">
        <f>IF(DG7="","",IF(DG7="-","【-】","【"&amp;SUBSTITUTE(TEXT(DG7,"#,##0.00"),"-","△")&amp;"】"))</f>
        <v>【89.80】</v>
      </c>
      <c r="DH6" s="36">
        <f>IF(DH7="",NA(),DH7)</f>
        <v>45.72</v>
      </c>
      <c r="DI6" s="36">
        <f t="shared" ref="DI6:DQ6" si="12">IF(DI7="",NA(),DI7)</f>
        <v>47.46</v>
      </c>
      <c r="DJ6" s="36">
        <f t="shared" si="12"/>
        <v>49.38</v>
      </c>
      <c r="DK6" s="36">
        <f t="shared" si="12"/>
        <v>51.81</v>
      </c>
      <c r="DL6" s="36">
        <f t="shared" si="12"/>
        <v>53.84</v>
      </c>
      <c r="DM6" s="36">
        <f t="shared" si="12"/>
        <v>47.46</v>
      </c>
      <c r="DN6" s="36">
        <f t="shared" si="12"/>
        <v>48.49</v>
      </c>
      <c r="DO6" s="36">
        <f t="shared" si="12"/>
        <v>48.05</v>
      </c>
      <c r="DP6" s="36">
        <f t="shared" si="12"/>
        <v>48.87</v>
      </c>
      <c r="DQ6" s="36">
        <f t="shared" si="12"/>
        <v>49.92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9.7100000000000009</v>
      </c>
      <c r="DY6" s="36">
        <f t="shared" si="13"/>
        <v>12.79</v>
      </c>
      <c r="DZ6" s="36">
        <f t="shared" si="13"/>
        <v>13.39</v>
      </c>
      <c r="EA6" s="36">
        <f t="shared" si="13"/>
        <v>14.85</v>
      </c>
      <c r="EB6" s="36">
        <f t="shared" si="13"/>
        <v>16.88</v>
      </c>
      <c r="EC6" s="35" t="str">
        <f>IF(EC7="","",IF(EC7="-","【-】","【"&amp;SUBSTITUTE(TEXT(EC7,"#,##0.00"),"-","△")&amp;"】"))</f>
        <v>【19.44】</v>
      </c>
      <c r="ED6" s="36">
        <f>IF(ED7="",NA(),ED7)</f>
        <v>0.79</v>
      </c>
      <c r="EE6" s="36">
        <f t="shared" ref="EE6:EM6" si="14">IF(EE7="",NA(),EE7)</f>
        <v>0.28999999999999998</v>
      </c>
      <c r="EF6" s="36">
        <f t="shared" si="14"/>
        <v>1.06</v>
      </c>
      <c r="EG6" s="35">
        <f t="shared" si="14"/>
        <v>0</v>
      </c>
      <c r="EH6" s="35">
        <f t="shared" si="14"/>
        <v>0</v>
      </c>
      <c r="EI6" s="36">
        <f t="shared" si="14"/>
        <v>0.99</v>
      </c>
      <c r="EJ6" s="36">
        <f t="shared" si="14"/>
        <v>0.71</v>
      </c>
      <c r="EK6" s="36">
        <f t="shared" si="14"/>
        <v>0.54</v>
      </c>
      <c r="EL6" s="36">
        <f t="shared" si="14"/>
        <v>0.5</v>
      </c>
      <c r="EM6" s="36">
        <f t="shared" si="14"/>
        <v>0.52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454010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49.03</v>
      </c>
      <c r="P7" s="39">
        <v>89.26</v>
      </c>
      <c r="Q7" s="39">
        <v>3311</v>
      </c>
      <c r="R7" s="39">
        <v>20283</v>
      </c>
      <c r="S7" s="39">
        <v>43.8</v>
      </c>
      <c r="T7" s="39">
        <v>463.08</v>
      </c>
      <c r="U7" s="39">
        <v>18047</v>
      </c>
      <c r="V7" s="39">
        <v>10.28</v>
      </c>
      <c r="W7" s="39">
        <v>1755.54</v>
      </c>
      <c r="X7" s="39">
        <v>106.47</v>
      </c>
      <c r="Y7" s="39">
        <v>110.43</v>
      </c>
      <c r="Z7" s="39">
        <v>109.02</v>
      </c>
      <c r="AA7" s="39">
        <v>113.51</v>
      </c>
      <c r="AB7" s="39">
        <v>110.48</v>
      </c>
      <c r="AC7" s="39">
        <v>111.21</v>
      </c>
      <c r="AD7" s="39">
        <v>111.71</v>
      </c>
      <c r="AE7" s="39">
        <v>110.05</v>
      </c>
      <c r="AF7" s="39">
        <v>108.87</v>
      </c>
      <c r="AG7" s="39">
        <v>108.61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1.93</v>
      </c>
      <c r="AO7" s="39">
        <v>1.72</v>
      </c>
      <c r="AP7" s="39">
        <v>2.64</v>
      </c>
      <c r="AQ7" s="39">
        <v>3.16</v>
      </c>
      <c r="AR7" s="39">
        <v>3.59</v>
      </c>
      <c r="AS7" s="39">
        <v>1.08</v>
      </c>
      <c r="AT7" s="39">
        <v>136.6</v>
      </c>
      <c r="AU7" s="39">
        <v>129.25</v>
      </c>
      <c r="AV7" s="39">
        <v>136.04</v>
      </c>
      <c r="AW7" s="39">
        <v>151.08000000000001</v>
      </c>
      <c r="AX7" s="39">
        <v>148.24</v>
      </c>
      <c r="AY7" s="39">
        <v>391.54</v>
      </c>
      <c r="AZ7" s="39">
        <v>384.34</v>
      </c>
      <c r="BA7" s="39">
        <v>359.47</v>
      </c>
      <c r="BB7" s="39">
        <v>369.69</v>
      </c>
      <c r="BC7" s="39">
        <v>379.08</v>
      </c>
      <c r="BD7" s="39">
        <v>264.97000000000003</v>
      </c>
      <c r="BE7" s="39">
        <v>758</v>
      </c>
      <c r="BF7" s="39">
        <v>722.65</v>
      </c>
      <c r="BG7" s="39">
        <v>684.14</v>
      </c>
      <c r="BH7" s="39">
        <v>641.20000000000005</v>
      </c>
      <c r="BI7" s="39">
        <v>591.54999999999995</v>
      </c>
      <c r="BJ7" s="39">
        <v>386.97</v>
      </c>
      <c r="BK7" s="39">
        <v>380.58</v>
      </c>
      <c r="BL7" s="39">
        <v>401.79</v>
      </c>
      <c r="BM7" s="39">
        <v>402.99</v>
      </c>
      <c r="BN7" s="39">
        <v>398.98</v>
      </c>
      <c r="BO7" s="39">
        <v>266.61</v>
      </c>
      <c r="BP7" s="39">
        <v>97.2</v>
      </c>
      <c r="BQ7" s="39">
        <v>100</v>
      </c>
      <c r="BR7" s="39">
        <v>99.6</v>
      </c>
      <c r="BS7" s="39">
        <v>101.62</v>
      </c>
      <c r="BT7" s="39">
        <v>98.89</v>
      </c>
      <c r="BU7" s="39">
        <v>101.72</v>
      </c>
      <c r="BV7" s="39">
        <v>102.38</v>
      </c>
      <c r="BW7" s="39">
        <v>100.12</v>
      </c>
      <c r="BX7" s="39">
        <v>98.66</v>
      </c>
      <c r="BY7" s="39">
        <v>98.64</v>
      </c>
      <c r="BZ7" s="39">
        <v>103.24</v>
      </c>
      <c r="CA7" s="39">
        <v>195.14</v>
      </c>
      <c r="CB7" s="39">
        <v>189.72</v>
      </c>
      <c r="CC7" s="39">
        <v>190.73</v>
      </c>
      <c r="CD7" s="39">
        <v>187.27</v>
      </c>
      <c r="CE7" s="39">
        <v>193.16</v>
      </c>
      <c r="CF7" s="39">
        <v>168.2</v>
      </c>
      <c r="CG7" s="39">
        <v>168.67</v>
      </c>
      <c r="CH7" s="39">
        <v>174.97</v>
      </c>
      <c r="CI7" s="39">
        <v>178.59</v>
      </c>
      <c r="CJ7" s="39">
        <v>178.92</v>
      </c>
      <c r="CK7" s="39">
        <v>168.38</v>
      </c>
      <c r="CL7" s="39">
        <v>68.58</v>
      </c>
      <c r="CM7" s="39">
        <v>69.17</v>
      </c>
      <c r="CN7" s="39">
        <v>69.930000000000007</v>
      </c>
      <c r="CO7" s="39">
        <v>72.040000000000006</v>
      </c>
      <c r="CP7" s="39">
        <v>74.53</v>
      </c>
      <c r="CQ7" s="39">
        <v>54.77</v>
      </c>
      <c r="CR7" s="39">
        <v>54.92</v>
      </c>
      <c r="CS7" s="39">
        <v>55.63</v>
      </c>
      <c r="CT7" s="39">
        <v>55.03</v>
      </c>
      <c r="CU7" s="39">
        <v>55.14</v>
      </c>
      <c r="CV7" s="39">
        <v>60</v>
      </c>
      <c r="CW7" s="39">
        <v>87.64</v>
      </c>
      <c r="CX7" s="39">
        <v>88.04</v>
      </c>
      <c r="CY7" s="39">
        <v>87.56</v>
      </c>
      <c r="CZ7" s="39">
        <v>83.57</v>
      </c>
      <c r="DA7" s="39">
        <v>81.34</v>
      </c>
      <c r="DB7" s="39">
        <v>82.89</v>
      </c>
      <c r="DC7" s="39">
        <v>82.66</v>
      </c>
      <c r="DD7" s="39">
        <v>82.04</v>
      </c>
      <c r="DE7" s="39">
        <v>81.900000000000006</v>
      </c>
      <c r="DF7" s="39">
        <v>81.39</v>
      </c>
      <c r="DG7" s="39">
        <v>89.8</v>
      </c>
      <c r="DH7" s="39">
        <v>45.72</v>
      </c>
      <c r="DI7" s="39">
        <v>47.46</v>
      </c>
      <c r="DJ7" s="39">
        <v>49.38</v>
      </c>
      <c r="DK7" s="39">
        <v>51.81</v>
      </c>
      <c r="DL7" s="39">
        <v>53.84</v>
      </c>
      <c r="DM7" s="39">
        <v>47.46</v>
      </c>
      <c r="DN7" s="39">
        <v>48.49</v>
      </c>
      <c r="DO7" s="39">
        <v>48.05</v>
      </c>
      <c r="DP7" s="39">
        <v>48.87</v>
      </c>
      <c r="DQ7" s="39">
        <v>49.92</v>
      </c>
      <c r="DR7" s="39">
        <v>49.59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9.7100000000000009</v>
      </c>
      <c r="DY7" s="39">
        <v>12.79</v>
      </c>
      <c r="DZ7" s="39">
        <v>13.39</v>
      </c>
      <c r="EA7" s="39">
        <v>14.85</v>
      </c>
      <c r="EB7" s="39">
        <v>16.88</v>
      </c>
      <c r="EC7" s="39">
        <v>19.440000000000001</v>
      </c>
      <c r="ED7" s="39">
        <v>0.79</v>
      </c>
      <c r="EE7" s="39">
        <v>0.28999999999999998</v>
      </c>
      <c r="EF7" s="39">
        <v>1.06</v>
      </c>
      <c r="EG7" s="39">
        <v>0</v>
      </c>
      <c r="EH7" s="39">
        <v>0</v>
      </c>
      <c r="EI7" s="39">
        <v>0.99</v>
      </c>
      <c r="EJ7" s="39">
        <v>0.71</v>
      </c>
      <c r="EK7" s="39">
        <v>0.54</v>
      </c>
      <c r="EL7" s="39">
        <v>0.5</v>
      </c>
      <c r="EM7" s="39">
        <v>0.52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2020-12-04T02:16:39Z</dcterms:created>
  <dcterms:modified xsi:type="dcterms:W3CDTF">2021-02-19T05:51:59Z</dcterms:modified>
  <cp:category/>
</cp:coreProperties>
</file>