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上水道（橋口）\20 門川町〇\"/>
    </mc:Choice>
  </mc:AlternateContent>
  <xr:revisionPtr revIDLastSave="0" documentId="13_ncr:1_{028FEC14-89E1-45D7-9CA1-FE9E9DBB0705}" xr6:coauthVersionLast="46" xr6:coauthVersionMax="46" xr10:uidLastSave="{00000000-0000-0000-0000-000000000000}"/>
  <workbookProtection workbookAlgorithmName="SHA-512" workbookHashValue="1i3U+SEh91vovjQAOmsaimslfsBVZHNfkb4Fm26+MPxV3F1bfjAD8tIrb3ese77+TmuEYJE3ZvdIEuMdDxcvjw==" workbookSaltValue="a/cAIMVizLAfxdnfxoH0t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<sst xmlns="http://schemas.openxmlformats.org/spreadsheetml/2006/main" count="228" uniqueCount="114">
  <si>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</si>
  <si>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</si>
  <si>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</si>
  <si>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</si>
  <si>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</si>
  <si>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</si>
  <si>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</si>
  <si>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</si>
  <si>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</si>
  <si>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</si>
  <si>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</si>
  <si>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</si>
  <si>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</si>
  <si>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</si>
  <si>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</si>
  <si>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</si>
  <si>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</si>
  <si>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</si>
  <si>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</si>
  <si>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</si>
  <si>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</si>
  <si>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</si>
  <si>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</si>
  <si>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</si>
  <si>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</si>
  <si>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</si>
  <si>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</si>
  <si>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</si>
  <si>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</si>
  <si>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</si>
  <si>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</si>
  <si>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</si>
  <si>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</si>
  <si>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</si>
  <si>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</si>
  <si>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</si>
  <si>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</si>
  <si>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</si>
  <si>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</si>
  <si>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</si>
  <si>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</si>
  <si>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</si>
  <si>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</si>
  <si>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</si>
  <si>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</si>
  <si>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</si>
  <si>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</si>
  <si>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</si>
  <si>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</si>
  <si>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</si>
  <si>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</si>
  <si>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</si>
  <si>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</si>
  <si>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</si>
  <si>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</si>
  <si>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</si>
  <si>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</si>
  <si>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</si>
  <si>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</si>
  <si>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</si>
  <si>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</si>
  <si>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</si>
  <si>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</si>
  <si>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</si>
  <si>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</si>
  <si>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</si>
  <si>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</si>
  <si>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</si>
  <si>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</si>
  <si>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</si>
  <si>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</si>
  <si>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</si>
  <si>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</si>
  <si>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</si>
  <si>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</si>
  <si>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</si>
  <si>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</si>
  <si>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</si>
  <si>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</si>
  <si>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</si>
  <si>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</si>
  <si>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</si>
  <si>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</si>
  <si>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</si>
  <si>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</si>
  <si>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</si>
  <si>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</si>
  <si>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</si>
  <si>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</si>
  <si>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</si>
  <si>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</si>
  <si>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</si>
  <si>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</si>
  <si>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</si>
  <si>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</si>
  <si>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</si>
  <si>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</si>
  <si>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</si>
  <si>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</si>
  <si>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</si>
  <si>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</si>
  <si>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</si>
  <si>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</si>
  <si>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</si>
  <si>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</si>
  <si>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</si>
  <si>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</si>
  <si>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</si>
  <si>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</si>
  <si>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</si>
  <si>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</si>
  <si>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「有形固定資産減価償却率」及び「管路経年化率」については、共に全国平均、類似団体平均を超えており、資産の老朽化が進んでいることを示しています。
「管路更新率」については、平成30年度に大幅に向上しました。これは、平成30年度より5ヶ年計画で生活基盤施設耐震化等交付金を活用した基幹管路の耐震化を進めていることによるものです。なお、令和元年度については、管路工事の一部が年度繰越となった事により更新率が一時的に下がっています。
今後も、計画的に管路更新等を進める事で、「有形固定資産減価償却率」及び「管路経年化率」の向上にもつながる見込みです。
</t>
    <rPh sb="1" eb="3">
      <t>ユウケイ</t>
    </rPh>
    <rPh sb="3" eb="5">
      <t>コテイ</t>
    </rPh>
    <rPh sb="5" eb="7">
      <t>シサン</t>
    </rPh>
    <rPh sb="7" eb="9">
      <t>ゲンカ</t>
    </rPh>
    <rPh sb="9" eb="11">
      <t>ショウキャク</t>
    </rPh>
    <rPh sb="11" eb="12">
      <t>リツ</t>
    </rPh>
    <rPh sb="13" eb="14">
      <t>オヨ</t>
    </rPh>
    <rPh sb="16" eb="18">
      <t>カンロ</t>
    </rPh>
    <rPh sb="18" eb="21">
      <t>ケイネンカ</t>
    </rPh>
    <rPh sb="21" eb="22">
      <t>リツ</t>
    </rPh>
    <rPh sb="29" eb="30">
      <t>トモ</t>
    </rPh>
    <rPh sb="31" eb="33">
      <t>ゼンコク</t>
    </rPh>
    <rPh sb="33" eb="35">
      <t>ヘイキン</t>
    </rPh>
    <rPh sb="36" eb="38">
      <t>ルイジ</t>
    </rPh>
    <rPh sb="38" eb="40">
      <t>ダンタイ</t>
    </rPh>
    <rPh sb="40" eb="42">
      <t>ヘイキン</t>
    </rPh>
    <rPh sb="43" eb="44">
      <t>コ</t>
    </rPh>
    <rPh sb="49" eb="51">
      <t>シサン</t>
    </rPh>
    <rPh sb="52" eb="55">
      <t>ロウキュウカ</t>
    </rPh>
    <rPh sb="56" eb="57">
      <t>スス</t>
    </rPh>
    <rPh sb="64" eb="65">
      <t>シメ</t>
    </rPh>
    <rPh sb="74" eb="76">
      <t>カンロ</t>
    </rPh>
    <rPh sb="76" eb="78">
      <t>コウシン</t>
    </rPh>
    <rPh sb="78" eb="79">
      <t>リツ</t>
    </rPh>
    <rPh sb="86" eb="88">
      <t>ヘイセイ</t>
    </rPh>
    <rPh sb="90" eb="92">
      <t>ネンド</t>
    </rPh>
    <rPh sb="93" eb="95">
      <t>オオハバ</t>
    </rPh>
    <rPh sb="96" eb="98">
      <t>コウジョウ</t>
    </rPh>
    <rPh sb="117" eb="118">
      <t>ネン</t>
    </rPh>
    <rPh sb="118" eb="120">
      <t>ケイカク</t>
    </rPh>
    <rPh sb="121" eb="123">
      <t>セイカツ</t>
    </rPh>
    <rPh sb="123" eb="125">
      <t>キバン</t>
    </rPh>
    <rPh sb="125" eb="127">
      <t>シセツ</t>
    </rPh>
    <rPh sb="127" eb="130">
      <t>タイシンカ</t>
    </rPh>
    <rPh sb="130" eb="131">
      <t>トウ</t>
    </rPh>
    <rPh sb="131" eb="134">
      <t>コウフキン</t>
    </rPh>
    <rPh sb="135" eb="137">
      <t>カツヨウ</t>
    </rPh>
    <rPh sb="139" eb="141">
      <t>キカン</t>
    </rPh>
    <rPh sb="141" eb="143">
      <t>カンロ</t>
    </rPh>
    <rPh sb="144" eb="147">
      <t>タイシンカ</t>
    </rPh>
    <rPh sb="148" eb="149">
      <t>スス</t>
    </rPh>
    <rPh sb="166" eb="168">
      <t>レイワ</t>
    </rPh>
    <rPh sb="168" eb="169">
      <t>ガン</t>
    </rPh>
    <rPh sb="169" eb="171">
      <t>ネンド</t>
    </rPh>
    <rPh sb="177" eb="179">
      <t>カンロ</t>
    </rPh>
    <rPh sb="179" eb="181">
      <t>コウジ</t>
    </rPh>
    <rPh sb="182" eb="184">
      <t>イチブ</t>
    </rPh>
    <rPh sb="185" eb="187">
      <t>ネンド</t>
    </rPh>
    <rPh sb="187" eb="189">
      <t>クリコシ</t>
    </rPh>
    <rPh sb="193" eb="194">
      <t>コト</t>
    </rPh>
    <rPh sb="197" eb="199">
      <t>コウシン</t>
    </rPh>
    <rPh sb="199" eb="200">
      <t>リツ</t>
    </rPh>
    <rPh sb="201" eb="204">
      <t>イチジテキ</t>
    </rPh>
    <rPh sb="205" eb="206">
      <t>サ</t>
    </rPh>
    <rPh sb="215" eb="217">
      <t>コンゴ</t>
    </rPh>
    <rPh sb="219" eb="221">
      <t>ケイカク</t>
    </rPh>
    <rPh sb="221" eb="222">
      <t>テキ</t>
    </rPh>
    <rPh sb="223" eb="225">
      <t>カンロ</t>
    </rPh>
    <rPh sb="225" eb="227">
      <t>コウシン</t>
    </rPh>
    <rPh sb="227" eb="228">
      <t>トウ</t>
    </rPh>
    <rPh sb="229" eb="230">
      <t>スス</t>
    </rPh>
    <rPh sb="232" eb="233">
      <t>コト</t>
    </rPh>
    <rPh sb="259" eb="261">
      <t>コウジョウ</t>
    </rPh>
    <rPh sb="267" eb="269">
      <t>ミコ</t>
    </rPh>
    <phoneticPr fontId="16"/>
  </si>
  <si>
    <t>「経常収支比率」及び「料金回収率」については以前より100％を超えており、健全な経営を維持していましたが、令和元年7月に水道料金の値上げをしたことにより、さらに向上しました。
「累積欠損金比率」については、欠損金が発生していない為0％であり、健全であると言えます。
「流動比率」についても、水道料金の改定により向上しました。類似団体平均をわずかに下回っているものの、短期負債への支払い能力は十分に確保されています。
「企業債残高対給水収益比率」については、類似団体の平均を下回っています。平成30年度より起債により管路耐震化を進めており、企業債残高は同程度で推移する予定ですが、令和元年度には水道料金改定により給水収益が増加した為、比率は減少しました。
「給水原価」については、類似団体平均を大きく下回っており、低コストで給水を行うことができています。
「施設利用率」については、人口減少及び使用水量の低下により、平成30年度に計画1日最大給水量の見直しを行った為、数値が大きく向上しました。
「有収率」については、平成28年度に水圧調整等の配水システムの見直しにより漏水が減少したため、約2ポイント向上し類似団体平均を上回りました。また、令和元年度は、工事で洗管に使用される無効水量が減少したことなどにより3ポイント向上しています。今後も漏水調査、布設替等による有収率の向上を目指します。</t>
    <rPh sb="22" eb="24">
      <t>イゼン</t>
    </rPh>
    <rPh sb="31" eb="32">
      <t>コ</t>
    </rPh>
    <rPh sb="80" eb="82">
      <t>コウジョウ</t>
    </rPh>
    <rPh sb="89" eb="91">
      <t>ルイセキ</t>
    </rPh>
    <rPh sb="91" eb="94">
      <t>ケッソンキン</t>
    </rPh>
    <rPh sb="94" eb="96">
      <t>ヒリツ</t>
    </rPh>
    <rPh sb="103" eb="106">
      <t>ケッソンキン</t>
    </rPh>
    <rPh sb="107" eb="109">
      <t>ハッセイ</t>
    </rPh>
    <rPh sb="114" eb="115">
      <t>タメ</t>
    </rPh>
    <rPh sb="121" eb="123">
      <t>ケンゼン</t>
    </rPh>
    <rPh sb="127" eb="128">
      <t>イ</t>
    </rPh>
    <rPh sb="134" eb="136">
      <t>リュウドウ</t>
    </rPh>
    <rPh sb="136" eb="138">
      <t>ヒリツ</t>
    </rPh>
    <rPh sb="150" eb="152">
      <t>カイテイ</t>
    </rPh>
    <rPh sb="155" eb="157">
      <t>コウジョウ</t>
    </rPh>
    <rPh sb="162" eb="164">
      <t>ルイジ</t>
    </rPh>
    <rPh sb="164" eb="166">
      <t>ダンタイ</t>
    </rPh>
    <rPh sb="166" eb="168">
      <t>ヘイキン</t>
    </rPh>
    <rPh sb="173" eb="175">
      <t>シタマワ</t>
    </rPh>
    <rPh sb="183" eb="185">
      <t>タンキ</t>
    </rPh>
    <rPh sb="185" eb="187">
      <t>フサイ</t>
    </rPh>
    <rPh sb="189" eb="191">
      <t>シハラ</t>
    </rPh>
    <rPh sb="192" eb="194">
      <t>ノウリョク</t>
    </rPh>
    <rPh sb="195" eb="197">
      <t>ジュウブン</t>
    </rPh>
    <rPh sb="198" eb="200">
      <t>カクホ</t>
    </rPh>
    <rPh sb="228" eb="230">
      <t>ルイジ</t>
    </rPh>
    <rPh sb="230" eb="232">
      <t>ダンタイ</t>
    </rPh>
    <rPh sb="233" eb="235">
      <t>ヘイキン</t>
    </rPh>
    <rPh sb="236" eb="238">
      <t>シタマワ</t>
    </rPh>
    <rPh sb="244" eb="246">
      <t>ヘイセイ</t>
    </rPh>
    <rPh sb="248" eb="250">
      <t>ネンド</t>
    </rPh>
    <rPh sb="252" eb="254">
      <t>キサイ</t>
    </rPh>
    <rPh sb="257" eb="259">
      <t>カンロ</t>
    </rPh>
    <rPh sb="259" eb="262">
      <t>タイシンカ</t>
    </rPh>
    <rPh sb="263" eb="264">
      <t>スス</t>
    </rPh>
    <rPh sb="269" eb="271">
      <t>キギョウ</t>
    </rPh>
    <rPh sb="271" eb="272">
      <t>サイ</t>
    </rPh>
    <rPh sb="272" eb="274">
      <t>ザンダカ</t>
    </rPh>
    <rPh sb="275" eb="278">
      <t>ドウテイド</t>
    </rPh>
    <rPh sb="279" eb="281">
      <t>スイイ</t>
    </rPh>
    <rPh sb="283" eb="285">
      <t>ヨテイ</t>
    </rPh>
    <rPh sb="289" eb="290">
      <t>レイ</t>
    </rPh>
    <rPh sb="290" eb="291">
      <t>ワ</t>
    </rPh>
    <rPh sb="291" eb="293">
      <t>ガンネン</t>
    </rPh>
    <rPh sb="293" eb="294">
      <t>ド</t>
    </rPh>
    <rPh sb="296" eb="298">
      <t>スイドウ</t>
    </rPh>
    <rPh sb="298" eb="300">
      <t>リョウキン</t>
    </rPh>
    <rPh sb="300" eb="302">
      <t>カイテイ</t>
    </rPh>
    <rPh sb="305" eb="307">
      <t>キュウスイ</t>
    </rPh>
    <rPh sb="307" eb="309">
      <t>シュウエキ</t>
    </rPh>
    <rPh sb="310" eb="312">
      <t>ゾウカ</t>
    </rPh>
    <rPh sb="314" eb="315">
      <t>タメ</t>
    </rPh>
    <rPh sb="319" eb="321">
      <t>ゲンショウ</t>
    </rPh>
    <rPh sb="328" eb="330">
      <t>キュウスイ</t>
    </rPh>
    <rPh sb="330" eb="332">
      <t>ゲンカ</t>
    </rPh>
    <rPh sb="339" eb="341">
      <t>ルイジ</t>
    </rPh>
    <rPh sb="341" eb="343">
      <t>ダンタイ</t>
    </rPh>
    <rPh sb="343" eb="345">
      <t>ヘイキン</t>
    </rPh>
    <rPh sb="346" eb="347">
      <t>オオ</t>
    </rPh>
    <rPh sb="349" eb="351">
      <t>シタマワ</t>
    </rPh>
    <rPh sb="356" eb="357">
      <t>テイ</t>
    </rPh>
    <rPh sb="361" eb="363">
      <t>キュウスイ</t>
    </rPh>
    <rPh sb="364" eb="365">
      <t>オコナ</t>
    </rPh>
    <rPh sb="390" eb="392">
      <t>ジンコウ</t>
    </rPh>
    <rPh sb="392" eb="394">
      <t>ゲンショウ</t>
    </rPh>
    <rPh sb="394" eb="395">
      <t>オヨ</t>
    </rPh>
    <rPh sb="396" eb="398">
      <t>シヨウ</t>
    </rPh>
    <rPh sb="398" eb="400">
      <t>スイリョウ</t>
    </rPh>
    <rPh sb="401" eb="403">
      <t>テイカ</t>
    </rPh>
    <rPh sb="407" eb="409">
      <t>ヘイセイ</t>
    </rPh>
    <rPh sb="411" eb="413">
      <t>ネンド</t>
    </rPh>
    <rPh sb="414" eb="416">
      <t>ケイカク</t>
    </rPh>
    <rPh sb="417" eb="418">
      <t>ニチ</t>
    </rPh>
    <rPh sb="418" eb="420">
      <t>サイダイ</t>
    </rPh>
    <rPh sb="420" eb="422">
      <t>キュウスイ</t>
    </rPh>
    <rPh sb="422" eb="423">
      <t>リョウ</t>
    </rPh>
    <rPh sb="424" eb="426">
      <t>ミナオ</t>
    </rPh>
    <rPh sb="428" eb="429">
      <t>オコナ</t>
    </rPh>
    <rPh sb="431" eb="432">
      <t>タメ</t>
    </rPh>
    <rPh sb="433" eb="435">
      <t>スウチ</t>
    </rPh>
    <rPh sb="436" eb="437">
      <t>オオ</t>
    </rPh>
    <rPh sb="439" eb="441">
      <t>コウジョウ</t>
    </rPh>
    <rPh sb="503" eb="505">
      <t>ルイジ</t>
    </rPh>
    <rPh sb="505" eb="507">
      <t>ダンタイ</t>
    </rPh>
    <rPh sb="507" eb="509">
      <t>ヘイキン</t>
    </rPh>
    <rPh sb="510" eb="512">
      <t>ウワマワ</t>
    </rPh>
    <rPh sb="520" eb="522">
      <t>レイワ</t>
    </rPh>
    <rPh sb="522" eb="523">
      <t>ガン</t>
    </rPh>
    <rPh sb="523" eb="525">
      <t>ネンド</t>
    </rPh>
    <rPh sb="527" eb="529">
      <t>コウジ</t>
    </rPh>
    <rPh sb="538" eb="540">
      <t>ムコウ</t>
    </rPh>
    <rPh sb="540" eb="542">
      <t>スイリョウ</t>
    </rPh>
    <rPh sb="543" eb="545">
      <t>ゲンショウ</t>
    </rPh>
    <rPh sb="559" eb="561">
      <t>コウジョウ</t>
    </rPh>
    <phoneticPr fontId="16"/>
  </si>
  <si>
    <t xml:space="preserve">現在、強靭な水道システム構築を目指し、平成29年度にはアセットマネジメント計画、平成30年度には経営戦略を策定、さらに財源確保の為、令和元年7月に平均改定率20.2％の水道料金値上げを行いました。
今後も、これらの計画を基本とし、耐震化を含む計画的な施設の更新を進めます。
</t>
    <rPh sb="18" eb="20">
      <t>ヘイセイ</t>
    </rPh>
    <rPh sb="22" eb="24">
      <t>ネンド</t>
    </rPh>
    <rPh sb="36" eb="38">
      <t>ケイカク</t>
    </rPh>
    <rPh sb="39" eb="41">
      <t>ヘイセイ</t>
    </rPh>
    <rPh sb="43" eb="45">
      <t>ネンド</t>
    </rPh>
    <rPh sb="47" eb="49">
      <t>ケイエイ</t>
    </rPh>
    <rPh sb="49" eb="51">
      <t>センリャク</t>
    </rPh>
    <rPh sb="58" eb="60">
      <t>ザイゲン</t>
    </rPh>
    <rPh sb="60" eb="62">
      <t>カクホ</t>
    </rPh>
    <rPh sb="63" eb="64">
      <t>タメ</t>
    </rPh>
    <rPh sb="65" eb="66">
      <t>レイ</t>
    </rPh>
    <rPh sb="66" eb="67">
      <t>ワ</t>
    </rPh>
    <rPh sb="67" eb="68">
      <t>ガン</t>
    </rPh>
    <rPh sb="68" eb="69">
      <t>ネン</t>
    </rPh>
    <rPh sb="70" eb="71">
      <t>ガツ</t>
    </rPh>
    <rPh sb="72" eb="74">
      <t>ヘイキン</t>
    </rPh>
    <rPh sb="74" eb="76">
      <t>カイテイ</t>
    </rPh>
    <rPh sb="76" eb="77">
      <t>リツ</t>
    </rPh>
    <rPh sb="83" eb="85">
      <t>スイドウ</t>
    </rPh>
    <rPh sb="85" eb="87">
      <t>リョウキン</t>
    </rPh>
    <rPh sb="87" eb="89">
      <t>ネア</t>
    </rPh>
    <rPh sb="91" eb="92">
      <t>オコナ</t>
    </rPh>
    <rPh sb="107" eb="109">
      <t>ケイカク</t>
    </rPh>
    <rPh sb="110" eb="112">
      <t>キホン</t>
    </rPh>
    <rPh sb="115" eb="118">
      <t>タイシンカ</t>
    </rPh>
    <rPh sb="119" eb="120">
      <t>フク</t>
    </rPh>
    <rPh sb="121" eb="124">
      <t>ケイカクテキ</t>
    </rPh>
    <rPh sb="125" eb="127">
      <t>シセツ</t>
    </rPh>
    <rPh sb="128" eb="130">
      <t>コウシン</t>
    </rPh>
    <rPh sb="131" eb="132">
      <t>スス</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</si>
</sst>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0.1</c:v>
                </c:pt>
                <c:pt idx="2">
                  <c:v>0.43</c:v>
                </c:pt>
                <c:pt idx="3">
                  <c:v>1.68</c:v>
                </c:pt>
                <c:pt idx="4">
                  <c:v>0.39</c:v>
                </c:pt>
              </c:numCache>
            </c:numRef>
          </c:val>
          <c:extLst>
            <c:ext xmlns:c16="http://schemas.microsoft.com/office/drawing/2014/chart" uri="{C3380CC4-5D6E-409C-BE32-E72D297353CC}">
              <c16:uniqueId val="{00000000-84C5-41E8-AE6B-20A8C0547B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84C5-41E8-AE6B-20A8C0547B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61.85</c:v>
                </c:pt>
                <c:pt idx="1">
                  <c:v>59.87</c:v>
                </c:pt>
                <c:pt idx="2">
                  <c:v>59.34</c:v>
                </c:pt>
                <c:pt idx="3">
                  <c:v>76.22</c:v>
                </c:pt>
                <c:pt idx="4">
                  <c:v>72.88</c:v>
                </c:pt>
              </c:numCache>
            </c:numRef>
          </c:val>
          <c:extLst>
            <c:ext xmlns:c16="http://schemas.microsoft.com/office/drawing/2014/chart" uri="{C3380CC4-5D6E-409C-BE32-E72D297353CC}">
              <c16:uniqueId val="{00000000-4407-4A35-BBC7-964E260AA6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4407-4A35-BBC7-964E260AA6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80.239999999999995</c:v>
                </c:pt>
                <c:pt idx="1">
                  <c:v>82.26</c:v>
                </c:pt>
                <c:pt idx="2">
                  <c:v>82.49</c:v>
                </c:pt>
                <c:pt idx="3">
                  <c:v>82.43</c:v>
                </c:pt>
                <c:pt idx="4">
                  <c:v>85.47</c:v>
                </c:pt>
              </c:numCache>
            </c:numRef>
          </c:val>
          <c:extLst>
            <c:ext xmlns:c16="http://schemas.microsoft.com/office/drawing/2014/chart" uri="{C3380CC4-5D6E-409C-BE32-E72D297353CC}">
              <c16:uniqueId val="{00000000-86AE-474C-B656-ADA5AB7CEC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6AE-474C-B656-ADA5AB7CEC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108.27</c:v>
                </c:pt>
                <c:pt idx="1">
                  <c:v>115.46</c:v>
                </c:pt>
                <c:pt idx="2">
                  <c:v>117.2</c:v>
                </c:pt>
                <c:pt idx="3">
                  <c:v>119.94</c:v>
                </c:pt>
                <c:pt idx="4">
                  <c:v>131.27000000000001</c:v>
                </c:pt>
              </c:numCache>
            </c:numRef>
          </c:val>
          <c:extLst>
            <c:ext xmlns:c16="http://schemas.microsoft.com/office/drawing/2014/chart" uri="{C3380CC4-5D6E-409C-BE32-E72D297353CC}">
              <c16:uniqueId val="{00000000-6099-41AC-BCB8-3903089A7E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099-41AC-BCB8-3903089A7E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56.27</c:v>
                </c:pt>
                <c:pt idx="1">
                  <c:v>58.15</c:v>
                </c:pt>
                <c:pt idx="2">
                  <c:v>59.78</c:v>
                </c:pt>
                <c:pt idx="3">
                  <c:v>59.8</c:v>
                </c:pt>
                <c:pt idx="4">
                  <c:v>61.17</c:v>
                </c:pt>
              </c:numCache>
            </c:numRef>
          </c:val>
          <c:extLst>
            <c:ext xmlns:c16="http://schemas.microsoft.com/office/drawing/2014/chart" uri="{C3380CC4-5D6E-409C-BE32-E72D297353CC}">
              <c16:uniqueId val="{00000000-8704-4E46-B889-E5F2B15E9D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704-4E46-B889-E5F2B15E9D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17.899999999999999</c:v>
                </c:pt>
                <c:pt idx="1">
                  <c:v>21.79</c:v>
                </c:pt>
                <c:pt idx="2">
                  <c:v>21.93</c:v>
                </c:pt>
                <c:pt idx="3">
                  <c:v>20.95</c:v>
                </c:pt>
                <c:pt idx="4">
                  <c:v>23.83</c:v>
                </c:pt>
              </c:numCache>
            </c:numRef>
          </c:val>
          <c:extLst>
            <c:ext xmlns:c16="http://schemas.microsoft.com/office/drawing/2014/chart" uri="{C3380CC4-5D6E-409C-BE32-E72D297353CC}">
              <c16:uniqueId val="{00000000-9737-4F62-BFD0-93D1AFE2D12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9737-4F62-BFD0-93D1AFE2D12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D7-4A11-A4D2-6D3C891373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11D7-4A11-A4D2-6D3C891373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1626.65</c:v>
                </c:pt>
                <c:pt idx="1">
                  <c:v>323.16000000000003</c:v>
                </c:pt>
                <c:pt idx="2">
                  <c:v>344.18</c:v>
                </c:pt>
                <c:pt idx="3">
                  <c:v>297.02</c:v>
                </c:pt>
                <c:pt idx="4">
                  <c:v>356.88</c:v>
                </c:pt>
              </c:numCache>
            </c:numRef>
          </c:val>
          <c:extLst>
            <c:ext xmlns:c16="http://schemas.microsoft.com/office/drawing/2014/chart" uri="{C3380CC4-5D6E-409C-BE32-E72D297353CC}">
              <c16:uniqueId val="{00000000-CD29-4760-827E-E8C0AEA708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CD29-4760-827E-E8C0AEA708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439.89</c:v>
                </c:pt>
                <c:pt idx="1">
                  <c:v>406.09</c:v>
                </c:pt>
                <c:pt idx="2">
                  <c:v>373.8</c:v>
                </c:pt>
                <c:pt idx="3">
                  <c:v>382.97</c:v>
                </c:pt>
                <c:pt idx="4">
                  <c:v>329.87</c:v>
                </c:pt>
              </c:numCache>
            </c:numRef>
          </c:val>
          <c:extLst>
            <c:ext xmlns:c16="http://schemas.microsoft.com/office/drawing/2014/chart" uri="{C3380CC4-5D6E-409C-BE32-E72D297353CC}">
              <c16:uniqueId val="{00000000-5628-4030-80DC-4378D8F5EC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5628-4030-80DC-4378D8F5EC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107.73</c:v>
                </c:pt>
                <c:pt idx="1">
                  <c:v>115.43</c:v>
                </c:pt>
                <c:pt idx="2">
                  <c:v>115.1</c:v>
                </c:pt>
                <c:pt idx="3">
                  <c:v>119.86</c:v>
                </c:pt>
                <c:pt idx="4">
                  <c:v>132.46</c:v>
                </c:pt>
              </c:numCache>
            </c:numRef>
          </c:val>
          <c:extLst>
            <c:ext xmlns:c16="http://schemas.microsoft.com/office/drawing/2014/chart" uri="{C3380CC4-5D6E-409C-BE32-E72D297353CC}">
              <c16:uniqueId val="{00000000-34DD-4FEC-B1A0-C85A81D17D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34DD-4FEC-B1A0-C85A81D17D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112.71</c:v>
                </c:pt>
                <c:pt idx="1">
                  <c:v>105.15</c:v>
                </c:pt>
                <c:pt idx="2">
                  <c:v>105.69</c:v>
                </c:pt>
                <c:pt idx="3">
                  <c:v>101.68</c:v>
                </c:pt>
                <c:pt idx="4">
                  <c:v>106.12</c:v>
                </c:pt>
              </c:numCache>
            </c:numRef>
          </c:val>
          <c:extLst>
            <c:ext xmlns:c16="http://schemas.microsoft.com/office/drawing/2014/chart" uri="{C3380CC4-5D6E-409C-BE32-E72D297353CC}">
              <c16:uniqueId val="{00000000-9E3B-4079-B79B-BCE9961DAF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9E3B-4079-B79B-BCE9961DAF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K46"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門川町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17981</v>
      </c>
      <c r="AM8" s="61"/>
      <c r="AN8" s="61"/>
      <c r="AO8" s="61"/>
      <c r="AP8" s="61"/>
      <c r="AQ8" s="61"/>
      <c r="AR8" s="61"/>
      <c r="AS8" s="61"/>
      <c r="AT8" s="52">
        <f>データ!$S$6</f>
        <v>120.52</v>
      </c>
      <c r="AU8" s="53"/>
      <c r="AV8" s="53"/>
      <c r="AW8" s="53"/>
      <c r="AX8" s="53"/>
      <c r="AY8" s="53"/>
      <c r="AZ8" s="53"/>
      <c r="BA8" s="53"/>
      <c r="BB8" s="54">
        <f>データ!$T$6</f>
        <v>149.19999999999999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56.65</v>
      </c>
      <c r="J10" s="53"/>
      <c r="K10" s="53"/>
      <c r="L10" s="53"/>
      <c r="M10" s="53"/>
      <c r="N10" s="53"/>
      <c r="O10" s="64"/>
      <c r="P10" s="54">
        <f>データ!$P$6</f>
        <v>95.57</v>
      </c>
      <c r="Q10" s="54"/>
      <c r="R10" s="54"/>
      <c r="S10" s="54"/>
      <c r="T10" s="54"/>
      <c r="U10" s="54"/>
      <c r="V10" s="54"/>
      <c r="W10" s="61">
        <f>データ!$Q$6</f>
        <v>2640</v>
      </c>
      <c r="X10" s="61"/>
      <c r="Y10" s="61"/>
      <c r="Z10" s="61"/>
      <c r="AA10" s="61"/>
      <c r="AB10" s="61"/>
      <c r="AC10" s="61"/>
      <c r="AD10" s="2"/>
      <c r="AE10" s="2"/>
      <c r="AF10" s="2"/>
      <c r="AG10" s="2"/>
      <c r="AH10" s="4"/>
      <c r="AI10" s="4"/>
      <c r="AJ10" s="4"/>
      <c r="AK10" s="4"/>
      <c r="AL10" s="61">
        <f>データ!$U$6</f>
        <v>17121</v>
      </c>
      <c r="AM10" s="61"/>
      <c r="AN10" s="61"/>
      <c r="AO10" s="61"/>
      <c r="AP10" s="61"/>
      <c r="AQ10" s="61"/>
      <c r="AR10" s="61"/>
      <c r="AS10" s="61"/>
      <c r="AT10" s="52">
        <f>データ!$V$6</f>
        <v>11.88</v>
      </c>
      <c r="AU10" s="53"/>
      <c r="AV10" s="53"/>
      <c r="AW10" s="53"/>
      <c r="AX10" s="53"/>
      <c r="AY10" s="53"/>
      <c r="AZ10" s="53"/>
      <c r="BA10" s="53"/>
      <c r="BB10" s="54">
        <f>データ!$W$6</f>
        <v>1441.16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fZEL3/Hw24iqnBJd3BOoxXGUABggKRjVMNfRCnD1y4tc+q1tHyasUplOsfKexy2o3b7U5s9vS5cpeOhz9ja+Q==" saltValue="xHaJY5uyB7fMkHF5IAZi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454214</v>
      </c>
      <c r="D6" s="34">
        <f t="shared" si="3"/>
        <v>46</v>
      </c>
      <c r="E6" s="34">
        <f t="shared" si="3"/>
        <v>1</v>
      </c>
      <c r="F6" s="34">
        <f t="shared" si="3"/>
        <v>0</v>
      </c>
      <c r="G6" s="34">
        <f t="shared" si="3"/>
        <v>1</v>
      </c>
      <c r="H6" s="34" t="str">
        <f t="shared" si="3"/>
        <v>宮崎県　門川町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56.65</v>
      </c>
      <c r="P6" s="35">
        <f t="shared" si="3"/>
        <v>95.57</v>
      </c>
      <c r="Q6" s="35">
        <f t="shared" si="3"/>
        <v>2640</v>
      </c>
      <c r="R6" s="35">
        <f t="shared" si="3"/>
        <v>17981</v>
      </c>
      <c r="S6" s="35">
        <f t="shared" si="3"/>
        <v>120.52</v>
      </c>
      <c r="T6" s="35">
        <f t="shared" si="3"/>
        <v>149.19999999999999</v>
      </c>
      <c r="U6" s="35">
        <f t="shared" si="3"/>
        <v>17121</v>
      </c>
      <c r="V6" s="35">
        <f t="shared" si="3"/>
        <v>11.88</v>
      </c>
      <c r="W6" s="35">
        <f t="shared" si="3"/>
        <v>1441.16</v>
      </c>
      <c r="X6" s="36">
        <f>IF(X7="",NA(),X7)</f>
        <v>108.27</v>
      </c>
      <c r="Y6" s="36">
        <f t="shared" ref="Y6:AG6" si="4">IF(Y7="",NA(),Y7)</f>
        <v>115.46</v>
      </c>
      <c r="Z6" s="36">
        <f t="shared" si="4"/>
        <v>117.2</v>
      </c>
      <c r="AA6" s="36">
        <f t="shared" si="4"/>
        <v>119.94</v>
      </c>
      <c r="AB6" s="36">
        <f t="shared" si="4"/>
        <v>131.27000000000001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1626.65</v>
      </c>
      <c r="AU6" s="36">
        <f t="shared" ref="AU6:BC6" si="6">IF(AU7="",NA(),AU7)</f>
        <v>323.16000000000003</v>
      </c>
      <c r="AV6" s="36">
        <f t="shared" si="6"/>
        <v>344.18</v>
      </c>
      <c r="AW6" s="36">
        <f t="shared" si="6"/>
        <v>297.02</v>
      </c>
      <c r="AX6" s="36">
        <f t="shared" si="6"/>
        <v>356.88</v>
      </c>
      <c r="AY6" s="36">
        <f t="shared" si="6"/>
        <v>391.54</v>
      </c>
      <c r="AZ6" s="36">
        <f t="shared" si="6"/>
        <v>384.34</v>
      </c>
      <c r="BA6" s="36">
        <f t="shared" si="6"/>
        <v>359.47</v>
      </c>
      <c r="BB6" s="36">
        <f t="shared" si="6"/>
        <v>369.69</v>
      </c>
      <c r="BC6" s="36">
        <f t="shared" si="6"/>
        <v>379.08</v>
      </c>
      <c r="BD6" s="35" t="str">
        <f>IF(BD7="","",IF(BD7="-","【-】","【"&amp;SUBSTITUTE(TEXT(BD7,"#,##0.00"),"-","△")&amp;"】"))</f>
        <v>【264.97】</v>
      </c>
      <c r="BE6" s="36">
        <f>IF(BE7="",NA(),BE7)</f>
        <v>439.89</v>
      </c>
      <c r="BF6" s="36">
        <f t="shared" ref="BF6:BN6" si="7">IF(BF7="",NA(),BF7)</f>
        <v>406.09</v>
      </c>
      <c r="BG6" s="36">
        <f t="shared" si="7"/>
        <v>373.8</v>
      </c>
      <c r="BH6" s="36">
        <f t="shared" si="7"/>
        <v>382.97</v>
      </c>
      <c r="BI6" s="36">
        <f t="shared" si="7"/>
        <v>329.87</v>
      </c>
      <c r="BJ6" s="36">
        <f t="shared" si="7"/>
        <v>386.97</v>
      </c>
      <c r="BK6" s="36">
        <f t="shared" si="7"/>
        <v>380.58</v>
      </c>
      <c r="BL6" s="36">
        <f t="shared" si="7"/>
        <v>401.79</v>
      </c>
      <c r="BM6" s="36">
        <f t="shared" si="7"/>
        <v>402.99</v>
      </c>
      <c r="BN6" s="36">
        <f t="shared" si="7"/>
        <v>398.98</v>
      </c>
      <c r="BO6" s="35" t="str">
        <f>IF(BO7="","",IF(BO7="-","【-】","【"&amp;SUBSTITUTE(TEXT(BO7,"#,##0.00"),"-","△")&amp;"】"))</f>
        <v>【266.61】</v>
      </c>
      <c r="BP6" s="36">
        <f>IF(BP7="",NA(),BP7)</f>
        <v>107.73</v>
      </c>
      <c r="BQ6" s="36">
        <f t="shared" ref="BQ6:BY6" si="8">IF(BQ7="",NA(),BQ7)</f>
        <v>115.43</v>
      </c>
      <c r="BR6" s="36">
        <f t="shared" si="8"/>
        <v>115.1</v>
      </c>
      <c r="BS6" s="36">
        <f t="shared" si="8"/>
        <v>119.86</v>
      </c>
      <c r="BT6" s="36">
        <f t="shared" si="8"/>
        <v>132.46</v>
      </c>
      <c r="BU6" s="36">
        <f t="shared" si="8"/>
        <v>101.72</v>
      </c>
      <c r="BV6" s="36">
        <f t="shared" si="8"/>
        <v>102.38</v>
      </c>
      <c r="BW6" s="36">
        <f t="shared" si="8"/>
        <v>100.12</v>
      </c>
      <c r="BX6" s="36">
        <f t="shared" si="8"/>
        <v>98.66</v>
      </c>
      <c r="BY6" s="36">
        <f t="shared" si="8"/>
        <v>98.64</v>
      </c>
      <c r="BZ6" s="35" t="str">
        <f>IF(BZ7="","",IF(BZ7="-","【-】","【"&amp;SUBSTITUTE(TEXT(BZ7,"#,##0.00"),"-","△")&amp;"】"))</f>
        <v>【103.24】</v>
      </c>
      <c r="CA6" s="36">
        <f>IF(CA7="",NA(),CA7)</f>
        <v>112.71</v>
      </c>
      <c r="CB6" s="36">
        <f t="shared" ref="CB6:CJ6" si="9">IF(CB7="",NA(),CB7)</f>
        <v>105.15</v>
      </c>
      <c r="CC6" s="36">
        <f t="shared" si="9"/>
        <v>105.69</v>
      </c>
      <c r="CD6" s="36">
        <f t="shared" si="9"/>
        <v>101.68</v>
      </c>
      <c r="CE6" s="36">
        <f t="shared" si="9"/>
        <v>106.12</v>
      </c>
      <c r="CF6" s="36">
        <f t="shared" si="9"/>
        <v>168.2</v>
      </c>
      <c r="CG6" s="36">
        <f t="shared" si="9"/>
        <v>168.67</v>
      </c>
      <c r="CH6" s="36">
        <f t="shared" si="9"/>
        <v>174.97</v>
      </c>
      <c r="CI6" s="36">
        <f t="shared" si="9"/>
        <v>178.59</v>
      </c>
      <c r="CJ6" s="36">
        <f t="shared" si="9"/>
        <v>178.92</v>
      </c>
      <c r="CK6" s="35" t="str">
        <f>IF(CK7="","",IF(CK7="-","【-】","【"&amp;SUBSTITUTE(TEXT(CK7,"#,##0.00"),"-","△")&amp;"】"))</f>
        <v>【168.38】</v>
      </c>
      <c r="CL6" s="36">
        <f>IF(CL7="",NA(),CL7)</f>
        <v>61.85</v>
      </c>
      <c r="CM6" s="36">
        <f t="shared" ref="CM6:CU6" si="10">IF(CM7="",NA(),CM7)</f>
        <v>59.87</v>
      </c>
      <c r="CN6" s="36">
        <f t="shared" si="10"/>
        <v>59.34</v>
      </c>
      <c r="CO6" s="36">
        <f t="shared" si="10"/>
        <v>76.22</v>
      </c>
      <c r="CP6" s="36">
        <f t="shared" si="10"/>
        <v>72.88</v>
      </c>
      <c r="CQ6" s="36">
        <f t="shared" si="10"/>
        <v>54.77</v>
      </c>
      <c r="CR6" s="36">
        <f t="shared" si="10"/>
        <v>54.92</v>
      </c>
      <c r="CS6" s="36">
        <f t="shared" si="10"/>
        <v>55.63</v>
      </c>
      <c r="CT6" s="36">
        <f t="shared" si="10"/>
        <v>55.03</v>
      </c>
      <c r="CU6" s="36">
        <f t="shared" si="10"/>
        <v>55.14</v>
      </c>
      <c r="CV6" s="35" t="str">
        <f>IF(CV7="","",IF(CV7="-","【-】","【"&amp;SUBSTITUTE(TEXT(CV7,"#,##0.00"),"-","△")&amp;"】"))</f>
        <v>【60.00】</v>
      </c>
      <c r="CW6" s="36">
        <f>IF(CW7="",NA(),CW7)</f>
        <v>80.239999999999995</v>
      </c>
      <c r="CX6" s="36">
        <f t="shared" ref="CX6:DF6" si="11">IF(CX7="",NA(),CX7)</f>
        <v>82.26</v>
      </c>
      <c r="CY6" s="36">
        <f t="shared" si="11"/>
        <v>82.49</v>
      </c>
      <c r="CZ6" s="36">
        <f t="shared" si="11"/>
        <v>82.43</v>
      </c>
      <c r="DA6" s="36">
        <f t="shared" si="11"/>
        <v>85.47</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56.27</v>
      </c>
      <c r="DI6" s="36">
        <f t="shared" ref="DI6:DQ6" si="12">IF(DI7="",NA(),DI7)</f>
        <v>58.15</v>
      </c>
      <c r="DJ6" s="36">
        <f t="shared" si="12"/>
        <v>59.78</v>
      </c>
      <c r="DK6" s="36">
        <f t="shared" si="12"/>
        <v>59.8</v>
      </c>
      <c r="DL6" s="36">
        <f t="shared" si="12"/>
        <v>61.17</v>
      </c>
      <c r="DM6" s="36">
        <f t="shared" si="12"/>
        <v>47.46</v>
      </c>
      <c r="DN6" s="36">
        <f t="shared" si="12"/>
        <v>48.49</v>
      </c>
      <c r="DO6" s="36">
        <f t="shared" si="12"/>
        <v>48.05</v>
      </c>
      <c r="DP6" s="36">
        <f t="shared" si="12"/>
        <v>48.87</v>
      </c>
      <c r="DQ6" s="36">
        <f t="shared" si="12"/>
        <v>49.92</v>
      </c>
      <c r="DR6" s="35" t="str">
        <f>IF(DR7="","",IF(DR7="-","【-】","【"&amp;SUBSTITUTE(TEXT(DR7,"#,##0.00"),"-","△")&amp;"】"))</f>
        <v>【49.59】</v>
      </c>
      <c r="DS6" s="36">
        <f>IF(DS7="",NA(),DS7)</f>
        <v>17.899999999999999</v>
      </c>
      <c r="DT6" s="36">
        <f t="shared" ref="DT6:EB6" si="13">IF(DT7="",NA(),DT7)</f>
        <v>21.79</v>
      </c>
      <c r="DU6" s="36">
        <f t="shared" si="13"/>
        <v>21.93</v>
      </c>
      <c r="DV6" s="36">
        <f t="shared" si="13"/>
        <v>20.95</v>
      </c>
      <c r="DW6" s="36">
        <f t="shared" si="13"/>
        <v>23.83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0.4</v>
      </c>
      <c r="EE6" s="36">
        <f t="shared" ref="EE6:EM6" si="14">IF(EE7="",NA(),EE7)</f>
        <v>0.1</v>
      </c>
      <c r="EF6" s="36">
        <f t="shared" si="14"/>
        <v>0.43</v>
      </c>
      <c r="EG6" s="36">
        <f t="shared" si="14"/>
        <v>1.68</v>
      </c>
      <c r="EH6" s="36">
        <f t="shared" si="14"/>
        <v>0.39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454214</v>
      </c>
      <c r="D7" s="38">
        <v>46</v>
      </c>
      <c r="E7" s="38">
        <v>1</v>
      </c>
      <c r="F7" s="38">
        <v>0</v>
      </c>
      <c r="G7" s="38">
        <v>1</v>
      </c>
      <c r="H7" s="38" t="s">
        <v>93</v>
      </c>
      <c r="I7" s="38" t="s">
        <v>94</v>
      </c>
      <c r="J7" s="38" t="s">
        <v>95</v>
      </c>
      <c r="K7" s="38" t="s">
        <v>96</v>
      </c>
      <c r="L7" s="38" t="s">
        <v>97</v>
      </c>
      <c r="M7" s="38" t="s">
        <v>98</v>
      </c>
      <c r="N7" s="39" t="s">
        <v>99</v>
      </c>
      <c r="O7" s="39">
        <v>56.65</v>
      </c>
      <c r="P7" s="39">
        <v>95.57</v>
      </c>
      <c r="Q7" s="39">
        <v>2640</v>
      </c>
      <c r="R7" s="39">
        <v>17981</v>
      </c>
      <c r="S7" s="39">
        <v>120.52</v>
      </c>
      <c r="T7" s="39">
        <v>149.19999999999999</v>
      </c>
      <c r="U7" s="39">
        <v>17121</v>
      </c>
      <c r="V7" s="39">
        <v>11.88</v>
      </c>
      <c r="W7" s="39">
        <v>1441.16</v>
      </c>
      <c r="X7" s="39">
        <v>108.27</v>
      </c>
      <c r="Y7" s="39">
        <v>115.46</v>
      </c>
      <c r="Z7" s="39">
        <v>117.2</v>
      </c>
      <c r="AA7" s="39">
        <v>119.94</v>
      </c>
      <c r="AB7" s="39">
        <v>131.27000000000001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1626.65</v>
      </c>
      <c r="AU7" s="39">
        <v>323.16000000000003</v>
      </c>
      <c r="AV7" s="39">
        <v>344.18</v>
      </c>
      <c r="AW7" s="39">
        <v>297.02</v>
      </c>
      <c r="AX7" s="39">
        <v>356.88</v>
      </c>
      <c r="AY7" s="39">
        <v>391.54</v>
      </c>
      <c r="AZ7" s="39">
        <v>384.34</v>
      </c>
      <c r="BA7" s="39">
        <v>359.47</v>
      </c>
      <c r="BB7" s="39">
        <v>369.69</v>
      </c>
      <c r="BC7" s="39">
        <v>379.08</v>
      </c>
      <c r="BD7" s="39">
        <v>264.97000000000003</v>
      </c>
      <c r="BE7" s="39">
        <v>439.89</v>
      </c>
      <c r="BF7" s="39">
        <v>406.09</v>
      </c>
      <c r="BG7" s="39">
        <v>373.8</v>
      </c>
      <c r="BH7" s="39">
        <v>382.97</v>
      </c>
      <c r="BI7" s="39">
        <v>329.87</v>
      </c>
      <c r="BJ7" s="39">
        <v>386.97</v>
      </c>
      <c r="BK7" s="39">
        <v>380.58</v>
      </c>
      <c r="BL7" s="39">
        <v>401.79</v>
      </c>
      <c r="BM7" s="39">
        <v>402.99</v>
      </c>
      <c r="BN7" s="39">
        <v>398.98</v>
      </c>
      <c r="BO7" s="39">
        <v>266.61</v>
      </c>
      <c r="BP7" s="39">
        <v>107.73</v>
      </c>
      <c r="BQ7" s="39">
        <v>115.43</v>
      </c>
      <c r="BR7" s="39">
        <v>115.1</v>
      </c>
      <c r="BS7" s="39">
        <v>119.86</v>
      </c>
      <c r="BT7" s="39">
        <v>132.46</v>
      </c>
      <c r="BU7" s="39">
        <v>101.72</v>
      </c>
      <c r="BV7" s="39">
        <v>102.38</v>
      </c>
      <c r="BW7" s="39">
        <v>100.12</v>
      </c>
      <c r="BX7" s="39">
        <v>98.66</v>
      </c>
      <c r="BY7" s="39">
        <v>98.64</v>
      </c>
      <c r="BZ7" s="39">
        <v>103.24</v>
      </c>
      <c r="CA7" s="39">
        <v>112.71</v>
      </c>
      <c r="CB7" s="39">
        <v>105.15</v>
      </c>
      <c r="CC7" s="39">
        <v>105.69</v>
      </c>
      <c r="CD7" s="39">
        <v>101.68</v>
      </c>
      <c r="CE7" s="39">
        <v>106.12</v>
      </c>
      <c r="CF7" s="39">
        <v>168.2</v>
      </c>
      <c r="CG7" s="39">
        <v>168.67</v>
      </c>
      <c r="CH7" s="39">
        <v>174.97</v>
      </c>
      <c r="CI7" s="39">
        <v>178.59</v>
      </c>
      <c r="CJ7" s="39">
        <v>178.92</v>
      </c>
      <c r="CK7" s="39">
        <v>168.38</v>
      </c>
      <c r="CL7" s="39">
        <v>61.85</v>
      </c>
      <c r="CM7" s="39">
        <v>59.87</v>
      </c>
      <c r="CN7" s="39">
        <v>59.34</v>
      </c>
      <c r="CO7" s="39">
        <v>76.22</v>
      </c>
      <c r="CP7" s="39">
        <v>72.88</v>
      </c>
      <c r="CQ7" s="39">
        <v>54.77</v>
      </c>
      <c r="CR7" s="39">
        <v>54.92</v>
      </c>
      <c r="CS7" s="39">
        <v>55.63</v>
      </c>
      <c r="CT7" s="39">
        <v>55.03</v>
      </c>
      <c r="CU7" s="39">
        <v>55.14</v>
      </c>
      <c r="CV7" s="39">
        <v>60</v>
      </c>
      <c r="CW7" s="39">
        <v>80.239999999999995</v>
      </c>
      <c r="CX7" s="39">
        <v>82.26</v>
      </c>
      <c r="CY7" s="39">
        <v>82.49</v>
      </c>
      <c r="CZ7" s="39">
        <v>82.43</v>
      </c>
      <c r="DA7" s="39">
        <v>85.47</v>
      </c>
      <c r="DB7" s="39">
        <v>82.89</v>
      </c>
      <c r="DC7" s="39">
        <v>82.66</v>
      </c>
      <c r="DD7" s="39">
        <v>82.04</v>
      </c>
      <c r="DE7" s="39">
        <v>81.900000000000006</v>
      </c>
      <c r="DF7" s="39">
        <v>81.39</v>
      </c>
      <c r="DG7" s="39">
        <v>89.8</v>
      </c>
      <c r="DH7" s="39">
        <v>56.27</v>
      </c>
      <c r="DI7" s="39">
        <v>58.15</v>
      </c>
      <c r="DJ7" s="39">
        <v>59.78</v>
      </c>
      <c r="DK7" s="39">
        <v>59.8</v>
      </c>
      <c r="DL7" s="39">
        <v>61.17</v>
      </c>
      <c r="DM7" s="39">
        <v>47.46</v>
      </c>
      <c r="DN7" s="39">
        <v>48.49</v>
      </c>
      <c r="DO7" s="39">
        <v>48.05</v>
      </c>
      <c r="DP7" s="39">
        <v>48.87</v>
      </c>
      <c r="DQ7" s="39">
        <v>49.92</v>
      </c>
      <c r="DR7" s="39">
        <v>49.59</v>
      </c>
      <c r="DS7" s="39">
        <v>17.899999999999999</v>
      </c>
      <c r="DT7" s="39">
        <v>21.79</v>
      </c>
      <c r="DU7" s="39">
        <v>21.93</v>
      </c>
      <c r="DV7" s="39">
        <v>20.95</v>
      </c>
      <c r="DW7" s="39">
        <v>23.83</v>
      </c>
      <c r="DX7" s="39">
        <v>9.7100000000000009</v>
      </c>
      <c r="DY7" s="39">
        <v>12.79</v>
      </c>
      <c r="DZ7" s="39">
        <v>13.39</v>
      </c>
      <c r="EA7" s="39">
        <v>14.85</v>
      </c>
      <c r="EB7" s="39">
        <v>16.88</v>
      </c>
      <c r="EC7" s="39">
        <v>19.440000000000001</v>
      </c>
      <c r="ED7" s="39">
        <v>0.4</v>
      </c>
      <c r="EE7" s="39">
        <v>0.1</v>
      </c>
      <c r="EF7" s="39">
        <v>0.43</v>
      </c>
      <c r="EG7" s="39">
        <v>1.68</v>
      </c>
      <c r="EH7" s="39">
        <v>0.39</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2021-02-18T07:11:27Z</cp:lastPrinted>
  <dcterms:created xsi:type="dcterms:W3CDTF">2020-12-04T02:16:42Z</dcterms:created>
  <dcterms:modified xsi:type="dcterms:W3CDTF">2021-02-18T07:12:09Z</dcterms:modified>
  <cp:category/>
</cp:coreProperties>
</file>