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SDD005\Desktop\R2年度\R2広報\○R2経営比較\"/>
    </mc:Choice>
  </mc:AlternateContent>
  <xr:revisionPtr revIDLastSave="0" documentId="13_ncr:1_{FFBBA28F-8C60-4121-9F49-A59A6663CA98}" xr6:coauthVersionLast="36" xr6:coauthVersionMax="36" xr10:uidLastSave="{00000000-0000-0000-0000-000000000000}"/>
  <workbookProtection workbookAlgorithmName="SHA-512" workbookHashValue="t6cVR36dX6qczW8JGigr3fvSwXazUtmjTEQDJm0an6GNVkq4R18Zj9cewGkzhQSxendJTsA3+SIOdhxlry/FWA==" workbookSaltValue="AycSs6HCNz90rNRvOImSA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<sst xmlns="http://schemas.openxmlformats.org/spreadsheetml/2006/main" count="228" uniqueCount="114">
  <si>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</si>
  <si>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</si>
  <si>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</si>
  <si>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</si>
  <si>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</si>
  <si>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</si>
  <si>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</si>
  <si>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</si>
  <si>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</si>
  <si>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</si>
  <si>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</si>
  <si>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</si>
  <si>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</si>
  <si>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</si>
  <si>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</si>
  <si>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</si>
  <si>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</si>
  <si>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</si>
  <si>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</si>
  <si>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</si>
  <si>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</si>
  <si>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</si>
  <si>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</si>
  <si>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</si>
  <si>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</si>
  <si>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</si>
  <si>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</si>
  <si>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</si>
  <si>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</si>
  <si>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</si>
  <si>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</si>
  <si>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</si>
  <si>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</si>
  <si>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</si>
  <si>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</si>
  <si>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</si>
  <si>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</si>
  <si>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</si>
  <si>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</si>
  <si>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</si>
  <si>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</si>
  <si>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</si>
  <si>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</si>
  <si>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</si>
  <si>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</si>
  <si>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</si>
  <si>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</si>
  <si>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</si>
  <si>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</si>
  <si>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</si>
  <si>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</si>
  <si>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</si>
  <si>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</si>
  <si>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</si>
  <si>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</si>
  <si>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</si>
  <si>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</si>
  <si>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</si>
  <si>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</si>
  <si>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</si>
  <si>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</si>
  <si>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</si>
  <si>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</si>
  <si>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</si>
  <si>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</si>
  <si>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</si>
  <si>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</si>
  <si>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</si>
  <si>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</si>
  <si>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</si>
  <si>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</si>
  <si>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</si>
  <si>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</si>
  <si>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</si>
  <si>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</si>
  <si>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</si>
  <si>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</si>
  <si>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</si>
  <si>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</si>
  <si>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</si>
  <si>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</si>
  <si>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</si>
  <si>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</si>
  <si>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</si>
  <si>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</si>
  <si>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</si>
  <si>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</si>
  <si>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</si>
  <si>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</si>
  <si>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</si>
  <si>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</si>
  <si>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</si>
  <si>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</si>
  <si>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</si>
  <si>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</si>
  <si>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</si>
  <si>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</si>
  <si>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</si>
  <si>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</si>
  <si>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</si>
  <si>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</si>
  <si>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</si>
  <si>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</si>
  <si>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</si>
  <si>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</si>
  <si>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</si>
  <si>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</si>
  <si>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</si>
  <si>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</si>
  <si>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</si>
  <si>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</si>
  <si>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の①「有形固定資産減価償却率」は類似団体平均値より高く、②「管路経年化率」に至っては類似団体平均値よりかなり高い状況にあります。また令和元年度の③「管路更新率」については、低い水準となっており、老朽化が徐々に進んでいる状態であると言えます。管路の更新については漏水が多い箇所を考慮し、地区ごとに行っていますが、加えて老朽箇所を考慮した管路更新も必要になります。そのために管路情報の精査を行い、財源確保や更新計画を検討していく必要があります。</t>
    <rPh sb="1" eb="3">
      <t>レイワ</t>
    </rPh>
    <rPh sb="3" eb="4">
      <t>ガン</t>
    </rPh>
    <rPh sb="4" eb="6">
      <t>ネンド</t>
    </rPh>
    <rPh sb="9" eb="11">
      <t>ユウケイ</t>
    </rPh>
    <rPh sb="11" eb="13">
      <t>コテイ</t>
    </rPh>
    <rPh sb="13" eb="15">
      <t>シサン</t>
    </rPh>
    <rPh sb="15" eb="17">
      <t>ゲンカ</t>
    </rPh>
    <rPh sb="17" eb="19">
      <t>ショウキャク</t>
    </rPh>
    <rPh sb="19" eb="20">
      <t>リツ</t>
    </rPh>
    <rPh sb="22" eb="24">
      <t>ルイジ</t>
    </rPh>
    <rPh sb="24" eb="26">
      <t>ダンタイ</t>
    </rPh>
    <rPh sb="26" eb="29">
      <t>ヘイキンチ</t>
    </rPh>
    <rPh sb="31" eb="32">
      <t>タカ</t>
    </rPh>
    <rPh sb="36" eb="38">
      <t>カンロ</t>
    </rPh>
    <rPh sb="38" eb="41">
      <t>ケイネンカ</t>
    </rPh>
    <rPh sb="41" eb="42">
      <t>リツ</t>
    </rPh>
    <rPh sb="44" eb="45">
      <t>イタ</t>
    </rPh>
    <rPh sb="48" eb="50">
      <t>ルイジ</t>
    </rPh>
    <rPh sb="50" eb="52">
      <t>ダンタイ</t>
    </rPh>
    <rPh sb="52" eb="55">
      <t>ヘイキンチ</t>
    </rPh>
    <rPh sb="60" eb="61">
      <t>タカ</t>
    </rPh>
    <rPh sb="62" eb="64">
      <t>ジョウキョウ</t>
    </rPh>
    <rPh sb="72" eb="74">
      <t>レイワ</t>
    </rPh>
    <rPh sb="74" eb="75">
      <t>ガン</t>
    </rPh>
    <rPh sb="75" eb="77">
      <t>ネンド</t>
    </rPh>
    <rPh sb="80" eb="82">
      <t>カンロ</t>
    </rPh>
    <rPh sb="82" eb="84">
      <t>コウシン</t>
    </rPh>
    <rPh sb="84" eb="85">
      <t>リツ</t>
    </rPh>
    <rPh sb="92" eb="93">
      <t>ヒク</t>
    </rPh>
    <rPh sb="94" eb="96">
      <t>スイジュン</t>
    </rPh>
    <rPh sb="103" eb="106">
      <t>ロウキュウカ</t>
    </rPh>
    <rPh sb="107" eb="109">
      <t>ジョジョ</t>
    </rPh>
    <rPh sb="110" eb="111">
      <t>スス</t>
    </rPh>
    <rPh sb="115" eb="117">
      <t>ジョウタイ</t>
    </rPh>
    <rPh sb="121" eb="122">
      <t>イ</t>
    </rPh>
    <rPh sb="126" eb="128">
      <t>カンロ</t>
    </rPh>
    <rPh sb="129" eb="131">
      <t>コウシン</t>
    </rPh>
    <rPh sb="136" eb="138">
      <t>ロウスイ</t>
    </rPh>
    <rPh sb="139" eb="140">
      <t>オオ</t>
    </rPh>
    <rPh sb="141" eb="143">
      <t>カショ</t>
    </rPh>
    <rPh sb="144" eb="146">
      <t>コウリョ</t>
    </rPh>
    <rPh sb="148" eb="150">
      <t>チク</t>
    </rPh>
    <rPh sb="153" eb="154">
      <t>オコナ</t>
    </rPh>
    <rPh sb="161" eb="162">
      <t>クワ</t>
    </rPh>
    <rPh sb="164" eb="166">
      <t>ロウキュウ</t>
    </rPh>
    <rPh sb="166" eb="168">
      <t>カショ</t>
    </rPh>
    <rPh sb="169" eb="171">
      <t>コウリョ</t>
    </rPh>
    <rPh sb="173" eb="175">
      <t>カンロ</t>
    </rPh>
    <rPh sb="175" eb="177">
      <t>コウシン</t>
    </rPh>
    <rPh sb="178" eb="180">
      <t>ヒツヨウ</t>
    </rPh>
    <rPh sb="191" eb="193">
      <t>カンロ</t>
    </rPh>
    <rPh sb="193" eb="195">
      <t>ジョウホウ</t>
    </rPh>
    <rPh sb="196" eb="198">
      <t>セイサ</t>
    </rPh>
    <rPh sb="199" eb="200">
      <t>オコナ</t>
    </rPh>
    <rPh sb="202" eb="204">
      <t>ザイゲン</t>
    </rPh>
    <rPh sb="204" eb="206">
      <t>カクホ</t>
    </rPh>
    <rPh sb="207" eb="209">
      <t>コウシン</t>
    </rPh>
    <rPh sb="209" eb="211">
      <t>ケイカク</t>
    </rPh>
    <rPh sb="212" eb="214">
      <t>ケントウ</t>
    </rPh>
    <rPh sb="218" eb="220">
      <t>ヒツヨウ</t>
    </rPh>
    <phoneticPr fontId="4"/>
  </si>
  <si>
    <t>　①「有形固定資産減価償却率」、②「管路経年化率」、③「管路更新率」から施設管路の老朽化と更新の遅れが読み取れます。資産情報を精査し、適切な更新計画の検討が求められます。
　①「経常収支比率」ここ数年黒字となっていますが、給水人口の減や施設更新費用等の増加などで状況が変わることも予想されます。さらに昨今の新型コロナウイルス感染症に伴い、町内施設等の水道使用量減も今後収益に影響を及ぼしてくると考えられるので注意が必要です。
　これらのことから、中長期的な財源の確保、更新計画について検討する必要があり、令和3年度中には経営戦略を策定する予定です。</t>
    <rPh sb="3" eb="5">
      <t>ユウケイ</t>
    </rPh>
    <rPh sb="5" eb="7">
      <t>コテイ</t>
    </rPh>
    <rPh sb="7" eb="9">
      <t>シサン</t>
    </rPh>
    <rPh sb="9" eb="11">
      <t>ゲンカ</t>
    </rPh>
    <rPh sb="11" eb="13">
      <t>ショウキャク</t>
    </rPh>
    <rPh sb="13" eb="14">
      <t>リツ</t>
    </rPh>
    <rPh sb="18" eb="20">
      <t>カンロ</t>
    </rPh>
    <rPh sb="20" eb="23">
      <t>ケイネンカ</t>
    </rPh>
    <rPh sb="23" eb="24">
      <t>リツ</t>
    </rPh>
    <rPh sb="28" eb="30">
      <t>カンロ</t>
    </rPh>
    <rPh sb="30" eb="32">
      <t>コウシン</t>
    </rPh>
    <rPh sb="32" eb="33">
      <t>リツ</t>
    </rPh>
    <rPh sb="36" eb="38">
      <t>シセツ</t>
    </rPh>
    <rPh sb="38" eb="40">
      <t>カンロ</t>
    </rPh>
    <rPh sb="41" eb="44">
      <t>ロウキュウカ</t>
    </rPh>
    <rPh sb="45" eb="47">
      <t>コウシン</t>
    </rPh>
    <rPh sb="48" eb="49">
      <t>オク</t>
    </rPh>
    <rPh sb="51" eb="52">
      <t>ヨ</t>
    </rPh>
    <rPh sb="53" eb="54">
      <t>ト</t>
    </rPh>
    <rPh sb="58" eb="60">
      <t>シサン</t>
    </rPh>
    <rPh sb="60" eb="62">
      <t>ジョウホウ</t>
    </rPh>
    <rPh sb="63" eb="65">
      <t>セイサ</t>
    </rPh>
    <rPh sb="67" eb="69">
      <t>テキセツ</t>
    </rPh>
    <rPh sb="70" eb="72">
      <t>コウシン</t>
    </rPh>
    <rPh sb="72" eb="74">
      <t>ケイカク</t>
    </rPh>
    <rPh sb="75" eb="77">
      <t>ケントウ</t>
    </rPh>
    <rPh sb="78" eb="79">
      <t>モト</t>
    </rPh>
    <rPh sb="89" eb="91">
      <t>ケイジョウ</t>
    </rPh>
    <rPh sb="91" eb="93">
      <t>シュウシ</t>
    </rPh>
    <rPh sb="93" eb="95">
      <t>ヒリツ</t>
    </rPh>
    <rPh sb="98" eb="100">
      <t>スウネン</t>
    </rPh>
    <rPh sb="100" eb="102">
      <t>クロジ</t>
    </rPh>
    <rPh sb="111" eb="113">
      <t>キュウスイ</t>
    </rPh>
    <rPh sb="113" eb="115">
      <t>ジンコウ</t>
    </rPh>
    <rPh sb="116" eb="117">
      <t>ゲン</t>
    </rPh>
    <rPh sb="118" eb="120">
      <t>シセツ</t>
    </rPh>
    <rPh sb="120" eb="122">
      <t>コウシン</t>
    </rPh>
    <rPh sb="122" eb="124">
      <t>ヒヨウ</t>
    </rPh>
    <rPh sb="124" eb="125">
      <t>トウ</t>
    </rPh>
    <rPh sb="126" eb="128">
      <t>ゾウカ</t>
    </rPh>
    <rPh sb="131" eb="133">
      <t>ジョウキョウ</t>
    </rPh>
    <rPh sb="134" eb="135">
      <t>カ</t>
    </rPh>
    <rPh sb="140" eb="142">
      <t>ヨソウ</t>
    </rPh>
    <rPh sb="150" eb="152">
      <t>サッコン</t>
    </rPh>
    <rPh sb="153" eb="155">
      <t>シンガタ</t>
    </rPh>
    <rPh sb="162" eb="165">
      <t>カンセンショウ</t>
    </rPh>
    <rPh sb="166" eb="167">
      <t>トモナ</t>
    </rPh>
    <rPh sb="169" eb="171">
      <t>チョウナイ</t>
    </rPh>
    <rPh sb="171" eb="173">
      <t>シセツ</t>
    </rPh>
    <rPh sb="173" eb="174">
      <t>トウ</t>
    </rPh>
    <rPh sb="175" eb="177">
      <t>スイドウ</t>
    </rPh>
    <rPh sb="177" eb="180">
      <t>シヨウリョウ</t>
    </rPh>
    <rPh sb="180" eb="181">
      <t>ゲン</t>
    </rPh>
    <rPh sb="182" eb="184">
      <t>コンゴ</t>
    </rPh>
    <rPh sb="184" eb="186">
      <t>シュウエキ</t>
    </rPh>
    <rPh sb="187" eb="189">
      <t>エイキョウ</t>
    </rPh>
    <rPh sb="190" eb="191">
      <t>オヨ</t>
    </rPh>
    <rPh sb="197" eb="198">
      <t>カンガ</t>
    </rPh>
    <rPh sb="204" eb="206">
      <t>チュウイ</t>
    </rPh>
    <rPh sb="207" eb="209">
      <t>ヒツヨウ</t>
    </rPh>
    <rPh sb="223" eb="227">
      <t>チュウチョウキテキ</t>
    </rPh>
    <rPh sb="228" eb="230">
      <t>ザイゲン</t>
    </rPh>
    <rPh sb="231" eb="233">
      <t>カクホ</t>
    </rPh>
    <rPh sb="234" eb="236">
      <t>コウシン</t>
    </rPh>
    <rPh sb="236" eb="238">
      <t>ケイカク</t>
    </rPh>
    <rPh sb="242" eb="244">
      <t>ケントウ</t>
    </rPh>
    <rPh sb="246" eb="248">
      <t>ヒツヨウ</t>
    </rPh>
    <rPh sb="252" eb="254">
      <t>レイワ</t>
    </rPh>
    <rPh sb="255" eb="257">
      <t>ネンド</t>
    </rPh>
    <rPh sb="257" eb="258">
      <t>チュウ</t>
    </rPh>
    <rPh sb="260" eb="262">
      <t>ケイエイ</t>
    </rPh>
    <rPh sb="262" eb="264">
      <t>センリャク</t>
    </rPh>
    <rPh sb="265" eb="267">
      <t>サクテイ</t>
    </rPh>
    <rPh sb="269" eb="271">
      <t>ヨテイ</t>
    </rPh>
    <phoneticPr fontId="4"/>
  </si>
  <si>
    <t>　令和元年度の①「経常収支比率」は116.97％と黒字であり、また⑤「料金回収率」も113.08％であることから、給水に係る費用が給水収益によって賄われている概ね健全な経営状態と言えます。しかしながら、給水人口が減少することによる収益減や老朽管更新等に係る費用増など、今後の経営を圧迫する要素は存在しており、収支の推移に注意する必要があります。
　②「累積欠損金比率」は0％となっていますが、上記のとおり今後の推移に注意が必要です。
　③「流動比率」は751.04％であり、現在のところ支払い能力については問題ありません。
　④「企業債残高対給水収益比率」は、類似団体平均値よりも低く、平成22年度起債以降新たな借り入れは行っておりません。今後の収支のバランスの推移によっては起債計画を検討することになります。
　⑥「給水原価」は128.55円で、類似団体と比較しても低く良好な数値です。適切な数値が保てるよう財源の確保、施設・管路の更新計画が必要です。
　⑦「施設利用率」については、継続して60％を下回っており、将来における更新の際には、ダウンサイジングや統廃合を検討する必要があります。
　⑧「有収率」については、令和元年度で79.06％と類似団体平均並みの数値となっています。これは近年の配水管布設替や漏水修理などが実を結んだ結果と考えられます。</t>
    <rPh sb="1" eb="3">
      <t>レイワ</t>
    </rPh>
    <rPh sb="3" eb="4">
      <t>ガン</t>
    </rPh>
    <rPh sb="4" eb="6">
      <t>ネンド</t>
    </rPh>
    <rPh sb="9" eb="11">
      <t>ケイジョウ</t>
    </rPh>
    <rPh sb="11" eb="13">
      <t>シュウシ</t>
    </rPh>
    <rPh sb="13" eb="15">
      <t>ヒリツ</t>
    </rPh>
    <rPh sb="25" eb="27">
      <t>クロジ</t>
    </rPh>
    <rPh sb="35" eb="37">
      <t>リョウキン</t>
    </rPh>
    <rPh sb="37" eb="39">
      <t>カイシュウ</t>
    </rPh>
    <rPh sb="39" eb="40">
      <t>リツ</t>
    </rPh>
    <rPh sb="57" eb="59">
      <t>キュウスイ</t>
    </rPh>
    <rPh sb="60" eb="61">
      <t>カカ</t>
    </rPh>
    <rPh sb="62" eb="64">
      <t>ヒヨウ</t>
    </rPh>
    <rPh sb="65" eb="67">
      <t>キュウスイ</t>
    </rPh>
    <rPh sb="67" eb="69">
      <t>シュウエキ</t>
    </rPh>
    <rPh sb="73" eb="74">
      <t>マカナ</t>
    </rPh>
    <rPh sb="79" eb="80">
      <t>オオム</t>
    </rPh>
    <rPh sb="81" eb="83">
      <t>ケンゼン</t>
    </rPh>
    <rPh sb="84" eb="86">
      <t>ケイエイ</t>
    </rPh>
    <rPh sb="86" eb="88">
      <t>ジョウタイ</t>
    </rPh>
    <rPh sb="89" eb="90">
      <t>イ</t>
    </rPh>
    <rPh sb="101" eb="103">
      <t>キュウスイ</t>
    </rPh>
    <rPh sb="103" eb="105">
      <t>ジンコウ</t>
    </rPh>
    <rPh sb="106" eb="108">
      <t>ゲンショウ</t>
    </rPh>
    <rPh sb="115" eb="117">
      <t>シュウエキ</t>
    </rPh>
    <rPh sb="117" eb="118">
      <t>ゲン</t>
    </rPh>
    <rPh sb="119" eb="121">
      <t>ロウキュウ</t>
    </rPh>
    <rPh sb="121" eb="122">
      <t>カン</t>
    </rPh>
    <rPh sb="122" eb="124">
      <t>コウシン</t>
    </rPh>
    <rPh sb="124" eb="125">
      <t>トウ</t>
    </rPh>
    <rPh sb="126" eb="127">
      <t>カカ</t>
    </rPh>
    <rPh sb="128" eb="130">
      <t>ヒヨウ</t>
    </rPh>
    <rPh sb="130" eb="131">
      <t>ゾウ</t>
    </rPh>
    <rPh sb="134" eb="136">
      <t>コンゴ</t>
    </rPh>
    <rPh sb="137" eb="139">
      <t>ケイエイ</t>
    </rPh>
    <rPh sb="140" eb="142">
      <t>アッパク</t>
    </rPh>
    <rPh sb="144" eb="146">
      <t>ヨウソ</t>
    </rPh>
    <rPh sb="147" eb="149">
      <t>ソンザイ</t>
    </rPh>
    <rPh sb="154" eb="156">
      <t>シュウシ</t>
    </rPh>
    <rPh sb="157" eb="159">
      <t>スイイ</t>
    </rPh>
    <rPh sb="160" eb="162">
      <t>チュウイ</t>
    </rPh>
    <rPh sb="164" eb="166">
      <t>ヒツヨウ</t>
    </rPh>
    <rPh sb="176" eb="178">
      <t>ルイセキ</t>
    </rPh>
    <rPh sb="178" eb="180">
      <t>ケッソン</t>
    </rPh>
    <rPh sb="180" eb="181">
      <t>キン</t>
    </rPh>
    <rPh sb="181" eb="183">
      <t>ヒリツ</t>
    </rPh>
    <rPh sb="196" eb="198">
      <t>ジョウキ</t>
    </rPh>
    <rPh sb="202" eb="204">
      <t>コンゴ</t>
    </rPh>
    <rPh sb="205" eb="207">
      <t>スイイ</t>
    </rPh>
    <rPh sb="208" eb="210">
      <t>チュウイ</t>
    </rPh>
    <rPh sb="211" eb="213">
      <t>ヒツヨウ</t>
    </rPh>
    <rPh sb="220" eb="222">
      <t>リュウドウ</t>
    </rPh>
    <rPh sb="222" eb="224">
      <t>ヒリツ</t>
    </rPh>
    <rPh sb="237" eb="239">
      <t>ゲンザイ</t>
    </rPh>
    <rPh sb="243" eb="245">
      <t>シハラ</t>
    </rPh>
    <rPh sb="246" eb="248">
      <t>ノウリョク</t>
    </rPh>
    <rPh sb="253" eb="255">
      <t>モンダイ</t>
    </rPh>
    <rPh sb="265" eb="267">
      <t>キギョウ</t>
    </rPh>
    <rPh sb="267" eb="268">
      <t>サイ</t>
    </rPh>
    <rPh sb="268" eb="270">
      <t>ザンダカ</t>
    </rPh>
    <rPh sb="270" eb="271">
      <t>タイ</t>
    </rPh>
    <rPh sb="271" eb="273">
      <t>キュウスイ</t>
    </rPh>
    <rPh sb="273" eb="275">
      <t>シュウエキ</t>
    </rPh>
    <rPh sb="275" eb="277">
      <t>ヒリツ</t>
    </rPh>
    <rPh sb="280" eb="282">
      <t>ルイジ</t>
    </rPh>
    <rPh sb="282" eb="284">
      <t>ダンタイ</t>
    </rPh>
    <rPh sb="284" eb="287">
      <t>ヘイキンチ</t>
    </rPh>
    <rPh sb="290" eb="291">
      <t>ヒク</t>
    </rPh>
    <rPh sb="293" eb="295">
      <t>ヘイセイ</t>
    </rPh>
    <rPh sb="297" eb="299">
      <t>ネンド</t>
    </rPh>
    <rPh sb="299" eb="301">
      <t>キサイ</t>
    </rPh>
    <rPh sb="301" eb="303">
      <t>イコウ</t>
    </rPh>
    <rPh sb="303" eb="304">
      <t>アラ</t>
    </rPh>
    <rPh sb="306" eb="307">
      <t>カ</t>
    </rPh>
    <rPh sb="308" eb="309">
      <t>イ</t>
    </rPh>
    <rPh sb="311" eb="312">
      <t>オコナ</t>
    </rPh>
    <rPh sb="320" eb="322">
      <t>コンゴ</t>
    </rPh>
    <rPh sb="323" eb="325">
      <t>シュウシ</t>
    </rPh>
    <rPh sb="331" eb="333">
      <t>スイイ</t>
    </rPh>
    <rPh sb="338" eb="340">
      <t>キサイ</t>
    </rPh>
    <rPh sb="340" eb="342">
      <t>ケイカク</t>
    </rPh>
    <rPh sb="343" eb="345">
      <t>ケントウ</t>
    </rPh>
    <rPh sb="359" eb="361">
      <t>キュウスイ</t>
    </rPh>
    <rPh sb="361" eb="363">
      <t>ゲンカ</t>
    </rPh>
    <rPh sb="371" eb="372">
      <t>エン</t>
    </rPh>
    <rPh sb="374" eb="376">
      <t>ルイジ</t>
    </rPh>
    <rPh sb="376" eb="378">
      <t>ダンタイ</t>
    </rPh>
    <rPh sb="379" eb="381">
      <t>ヒカク</t>
    </rPh>
    <rPh sb="384" eb="385">
      <t>ヒク</t>
    </rPh>
    <rPh sb="386" eb="388">
      <t>リョウコウ</t>
    </rPh>
    <rPh sb="389" eb="391">
      <t>スウチ</t>
    </rPh>
    <rPh sb="394" eb="396">
      <t>テキセツ</t>
    </rPh>
    <rPh sb="397" eb="399">
      <t>スウチ</t>
    </rPh>
    <rPh sb="400" eb="401">
      <t>タモ</t>
    </rPh>
    <rPh sb="405" eb="407">
      <t>ザイゲン</t>
    </rPh>
    <rPh sb="408" eb="410">
      <t>カクホ</t>
    </rPh>
    <rPh sb="411" eb="413">
      <t>シセツ</t>
    </rPh>
    <rPh sb="414" eb="416">
      <t>カンロ</t>
    </rPh>
    <rPh sb="417" eb="419">
      <t>コウシン</t>
    </rPh>
    <rPh sb="419" eb="421">
      <t>ケイカク</t>
    </rPh>
    <rPh sb="422" eb="424">
      <t>ヒツヨウ</t>
    </rPh>
    <rPh sb="431" eb="433">
      <t>シセツ</t>
    </rPh>
    <rPh sb="433" eb="435">
      <t>リヨウ</t>
    </rPh>
    <rPh sb="435" eb="436">
      <t>リツ</t>
    </rPh>
    <rPh sb="443" eb="445">
      <t>ケイゾク</t>
    </rPh>
    <rPh sb="451" eb="453">
      <t>シタマワ</t>
    </rPh>
    <rPh sb="458" eb="460">
      <t>ショウライ</t>
    </rPh>
    <rPh sb="464" eb="466">
      <t>コウシン</t>
    </rPh>
    <rPh sb="467" eb="468">
      <t>サイ</t>
    </rPh>
    <rPh sb="480" eb="483">
      <t>トウハイゴウ</t>
    </rPh>
    <rPh sb="484" eb="486">
      <t>ケントウ</t>
    </rPh>
    <rPh sb="488" eb="490">
      <t>ヒツヨウ</t>
    </rPh>
    <rPh sb="500" eb="503">
      <t>ユウシュウリツ</t>
    </rPh>
    <rPh sb="510" eb="512">
      <t>レイワ</t>
    </rPh>
    <rPh sb="512" eb="513">
      <t>ガン</t>
    </rPh>
    <rPh sb="513" eb="515">
      <t>ネンド</t>
    </rPh>
    <rPh sb="523" eb="525">
      <t>ルイジ</t>
    </rPh>
    <rPh sb="525" eb="527">
      <t>ダンタイ</t>
    </rPh>
    <rPh sb="527" eb="529">
      <t>ヘイキン</t>
    </rPh>
    <rPh sb="529" eb="530">
      <t>ナ</t>
    </rPh>
    <rPh sb="532" eb="534">
      <t>スウチ</t>
    </rPh>
    <rPh sb="545" eb="547">
      <t>キンネン</t>
    </rPh>
    <rPh sb="548" eb="551">
      <t>ハイスイカン</t>
    </rPh>
    <rPh sb="551" eb="554">
      <t>フセツガ</t>
    </rPh>
    <rPh sb="555" eb="557">
      <t>ロウスイ</t>
    </rPh>
    <rPh sb="557" eb="559">
      <t>シュウリ</t>
    </rPh>
    <rPh sb="562" eb="563">
      <t>ミ</t>
    </rPh>
    <rPh sb="564" eb="565">
      <t>ムス</t>
    </rPh>
    <rPh sb="567" eb="569">
      <t>ケッカ</t>
    </rPh>
    <rPh sb="570" eb="57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</si>
</sst>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0.33</c:v>
                </c:pt>
                <c:pt idx="1">
                  <c:v>1.39</c:v>
                </c:pt>
                <c:pt idx="2">
                  <c:v>0.86</c:v>
                </c:pt>
                <c:pt idx="3">
                  <c:v>0.6</c:v>
                </c:pt>
                <c:pt idx="4">
                  <c:v>0.18</c:v>
                </c:pt>
              </c:numCache>
            </c:numRef>
          </c:val>
          <c:extLst>
            <c:ext xmlns:c16="http://schemas.microsoft.com/office/drawing/2014/chart" uri="{C3380CC4-5D6E-409C-BE32-E72D297353CC}">
              <c16:uniqueId val="{00000000-767B-4EA4-A72F-13F0BAA0E9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767B-4EA4-A72F-13F0BAA0E9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59.11</c:v>
                </c:pt>
                <c:pt idx="1">
                  <c:v>57.55</c:v>
                </c:pt>
                <c:pt idx="2">
                  <c:v>58.85</c:v>
                </c:pt>
                <c:pt idx="3">
                  <c:v>55.43</c:v>
                </c:pt>
                <c:pt idx="4">
                  <c:v>49.87</c:v>
                </c:pt>
              </c:numCache>
            </c:numRef>
          </c:val>
          <c:extLst>
            <c:ext xmlns:c16="http://schemas.microsoft.com/office/drawing/2014/chart" uri="{C3380CC4-5D6E-409C-BE32-E72D297353CC}">
              <c16:uniqueId val="{00000000-7260-468E-AB8B-26D59C5F9C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7260-468E-AB8B-26D59C5F9C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70.319999999999993</c:v>
                </c:pt>
                <c:pt idx="1">
                  <c:v>70.5</c:v>
                </c:pt>
                <c:pt idx="2">
                  <c:v>69.27</c:v>
                </c:pt>
                <c:pt idx="3">
                  <c:v>72.48</c:v>
                </c:pt>
                <c:pt idx="4">
                  <c:v>79.06</c:v>
                </c:pt>
              </c:numCache>
            </c:numRef>
          </c:val>
          <c:extLst>
            <c:ext xmlns:c16="http://schemas.microsoft.com/office/drawing/2014/chart" uri="{C3380CC4-5D6E-409C-BE32-E72D297353CC}">
              <c16:uniqueId val="{00000000-0A6C-44AF-99F7-35475E2891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0A6C-44AF-99F7-35475E2891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110.63</c:v>
                </c:pt>
                <c:pt idx="1">
                  <c:v>109.28</c:v>
                </c:pt>
                <c:pt idx="2">
                  <c:v>115.23</c:v>
                </c:pt>
                <c:pt idx="3">
                  <c:v>120.1</c:v>
                </c:pt>
                <c:pt idx="4">
                  <c:v>116.97</c:v>
                </c:pt>
              </c:numCache>
            </c:numRef>
          </c:val>
          <c:extLst>
            <c:ext xmlns:c16="http://schemas.microsoft.com/office/drawing/2014/chart" uri="{C3380CC4-5D6E-409C-BE32-E72D297353CC}">
              <c16:uniqueId val="{00000000-4552-4906-815E-C033CBCB30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4552-4906-815E-C033CBCB30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54.15</c:v>
                </c:pt>
                <c:pt idx="1">
                  <c:v>55.37</c:v>
                </c:pt>
                <c:pt idx="2">
                  <c:v>56.86</c:v>
                </c:pt>
                <c:pt idx="3">
                  <c:v>57.91</c:v>
                </c:pt>
                <c:pt idx="4">
                  <c:v>59.21</c:v>
                </c:pt>
              </c:numCache>
            </c:numRef>
          </c:val>
          <c:extLst>
            <c:ext xmlns:c16="http://schemas.microsoft.com/office/drawing/2014/chart" uri="{C3380CC4-5D6E-409C-BE32-E72D297353CC}">
              <c16:uniqueId val="{00000000-06ED-4D56-8650-ECF64D9651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06ED-4D56-8650-ECF64D9651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33.75</c:v>
                </c:pt>
                <c:pt idx="1">
                  <c:v>36.9</c:v>
                </c:pt>
                <c:pt idx="2">
                  <c:v>36.42</c:v>
                </c:pt>
                <c:pt idx="3">
                  <c:v>37.340000000000003</c:v>
                </c:pt>
                <c:pt idx="4">
                  <c:v>37.130000000000003</c:v>
                </c:pt>
              </c:numCache>
            </c:numRef>
          </c:val>
          <c:extLst>
            <c:ext xmlns:c16="http://schemas.microsoft.com/office/drawing/2014/chart" uri="{C3380CC4-5D6E-409C-BE32-E72D297353CC}">
              <c16:uniqueId val="{00000000-37C7-4C0F-BFA1-A590F3D5A3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37C7-4C0F-BFA1-A590F3D5A3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D1-4529-8D8D-6C345A84F7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DDD1-4529-8D8D-6C345A84F7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775.41</c:v>
                </c:pt>
                <c:pt idx="1">
                  <c:v>875.86</c:v>
                </c:pt>
                <c:pt idx="2">
                  <c:v>912.43</c:v>
                </c:pt>
                <c:pt idx="3">
                  <c:v>802.3</c:v>
                </c:pt>
                <c:pt idx="4">
                  <c:v>751.04</c:v>
                </c:pt>
              </c:numCache>
            </c:numRef>
          </c:val>
          <c:extLst>
            <c:ext xmlns:c16="http://schemas.microsoft.com/office/drawing/2014/chart" uri="{C3380CC4-5D6E-409C-BE32-E72D297353CC}">
              <c16:uniqueId val="{00000000-A2A8-4120-B222-29A135B2E5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A2A8-4120-B222-29A135B2E5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158.88</c:v>
                </c:pt>
                <c:pt idx="1">
                  <c:v>150.97</c:v>
                </c:pt>
                <c:pt idx="2">
                  <c:v>141.38</c:v>
                </c:pt>
                <c:pt idx="3">
                  <c:v>132.88999999999999</c:v>
                </c:pt>
                <c:pt idx="4">
                  <c:v>124.52</c:v>
                </c:pt>
              </c:numCache>
            </c:numRef>
          </c:val>
          <c:extLst>
            <c:ext xmlns:c16="http://schemas.microsoft.com/office/drawing/2014/chart" uri="{C3380CC4-5D6E-409C-BE32-E72D297353CC}">
              <c16:uniqueId val="{00000000-D69B-472D-8FE3-4D3294D34D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D69B-472D-8FE3-4D3294D34D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105.35</c:v>
                </c:pt>
                <c:pt idx="1">
                  <c:v>104.25</c:v>
                </c:pt>
                <c:pt idx="2">
                  <c:v>109.55</c:v>
                </c:pt>
                <c:pt idx="3">
                  <c:v>114.75</c:v>
                </c:pt>
                <c:pt idx="4">
                  <c:v>113.08</c:v>
                </c:pt>
              </c:numCache>
            </c:numRef>
          </c:val>
          <c:extLst>
            <c:ext xmlns:c16="http://schemas.microsoft.com/office/drawing/2014/chart" uri="{C3380CC4-5D6E-409C-BE32-E72D297353CC}">
              <c16:uniqueId val="{00000000-A295-4E36-B333-6B8023242B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A295-4E36-B333-6B8023242B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137.24</c:v>
                </c:pt>
                <c:pt idx="1">
                  <c:v>139.07</c:v>
                </c:pt>
                <c:pt idx="2">
                  <c:v>131.75</c:v>
                </c:pt>
                <c:pt idx="3">
                  <c:v>126.39</c:v>
                </c:pt>
                <c:pt idx="4">
                  <c:v>128.55000000000001</c:v>
                </c:pt>
              </c:numCache>
            </c:numRef>
          </c:val>
          <c:extLst>
            <c:ext xmlns:c16="http://schemas.microsoft.com/office/drawing/2014/chart" uri="{C3380CC4-5D6E-409C-BE32-E72D297353CC}">
              <c16:uniqueId val="{00000000-A725-473D-B6DE-92866CC147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A725-473D-B6DE-92866CC147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 zoomScale="130" zoomScaleNormal="130" workbookViewId="0">
      <selection activeCell="CC39" sqref="CC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宮崎県　高千穂町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12129</v>
      </c>
      <c r="AM8" s="71"/>
      <c r="AN8" s="71"/>
      <c r="AO8" s="71"/>
      <c r="AP8" s="71"/>
      <c r="AQ8" s="71"/>
      <c r="AR8" s="71"/>
      <c r="AS8" s="71"/>
      <c r="AT8" s="67">
        <f>データ!$S$6</f>
        <v>237.54</v>
      </c>
      <c r="AU8" s="68"/>
      <c r="AV8" s="68"/>
      <c r="AW8" s="68"/>
      <c r="AX8" s="68"/>
      <c r="AY8" s="68"/>
      <c r="AZ8" s="68"/>
      <c r="BA8" s="68"/>
      <c r="BB8" s="70">
        <f>データ!$T$6</f>
        <v>51.06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81.91</v>
      </c>
      <c r="J10" s="68"/>
      <c r="K10" s="68"/>
      <c r="L10" s="68"/>
      <c r="M10" s="68"/>
      <c r="N10" s="68"/>
      <c r="O10" s="69"/>
      <c r="P10" s="70">
        <f>データ!$P$6</f>
        <v>49.06</v>
      </c>
      <c r="Q10" s="70"/>
      <c r="R10" s="70"/>
      <c r="S10" s="70"/>
      <c r="T10" s="70"/>
      <c r="U10" s="70"/>
      <c r="V10" s="70"/>
      <c r="W10" s="71">
        <f>データ!$Q$6</f>
        <v>2680</v>
      </c>
      <c r="X10" s="71"/>
      <c r="Y10" s="71"/>
      <c r="Z10" s="71"/>
      <c r="AA10" s="71"/>
      <c r="AB10" s="71"/>
      <c r="AC10" s="71"/>
      <c r="AD10" s="2"/>
      <c r="AE10" s="2"/>
      <c r="AF10" s="2"/>
      <c r="AG10" s="2"/>
      <c r="AH10" s="4"/>
      <c r="AI10" s="4"/>
      <c r="AJ10" s="4"/>
      <c r="AK10" s="4"/>
      <c r="AL10" s="71">
        <f>データ!$U$6</f>
        <v>5854</v>
      </c>
      <c r="AM10" s="71"/>
      <c r="AN10" s="71"/>
      <c r="AO10" s="71"/>
      <c r="AP10" s="71"/>
      <c r="AQ10" s="71"/>
      <c r="AR10" s="71"/>
      <c r="AS10" s="71"/>
      <c r="AT10" s="67">
        <f>データ!$V$6</f>
        <v>18</v>
      </c>
      <c r="AU10" s="68"/>
      <c r="AV10" s="68"/>
      <c r="AW10" s="68"/>
      <c r="AX10" s="68"/>
      <c r="AY10" s="68"/>
      <c r="AZ10" s="68"/>
      <c r="BA10" s="68"/>
      <c r="BB10" s="70">
        <f>データ!$W$6</f>
        <v>325.22000000000003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JA8LgDf+bgMmXWnZYF4BJO5Im/ey3UrYmZ/FE7sE1+Gi5jgnaVc7BQgayut5qNwnm4z1VTJDJnbMuC/M+aMug==" saltValue="As/ha8EZAXFt83AVEdHZ1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454419</v>
      </c>
      <c r="D6" s="34">
        <f t="shared" si="3"/>
        <v>46</v>
      </c>
      <c r="E6" s="34">
        <f t="shared" si="3"/>
        <v>1</v>
      </c>
      <c r="F6" s="34">
        <f t="shared" si="3"/>
        <v>0</v>
      </c>
      <c r="G6" s="34">
        <f t="shared" si="3"/>
        <v>1</v>
      </c>
      <c r="H6" s="34" t="str">
        <f t="shared" si="3"/>
        <v>宮崎県　高千穂町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81.91</v>
      </c>
      <c r="P6" s="35">
        <f t="shared" si="3"/>
        <v>49.06</v>
      </c>
      <c r="Q6" s="35">
        <f t="shared" si="3"/>
        <v>2680</v>
      </c>
      <c r="R6" s="35">
        <f t="shared" si="3"/>
        <v>12129</v>
      </c>
      <c r="S6" s="35">
        <f t="shared" si="3"/>
        <v>237.54</v>
      </c>
      <c r="T6" s="35">
        <f t="shared" si="3"/>
        <v>51.06</v>
      </c>
      <c r="U6" s="35">
        <f t="shared" si="3"/>
        <v>5854</v>
      </c>
      <c r="V6" s="35">
        <f t="shared" si="3"/>
        <v>18</v>
      </c>
      <c r="W6" s="35">
        <f t="shared" si="3"/>
        <v>325.22000000000003</v>
      </c>
      <c r="X6" s="36">
        <f>IF(X7="",NA(),X7)</f>
        <v>110.63</v>
      </c>
      <c r="Y6" s="36">
        <f t="shared" ref="Y6:AG6" si="4">IF(Y7="",NA(),Y7)</f>
        <v>109.28</v>
      </c>
      <c r="Z6" s="36">
        <f t="shared" si="4"/>
        <v>115.23</v>
      </c>
      <c r="AA6" s="36">
        <f t="shared" si="4"/>
        <v>120.1</v>
      </c>
      <c r="AB6" s="36">
        <f t="shared" si="4"/>
        <v>116.97</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775.41</v>
      </c>
      <c r="AU6" s="36">
        <f t="shared" ref="AU6:BC6" si="6">IF(AU7="",NA(),AU7)</f>
        <v>875.86</v>
      </c>
      <c r="AV6" s="36">
        <f t="shared" si="6"/>
        <v>912.43</v>
      </c>
      <c r="AW6" s="36">
        <f t="shared" si="6"/>
        <v>802.3</v>
      </c>
      <c r="AX6" s="36">
        <f t="shared" si="6"/>
        <v>751.04</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158.88</v>
      </c>
      <c r="BF6" s="36">
        <f t="shared" ref="BF6:BN6" si="7">IF(BF7="",NA(),BF7)</f>
        <v>150.97</v>
      </c>
      <c r="BG6" s="36">
        <f t="shared" si="7"/>
        <v>141.38</v>
      </c>
      <c r="BH6" s="36">
        <f t="shared" si="7"/>
        <v>132.88999999999999</v>
      </c>
      <c r="BI6" s="36">
        <f t="shared" si="7"/>
        <v>124.52</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105.35</v>
      </c>
      <c r="BQ6" s="36">
        <f t="shared" ref="BQ6:BY6" si="8">IF(BQ7="",NA(),BQ7)</f>
        <v>104.25</v>
      </c>
      <c r="BR6" s="36">
        <f t="shared" si="8"/>
        <v>109.55</v>
      </c>
      <c r="BS6" s="36">
        <f t="shared" si="8"/>
        <v>114.75</v>
      </c>
      <c r="BT6" s="36">
        <f t="shared" si="8"/>
        <v>113.08</v>
      </c>
      <c r="BU6" s="36">
        <f t="shared" si="8"/>
        <v>92.76</v>
      </c>
      <c r="BV6" s="36">
        <f t="shared" si="8"/>
        <v>93.28</v>
      </c>
      <c r="BW6" s="36">
        <f t="shared" si="8"/>
        <v>87.51</v>
      </c>
      <c r="BX6" s="36">
        <f t="shared" si="8"/>
        <v>84.77</v>
      </c>
      <c r="BY6" s="36">
        <f t="shared" si="8"/>
        <v>87.11</v>
      </c>
      <c r="BZ6" s="35" t="str">
        <f>IF(BZ7="","",IF(BZ7="-","【-】","【"&amp;SUBSTITUTE(TEXT(BZ7,"#,##0.00"),"-","△")&amp;"】"))</f>
        <v>【103.24】</v>
      </c>
      <c r="CA6" s="36">
        <f>IF(CA7="",NA(),CA7)</f>
        <v>137.24</v>
      </c>
      <c r="CB6" s="36">
        <f t="shared" ref="CB6:CJ6" si="9">IF(CB7="",NA(),CB7)</f>
        <v>139.07</v>
      </c>
      <c r="CC6" s="36">
        <f t="shared" si="9"/>
        <v>131.75</v>
      </c>
      <c r="CD6" s="36">
        <f t="shared" si="9"/>
        <v>126.39</v>
      </c>
      <c r="CE6" s="36">
        <f t="shared" si="9"/>
        <v>128.55000000000001</v>
      </c>
      <c r="CF6" s="36">
        <f t="shared" si="9"/>
        <v>208.67</v>
      </c>
      <c r="CG6" s="36">
        <f t="shared" si="9"/>
        <v>208.29</v>
      </c>
      <c r="CH6" s="36">
        <f t="shared" si="9"/>
        <v>218.42</v>
      </c>
      <c r="CI6" s="36">
        <f t="shared" si="9"/>
        <v>227.27</v>
      </c>
      <c r="CJ6" s="36">
        <f t="shared" si="9"/>
        <v>223.98</v>
      </c>
      <c r="CK6" s="35" t="str">
        <f>IF(CK7="","",IF(CK7="-","【-】","【"&amp;SUBSTITUTE(TEXT(CK7,"#,##0.00"),"-","△")&amp;"】"))</f>
        <v>【168.38】</v>
      </c>
      <c r="CL6" s="36">
        <f>IF(CL7="",NA(),CL7)</f>
        <v>59.11</v>
      </c>
      <c r="CM6" s="36">
        <f t="shared" ref="CM6:CU6" si="10">IF(CM7="",NA(),CM7)</f>
        <v>57.55</v>
      </c>
      <c r="CN6" s="36">
        <f t="shared" si="10"/>
        <v>58.85</v>
      </c>
      <c r="CO6" s="36">
        <f t="shared" si="10"/>
        <v>55.43</v>
      </c>
      <c r="CP6" s="36">
        <f t="shared" si="10"/>
        <v>49.87</v>
      </c>
      <c r="CQ6" s="36">
        <f t="shared" si="10"/>
        <v>49.08</v>
      </c>
      <c r="CR6" s="36">
        <f t="shared" si="10"/>
        <v>49.32</v>
      </c>
      <c r="CS6" s="36">
        <f t="shared" si="10"/>
        <v>50.24</v>
      </c>
      <c r="CT6" s="36">
        <f t="shared" si="10"/>
        <v>50.29</v>
      </c>
      <c r="CU6" s="36">
        <f t="shared" si="10"/>
        <v>49.64</v>
      </c>
      <c r="CV6" s="35" t="str">
        <f>IF(CV7="","",IF(CV7="-","【-】","【"&amp;SUBSTITUTE(TEXT(CV7,"#,##0.00"),"-","△")&amp;"】"))</f>
        <v>【60.00】</v>
      </c>
      <c r="CW6" s="36">
        <f>IF(CW7="",NA(),CW7)</f>
        <v>70.319999999999993</v>
      </c>
      <c r="CX6" s="36">
        <f t="shared" ref="CX6:DF6" si="11">IF(CX7="",NA(),CX7)</f>
        <v>70.5</v>
      </c>
      <c r="CY6" s="36">
        <f t="shared" si="11"/>
        <v>69.27</v>
      </c>
      <c r="CZ6" s="36">
        <f t="shared" si="11"/>
        <v>72.48</v>
      </c>
      <c r="DA6" s="36">
        <f t="shared" si="11"/>
        <v>79.06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54.15</v>
      </c>
      <c r="DI6" s="36">
        <f t="shared" ref="DI6:DQ6" si="12">IF(DI7="",NA(),DI7)</f>
        <v>55.37</v>
      </c>
      <c r="DJ6" s="36">
        <f t="shared" si="12"/>
        <v>56.86</v>
      </c>
      <c r="DK6" s="36">
        <f t="shared" si="12"/>
        <v>57.91</v>
      </c>
      <c r="DL6" s="36">
        <f t="shared" si="12"/>
        <v>59.21</v>
      </c>
      <c r="DM6" s="36">
        <f t="shared" si="12"/>
        <v>47.44</v>
      </c>
      <c r="DN6" s="36">
        <f t="shared" si="12"/>
        <v>48.3</v>
      </c>
      <c r="DO6" s="36">
        <f t="shared" si="12"/>
        <v>45.14</v>
      </c>
      <c r="DP6" s="36">
        <f t="shared" si="12"/>
        <v>45.85</v>
      </c>
      <c r="DQ6" s="36">
        <f t="shared" si="12"/>
        <v>47.31</v>
      </c>
      <c r="DR6" s="35" t="str">
        <f>IF(DR7="","",IF(DR7="-","【-】","【"&amp;SUBSTITUTE(TEXT(DR7,"#,##0.00"),"-","△")&amp;"】"))</f>
        <v>【49.59】</v>
      </c>
      <c r="DS6" s="36">
        <f>IF(DS7="",NA(),DS7)</f>
        <v>33.75</v>
      </c>
      <c r="DT6" s="36">
        <f t="shared" ref="DT6:EB6" si="13">IF(DT7="",NA(),DT7)</f>
        <v>36.9</v>
      </c>
      <c r="DU6" s="36">
        <f t="shared" si="13"/>
        <v>36.42</v>
      </c>
      <c r="DV6" s="36">
        <f t="shared" si="13"/>
        <v>37.340000000000003</v>
      </c>
      <c r="DW6" s="36">
        <f t="shared" si="13"/>
        <v>37.130000000000003</v>
      </c>
      <c r="DX6" s="36">
        <f t="shared" si="13"/>
        <v>11.16</v>
      </c>
      <c r="DY6" s="36">
        <f t="shared" si="13"/>
        <v>12.43</v>
      </c>
      <c r="DZ6" s="36">
        <f t="shared" si="13"/>
        <v>13.58</v>
      </c>
      <c r="EA6" s="36">
        <f t="shared" si="13"/>
        <v>14.13</v>
      </c>
      <c r="EB6" s="36">
        <f t="shared" si="13"/>
        <v>16.77</v>
      </c>
      <c r="EC6" s="35" t="str">
        <f>IF(EC7="","",IF(EC7="-","【-】","【"&amp;SUBSTITUTE(TEXT(EC7,"#,##0.00"),"-","△")&amp;"】"))</f>
        <v>【19.44】</v>
      </c>
      <c r="ED6" s="36">
        <f>IF(ED7="",NA(),ED7)</f>
        <v>0.33</v>
      </c>
      <c r="EE6" s="36">
        <f t="shared" ref="EE6:EM6" si="14">IF(EE7="",NA(),EE7)</f>
        <v>1.39</v>
      </c>
      <c r="EF6" s="36">
        <f t="shared" si="14"/>
        <v>0.86</v>
      </c>
      <c r="EG6" s="36">
        <f t="shared" si="14"/>
        <v>0.6</v>
      </c>
      <c r="EH6" s="36">
        <f t="shared" si="14"/>
        <v>0.18</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454419</v>
      </c>
      <c r="D7" s="38">
        <v>46</v>
      </c>
      <c r="E7" s="38">
        <v>1</v>
      </c>
      <c r="F7" s="38">
        <v>0</v>
      </c>
      <c r="G7" s="38">
        <v>1</v>
      </c>
      <c r="H7" s="38" t="s">
        <v>93</v>
      </c>
      <c r="I7" s="38" t="s">
        <v>94</v>
      </c>
      <c r="J7" s="38" t="s">
        <v>95</v>
      </c>
      <c r="K7" s="38" t="s">
        <v>96</v>
      </c>
      <c r="L7" s="38" t="s">
        <v>97</v>
      </c>
      <c r="M7" s="38" t="s">
        <v>98</v>
      </c>
      <c r="N7" s="39" t="s">
        <v>99</v>
      </c>
      <c r="O7" s="39">
        <v>81.91</v>
      </c>
      <c r="P7" s="39">
        <v>49.06</v>
      </c>
      <c r="Q7" s="39">
        <v>2680</v>
      </c>
      <c r="R7" s="39">
        <v>12129</v>
      </c>
      <c r="S7" s="39">
        <v>237.54</v>
      </c>
      <c r="T7" s="39">
        <v>51.06</v>
      </c>
      <c r="U7" s="39">
        <v>5854</v>
      </c>
      <c r="V7" s="39">
        <v>18</v>
      </c>
      <c r="W7" s="39">
        <v>325.22000000000003</v>
      </c>
      <c r="X7" s="39">
        <v>110.63</v>
      </c>
      <c r="Y7" s="39">
        <v>109.28</v>
      </c>
      <c r="Z7" s="39">
        <v>115.23</v>
      </c>
      <c r="AA7" s="39">
        <v>120.1</v>
      </c>
      <c r="AB7" s="39">
        <v>116.97</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775.41</v>
      </c>
      <c r="AU7" s="39">
        <v>875.86</v>
      </c>
      <c r="AV7" s="39">
        <v>912.43</v>
      </c>
      <c r="AW7" s="39">
        <v>802.3</v>
      </c>
      <c r="AX7" s="39">
        <v>751.04</v>
      </c>
      <c r="AY7" s="39">
        <v>416.14</v>
      </c>
      <c r="AZ7" s="39">
        <v>371.89</v>
      </c>
      <c r="BA7" s="39">
        <v>293.23</v>
      </c>
      <c r="BB7" s="39">
        <v>300.14</v>
      </c>
      <c r="BC7" s="39">
        <v>301.04000000000002</v>
      </c>
      <c r="BD7" s="39">
        <v>264.97000000000003</v>
      </c>
      <c r="BE7" s="39">
        <v>158.88</v>
      </c>
      <c r="BF7" s="39">
        <v>150.97</v>
      </c>
      <c r="BG7" s="39">
        <v>141.38</v>
      </c>
      <c r="BH7" s="39">
        <v>132.88999999999999</v>
      </c>
      <c r="BI7" s="39">
        <v>124.52</v>
      </c>
      <c r="BJ7" s="39">
        <v>487.22</v>
      </c>
      <c r="BK7" s="39">
        <v>483.11</v>
      </c>
      <c r="BL7" s="39">
        <v>542.29999999999995</v>
      </c>
      <c r="BM7" s="39">
        <v>566.65</v>
      </c>
      <c r="BN7" s="39">
        <v>551.62</v>
      </c>
      <c r="BO7" s="39">
        <v>266.61</v>
      </c>
      <c r="BP7" s="39">
        <v>105.35</v>
      </c>
      <c r="BQ7" s="39">
        <v>104.25</v>
      </c>
      <c r="BR7" s="39">
        <v>109.55</v>
      </c>
      <c r="BS7" s="39">
        <v>114.75</v>
      </c>
      <c r="BT7" s="39">
        <v>113.08</v>
      </c>
      <c r="BU7" s="39">
        <v>92.76</v>
      </c>
      <c r="BV7" s="39">
        <v>93.28</v>
      </c>
      <c r="BW7" s="39">
        <v>87.51</v>
      </c>
      <c r="BX7" s="39">
        <v>84.77</v>
      </c>
      <c r="BY7" s="39">
        <v>87.11</v>
      </c>
      <c r="BZ7" s="39">
        <v>103.24</v>
      </c>
      <c r="CA7" s="39">
        <v>137.24</v>
      </c>
      <c r="CB7" s="39">
        <v>139.07</v>
      </c>
      <c r="CC7" s="39">
        <v>131.75</v>
      </c>
      <c r="CD7" s="39">
        <v>126.39</v>
      </c>
      <c r="CE7" s="39">
        <v>128.55000000000001</v>
      </c>
      <c r="CF7" s="39">
        <v>208.67</v>
      </c>
      <c r="CG7" s="39">
        <v>208.29</v>
      </c>
      <c r="CH7" s="39">
        <v>218.42</v>
      </c>
      <c r="CI7" s="39">
        <v>227.27</v>
      </c>
      <c r="CJ7" s="39">
        <v>223.98</v>
      </c>
      <c r="CK7" s="39">
        <v>168.38</v>
      </c>
      <c r="CL7" s="39">
        <v>59.11</v>
      </c>
      <c r="CM7" s="39">
        <v>57.55</v>
      </c>
      <c r="CN7" s="39">
        <v>58.85</v>
      </c>
      <c r="CO7" s="39">
        <v>55.43</v>
      </c>
      <c r="CP7" s="39">
        <v>49.87</v>
      </c>
      <c r="CQ7" s="39">
        <v>49.08</v>
      </c>
      <c r="CR7" s="39">
        <v>49.32</v>
      </c>
      <c r="CS7" s="39">
        <v>50.24</v>
      </c>
      <c r="CT7" s="39">
        <v>50.29</v>
      </c>
      <c r="CU7" s="39">
        <v>49.64</v>
      </c>
      <c r="CV7" s="39">
        <v>60</v>
      </c>
      <c r="CW7" s="39">
        <v>70.319999999999993</v>
      </c>
      <c r="CX7" s="39">
        <v>70.5</v>
      </c>
      <c r="CY7" s="39">
        <v>69.27</v>
      </c>
      <c r="CZ7" s="39">
        <v>72.48</v>
      </c>
      <c r="DA7" s="39">
        <v>79.06</v>
      </c>
      <c r="DB7" s="39">
        <v>79.3</v>
      </c>
      <c r="DC7" s="39">
        <v>79.34</v>
      </c>
      <c r="DD7" s="39">
        <v>78.650000000000006</v>
      </c>
      <c r="DE7" s="39">
        <v>77.73</v>
      </c>
      <c r="DF7" s="39">
        <v>78.09</v>
      </c>
      <c r="DG7" s="39">
        <v>89.8</v>
      </c>
      <c r="DH7" s="39">
        <v>54.15</v>
      </c>
      <c r="DI7" s="39">
        <v>55.37</v>
      </c>
      <c r="DJ7" s="39">
        <v>56.86</v>
      </c>
      <c r="DK7" s="39">
        <v>57.91</v>
      </c>
      <c r="DL7" s="39">
        <v>59.21</v>
      </c>
      <c r="DM7" s="39">
        <v>47.44</v>
      </c>
      <c r="DN7" s="39">
        <v>48.3</v>
      </c>
      <c r="DO7" s="39">
        <v>45.14</v>
      </c>
      <c r="DP7" s="39">
        <v>45.85</v>
      </c>
      <c r="DQ7" s="39">
        <v>47.31</v>
      </c>
      <c r="DR7" s="39">
        <v>49.59</v>
      </c>
      <c r="DS7" s="39">
        <v>33.75</v>
      </c>
      <c r="DT7" s="39">
        <v>36.9</v>
      </c>
      <c r="DU7" s="39">
        <v>36.42</v>
      </c>
      <c r="DV7" s="39">
        <v>37.340000000000003</v>
      </c>
      <c r="DW7" s="39">
        <v>37.130000000000003</v>
      </c>
      <c r="DX7" s="39">
        <v>11.16</v>
      </c>
      <c r="DY7" s="39">
        <v>12.43</v>
      </c>
      <c r="DZ7" s="39">
        <v>13.58</v>
      </c>
      <c r="EA7" s="39">
        <v>14.13</v>
      </c>
      <c r="EB7" s="39">
        <v>16.77</v>
      </c>
      <c r="EC7" s="39">
        <v>19.440000000000001</v>
      </c>
      <c r="ED7" s="39">
        <v>0.33</v>
      </c>
      <c r="EE7" s="39">
        <v>1.39</v>
      </c>
      <c r="EF7" s="39">
        <v>0.86</v>
      </c>
      <c r="EG7" s="39">
        <v>0.6</v>
      </c>
      <c r="EH7" s="39">
        <v>0.18</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2021-02-04T01:44:16Z</cp:lastPrinted>
  <dcterms:created xsi:type="dcterms:W3CDTF">2020-12-04T02:16:43Z</dcterms:created>
  <dcterms:modified xsi:type="dcterms:W3CDTF">2021-02-04T01:44:23Z</dcterms:modified>
  <cp:category/>
</cp:coreProperties>
</file>