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上水道（橋口）\27 一ツ瀬企業団〇\"/>
    </mc:Choice>
  </mc:AlternateContent>
  <xr:revisionPtr revIDLastSave="0" documentId="13_ncr:1_{909AE69F-75A3-4534-8F39-4DEEA34C783C}" xr6:coauthVersionLast="46" xr6:coauthVersionMax="46" xr10:uidLastSave="{00000000-0000-0000-0000-000000000000}"/>
  <workbookProtection workbookAlgorithmName="SHA-512" workbookHashValue="b4Y8eTP8FY+1NvqqiAumcS9d67Ca6WZqIzgb6voITtvaTQL0l6FJFwLDxfDqwWSM5hVVkx3XaKTX9cBNvzoX5w==" workbookSaltValue="LUzU2+9AZ5HSi4hqU02kO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<sst xmlns="http://schemas.openxmlformats.org/spreadsheetml/2006/main" count="231" uniqueCount="114">
  <si>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</si>
  <si>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</si>
  <si>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</si>
  <si>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</si>
  <si>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</si>
  <si>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</si>
  <si>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</si>
  <si>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</si>
  <si>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</si>
  <si>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</si>
  <si>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</si>
  <si>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</si>
  <si>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</si>
  <si>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</si>
  <si>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</si>
  <si>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</si>
  <si>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</si>
  <si>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</si>
  <si>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</si>
  <si>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</si>
  <si>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</si>
  <si>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</si>
  <si>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</si>
  <si>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</si>
  <si>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</si>
  <si>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</si>
  <si>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</si>
  <si>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</si>
  <si>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</si>
  <si>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</si>
  <si>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</si>
  <si>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</si>
  <si>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</si>
  <si>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</si>
  <si>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</si>
  <si>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</si>
  <si>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</si>
  <si>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</si>
  <si>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</si>
  <si>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</si>
  <si>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</si>
  <si>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</si>
  <si>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</si>
  <si>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</si>
  <si>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</si>
  <si>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</si>
  <si>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</si>
  <si>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</si>
  <si>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</si>
  <si>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</si>
  <si>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</si>
  <si>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</si>
  <si>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</si>
  <si>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</si>
  <si>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</si>
  <si>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</si>
  <si>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</si>
  <si>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</si>
  <si>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</si>
  <si>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</si>
  <si>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</si>
  <si>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</si>
  <si>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</si>
  <si>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</si>
  <si>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</si>
  <si>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</si>
  <si>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</si>
  <si>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</si>
  <si>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</si>
  <si>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</si>
  <si>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</si>
  <si>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</si>
  <si>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</si>
  <si>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</si>
  <si>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</si>
  <si>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</si>
  <si>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</si>
  <si>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</si>
  <si>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</si>
  <si>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</si>
  <si>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</si>
  <si>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</si>
  <si>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</si>
  <si>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</si>
  <si>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</si>
  <si>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</si>
  <si>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</si>
  <si>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</si>
  <si>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</si>
  <si>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</si>
  <si>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</si>
  <si>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</si>
  <si>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一ツ瀬川営農飲雑用水広域水道企業団</t>
  </si>
  <si>
    <t>法適用</t>
  </si>
  <si>
    <t>水道事業</t>
  </si>
  <si>
    <t>末端給水事業</t>
  </si>
  <si>
    <t>A8</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</si>
  <si>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</si>
  <si>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</si>
  <si>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</si>
  <si>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</si>
  <si>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</si>
  <si>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</si>
  <si>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</si>
  <si>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</si>
  <si>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</si>
  <si>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</si>
  <si>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</si>
  <si>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</si>
  <si>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</si>
  <si>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</si>
  <si>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については、100％以上で推移し、類似団体と比較しても高い水準にあります。本年度は、料金収入の減少に伴い当該比率が減少しています。収益のうち長期前受金戻入（現金収入を伴わない収益）が４割を占めています。「⑤料金回収率」についても100％を超えており、現時点では経営の健全化が保たれています。
「③流動比率」については、100％を超えていることから、支払能力には問題ありません。
「④企業債残高対給水収益比率」については、当企業団は県から譲り受けた施設で事業を運営しており、拡張時の借入れがないため、類似団体と比べ低くなっています。今後も施設の更新等の財源に企業債が考えられますので、上昇傾向が予想され注意が必要です。
「⑥給水原価」については、類似団体と比べると低い状況にあり、類似団体よりも少ない経費で給水が行えています。
「⑦施設利用率」については上昇していますが、これは配水管の漏水により配水量が増加したものです。
「⑧有収率」については、類似団体と比較して低い現状です。大きな漏水が重なり配水量が増加したため減少しました。今後も漏水調査を継続的に行い、更なる有収率の向上に努めます。</t>
    <rPh sb="2" eb="4">
      <t>ケイジョウ</t>
    </rPh>
    <rPh sb="4" eb="6">
      <t>シュウシ</t>
    </rPh>
    <rPh sb="6" eb="8">
      <t>ヒリツ</t>
    </rPh>
    <rPh sb="19" eb="21">
      <t>イジョウ</t>
    </rPh>
    <rPh sb="22" eb="24">
      <t>スイイ</t>
    </rPh>
    <rPh sb="26" eb="28">
      <t>ルイジ</t>
    </rPh>
    <rPh sb="28" eb="30">
      <t>ダンタイ</t>
    </rPh>
    <rPh sb="31" eb="33">
      <t>ヒカク</t>
    </rPh>
    <rPh sb="36" eb="37">
      <t>タカ</t>
    </rPh>
    <rPh sb="38" eb="40">
      <t>スイジュン</t>
    </rPh>
    <rPh sb="46" eb="49">
      <t>ホンネンド</t>
    </rPh>
    <rPh sb="51" eb="53">
      <t>リョウキン</t>
    </rPh>
    <rPh sb="53" eb="55">
      <t>シュウニュウ</t>
    </rPh>
    <rPh sb="56" eb="58">
      <t>ゲンショウ</t>
    </rPh>
    <rPh sb="59" eb="60">
      <t>トモナ</t>
    </rPh>
    <rPh sb="61" eb="63">
      <t>トウガイ</t>
    </rPh>
    <rPh sb="63" eb="65">
      <t>ヒリツ</t>
    </rPh>
    <rPh sb="66" eb="68">
      <t>ゲンショウ</t>
    </rPh>
    <rPh sb="74" eb="76">
      <t>シュウエキ</t>
    </rPh>
    <rPh sb="79" eb="81">
      <t>チョウキ</t>
    </rPh>
    <rPh sb="81" eb="84">
      <t>マエウケキン</t>
    </rPh>
    <rPh sb="84" eb="86">
      <t>レイニュウ</t>
    </rPh>
    <rPh sb="87" eb="89">
      <t>ゲンキン</t>
    </rPh>
    <rPh sb="89" eb="91">
      <t>シュウニュウ</t>
    </rPh>
    <rPh sb="92" eb="93">
      <t>トモナ</t>
    </rPh>
    <rPh sb="96" eb="98">
      <t>シュウエキ</t>
    </rPh>
    <rPh sb="101" eb="102">
      <t>ワリ</t>
    </rPh>
    <rPh sb="103" eb="104">
      <t>シ</t>
    </rPh>
    <rPh sb="112" eb="114">
      <t>リョウキン</t>
    </rPh>
    <rPh sb="114" eb="116">
      <t>カイシュウ</t>
    </rPh>
    <rPh sb="116" eb="117">
      <t>リツ</t>
    </rPh>
    <rPh sb="128" eb="129">
      <t>コ</t>
    </rPh>
    <rPh sb="134" eb="137">
      <t>ゲンジテン</t>
    </rPh>
    <rPh sb="139" eb="141">
      <t>ケイエイ</t>
    </rPh>
    <rPh sb="142" eb="145">
      <t>ケンゼンカ</t>
    </rPh>
    <rPh sb="146" eb="147">
      <t>タモ</t>
    </rPh>
    <rPh sb="157" eb="159">
      <t>リュウドウ</t>
    </rPh>
    <rPh sb="159" eb="161">
      <t>ヒリツ</t>
    </rPh>
    <rPh sb="173" eb="174">
      <t>コ</t>
    </rPh>
    <rPh sb="183" eb="185">
      <t>シハラ</t>
    </rPh>
    <rPh sb="185" eb="187">
      <t>ノウリョク</t>
    </rPh>
    <rPh sb="189" eb="191">
      <t>モンダイ</t>
    </rPh>
    <rPh sb="200" eb="203">
      <t>キギョウサイ</t>
    </rPh>
    <rPh sb="203" eb="205">
      <t>ザンダカ</t>
    </rPh>
    <rPh sb="205" eb="206">
      <t>タイ</t>
    </rPh>
    <rPh sb="206" eb="208">
      <t>キュウスイ</t>
    </rPh>
    <rPh sb="208" eb="210">
      <t>シュウエキ</t>
    </rPh>
    <rPh sb="210" eb="212">
      <t>ヒリツ</t>
    </rPh>
    <rPh sb="219" eb="220">
      <t>トウ</t>
    </rPh>
    <rPh sb="220" eb="223">
      <t>キギョウダン</t>
    </rPh>
    <rPh sb="224" eb="225">
      <t>ケン</t>
    </rPh>
    <rPh sb="227" eb="228">
      <t>ユズ</t>
    </rPh>
    <rPh sb="229" eb="230">
      <t>ウ</t>
    </rPh>
    <rPh sb="232" eb="234">
      <t>シセツ</t>
    </rPh>
    <rPh sb="235" eb="237">
      <t>ジギョウ</t>
    </rPh>
    <rPh sb="238" eb="240">
      <t>ウンエイ</t>
    </rPh>
    <rPh sb="245" eb="248">
      <t>カクチョウジ</t>
    </rPh>
    <rPh sb="249" eb="251">
      <t>カリイ</t>
    </rPh>
    <rPh sb="258" eb="260">
      <t>ルイジ</t>
    </rPh>
    <rPh sb="260" eb="262">
      <t>ダンタイ</t>
    </rPh>
    <rPh sb="263" eb="264">
      <t>クラ</t>
    </rPh>
    <rPh sb="320" eb="324">
      <t>キュウスイゲンカ</t>
    </rPh>
    <rPh sb="331" eb="333">
      <t>ルイジ</t>
    </rPh>
    <rPh sb="333" eb="335">
      <t>ダンタイ</t>
    </rPh>
    <rPh sb="336" eb="337">
      <t>クラ</t>
    </rPh>
    <rPh sb="340" eb="341">
      <t>ヒク</t>
    </rPh>
    <rPh sb="342" eb="344">
      <t>ジョウキョウ</t>
    </rPh>
    <rPh sb="348" eb="352">
      <t>ルイジダンタイ</t>
    </rPh>
    <rPh sb="355" eb="356">
      <t>スク</t>
    </rPh>
    <rPh sb="358" eb="360">
      <t>ケイヒ</t>
    </rPh>
    <rPh sb="361" eb="363">
      <t>キュウスイ</t>
    </rPh>
    <rPh sb="364" eb="365">
      <t>オコナ</t>
    </rPh>
    <rPh sb="374" eb="376">
      <t>シセツ</t>
    </rPh>
    <rPh sb="376" eb="379">
      <t>リヨウリツ</t>
    </rPh>
    <rPh sb="385" eb="387">
      <t>ジョウショウ</t>
    </rPh>
    <rPh sb="397" eb="400">
      <t>ハイスイカン</t>
    </rPh>
    <rPh sb="401" eb="403">
      <t>ロウスイ</t>
    </rPh>
    <rPh sb="406" eb="409">
      <t>ハイスイリョウ</t>
    </rPh>
    <rPh sb="410" eb="412">
      <t>ゾウカ</t>
    </rPh>
    <rPh sb="422" eb="425">
      <t>ユウシュウリツ</t>
    </rPh>
    <rPh sb="432" eb="436">
      <t>ルイジダンタイ</t>
    </rPh>
    <rPh sb="437" eb="439">
      <t>ヒカク</t>
    </rPh>
    <rPh sb="441" eb="442">
      <t>ヒク</t>
    </rPh>
    <rPh sb="443" eb="445">
      <t>ゲンジョウ</t>
    </rPh>
    <rPh sb="448" eb="449">
      <t>オオ</t>
    </rPh>
    <rPh sb="451" eb="453">
      <t>ロウスイ</t>
    </rPh>
    <rPh sb="454" eb="455">
      <t>カサ</t>
    </rPh>
    <rPh sb="457" eb="460">
      <t>ハイスイリョウ</t>
    </rPh>
    <rPh sb="461" eb="463">
      <t>ゾウカ</t>
    </rPh>
    <rPh sb="467" eb="469">
      <t>ゲンショウ</t>
    </rPh>
    <rPh sb="474" eb="476">
      <t>コンゴ</t>
    </rPh>
    <rPh sb="477" eb="481">
      <t>ロウスイチョウサ</t>
    </rPh>
    <rPh sb="482" eb="485">
      <t>ケイゾクテキ</t>
    </rPh>
    <rPh sb="486" eb="487">
      <t>オコナ</t>
    </rPh>
    <rPh sb="489" eb="490">
      <t>サラ</t>
    </rPh>
    <rPh sb="492" eb="495">
      <t>ユウシュウリツ</t>
    </rPh>
    <rPh sb="496" eb="498">
      <t>コウジョウ</t>
    </rPh>
    <rPh sb="499" eb="500">
      <t>ツト</t>
    </rPh>
    <phoneticPr fontId="4"/>
  </si>
  <si>
    <t>当企業団の水道事業は、現時点では良好と判断されますが、将来は給水人口等の減少による給水収益の減少、企業債償還の増加が懸念されます。
今後は、更なる経費節減に努め、更新工事の財源を確保し、施設の長寿命化対策及びアセットマネジメントの活用を図り、経営戦略を策定し計画的に事業を運営する必要があります。
経営戦略については、令和2年度に策定します。</t>
    <rPh sb="0" eb="4">
      <t>トウキギョウダン</t>
    </rPh>
    <rPh sb="5" eb="9">
      <t>スイドウジギョウ</t>
    </rPh>
    <rPh sb="11" eb="14">
      <t>ゲンジテン</t>
    </rPh>
    <rPh sb="16" eb="18">
      <t>リョウコウ</t>
    </rPh>
    <rPh sb="19" eb="21">
      <t>ハンダン</t>
    </rPh>
    <rPh sb="27" eb="29">
      <t>ショウライ</t>
    </rPh>
    <rPh sb="30" eb="34">
      <t>キュウスイジンコウ</t>
    </rPh>
    <rPh sb="34" eb="35">
      <t>トウ</t>
    </rPh>
    <rPh sb="36" eb="38">
      <t>ゲンショウ</t>
    </rPh>
    <rPh sb="41" eb="43">
      <t>キュウスイ</t>
    </rPh>
    <rPh sb="43" eb="45">
      <t>シュウエキ</t>
    </rPh>
    <rPh sb="46" eb="48">
      <t>ゲンショウ</t>
    </rPh>
    <rPh sb="49" eb="52">
      <t>キギョウサイ</t>
    </rPh>
    <rPh sb="52" eb="54">
      <t>ショウカン</t>
    </rPh>
    <rPh sb="55" eb="57">
      <t>ゾウカ</t>
    </rPh>
    <rPh sb="58" eb="60">
      <t>ケネン</t>
    </rPh>
    <rPh sb="66" eb="68">
      <t>コンゴ</t>
    </rPh>
    <rPh sb="70" eb="71">
      <t>サラ</t>
    </rPh>
    <rPh sb="73" eb="75">
      <t>ケイヒ</t>
    </rPh>
    <rPh sb="75" eb="77">
      <t>セツゲン</t>
    </rPh>
    <rPh sb="78" eb="79">
      <t>ツト</t>
    </rPh>
    <rPh sb="81" eb="83">
      <t>コウシン</t>
    </rPh>
    <rPh sb="83" eb="85">
      <t>コウジ</t>
    </rPh>
    <rPh sb="86" eb="88">
      <t>ザイゲン</t>
    </rPh>
    <rPh sb="89" eb="91">
      <t>カクホ</t>
    </rPh>
    <rPh sb="93" eb="95">
      <t>シセツ</t>
    </rPh>
    <rPh sb="96" eb="100">
      <t>チョウジュミョウカ</t>
    </rPh>
    <rPh sb="100" eb="102">
      <t>タイサク</t>
    </rPh>
    <rPh sb="102" eb="103">
      <t>オヨ</t>
    </rPh>
    <rPh sb="115" eb="117">
      <t>カツヨウ</t>
    </rPh>
    <rPh sb="118" eb="119">
      <t>ハカ</t>
    </rPh>
    <rPh sb="121" eb="123">
      <t>ケイエイ</t>
    </rPh>
    <rPh sb="123" eb="125">
      <t>センリャク</t>
    </rPh>
    <rPh sb="126" eb="128">
      <t>サクテイ</t>
    </rPh>
    <rPh sb="129" eb="131">
      <t>ケイカク</t>
    </rPh>
    <rPh sb="131" eb="132">
      <t>テキ</t>
    </rPh>
    <rPh sb="133" eb="135">
      <t>ジギョウ</t>
    </rPh>
    <rPh sb="136" eb="138">
      <t>ウンエイ</t>
    </rPh>
    <rPh sb="140" eb="142">
      <t>ヒツヨウ</t>
    </rPh>
    <rPh sb="149" eb="151">
      <t>ケイエイ</t>
    </rPh>
    <rPh sb="151" eb="153">
      <t>センリャク</t>
    </rPh>
    <rPh sb="159" eb="160">
      <t>レイ</t>
    </rPh>
    <rPh sb="160" eb="161">
      <t>ワ</t>
    </rPh>
    <rPh sb="162" eb="163">
      <t>ネン</t>
    </rPh>
    <rPh sb="163" eb="164">
      <t>ド</t>
    </rPh>
    <rPh sb="165" eb="167">
      <t>サクテイ</t>
    </rPh>
    <phoneticPr fontId="4"/>
  </si>
  <si>
    <t xml:space="preserve">「①有形固定資産減価償却率」については、年々増加傾向にあり、施設の老朽化が進んでいます。
「②管路経年化率」については、管路の経過年数が耐用年数に達していないため、0％となっています。最初に布設した管路が昭和57年度に施工されており、あと3年で耐用年数を迎えます。
「③管路更新率」については、類似団体と比較して低くなっています。近年は配水管の新設工事が主となっています。
今後はアセットマネジメントの活用を図り、将来老朽化を迎える管路を計画的に更新し、特に基幹管路の更新を優先していきます。
</t>
    <rPh sb="2" eb="4">
      <t>ユウケイ</t>
    </rPh>
    <rPh sb="4" eb="8">
      <t>コテイシサン</t>
    </rPh>
    <rPh sb="8" eb="12">
      <t>ゲンカショウキャク</t>
    </rPh>
    <rPh sb="12" eb="13">
      <t>リツ</t>
    </rPh>
    <rPh sb="20" eb="22">
      <t>ネンネン</t>
    </rPh>
    <rPh sb="22" eb="24">
      <t>ゾウカ</t>
    </rPh>
    <rPh sb="24" eb="26">
      <t>ケイコウ</t>
    </rPh>
    <rPh sb="30" eb="32">
      <t>シセツ</t>
    </rPh>
    <rPh sb="33" eb="36">
      <t>ロウキュウカ</t>
    </rPh>
    <rPh sb="37" eb="38">
      <t>スス</t>
    </rPh>
    <rPh sb="47" eb="49">
      <t>カンロ</t>
    </rPh>
    <rPh sb="49" eb="52">
      <t>ケイネンカ</t>
    </rPh>
    <rPh sb="52" eb="53">
      <t>リツ</t>
    </rPh>
    <rPh sb="60" eb="62">
      <t>カンロ</t>
    </rPh>
    <rPh sb="63" eb="65">
      <t>ケイカ</t>
    </rPh>
    <rPh sb="65" eb="67">
      <t>ネンスウ</t>
    </rPh>
    <rPh sb="68" eb="70">
      <t>タイヨウ</t>
    </rPh>
    <rPh sb="70" eb="72">
      <t>ネンスウ</t>
    </rPh>
    <rPh sb="73" eb="74">
      <t>タッ</t>
    </rPh>
    <rPh sb="92" eb="94">
      <t>サイショ</t>
    </rPh>
    <rPh sb="95" eb="97">
      <t>フセツ</t>
    </rPh>
    <rPh sb="99" eb="101">
      <t>カンロ</t>
    </rPh>
    <rPh sb="102" eb="104">
      <t>ショウワ</t>
    </rPh>
    <rPh sb="106" eb="107">
      <t>ネン</t>
    </rPh>
    <rPh sb="107" eb="108">
      <t>ド</t>
    </rPh>
    <rPh sb="109" eb="111">
      <t>セコウ</t>
    </rPh>
    <rPh sb="120" eb="121">
      <t>ネン</t>
    </rPh>
    <rPh sb="122" eb="124">
      <t>タイヨウ</t>
    </rPh>
    <rPh sb="124" eb="126">
      <t>ネンスウ</t>
    </rPh>
    <rPh sb="127" eb="128">
      <t>ムカルイジダンタイクラキュウスイゲンカルイジダンタイクラヒクジョウキョウルイジダンタイスクケイヒキュウスイオコナシセツリヨウリツジョウショウハイスイカンロウスイハイスイリョウゾウカユウシュウリツルイジダンタイヒカクヒクゲンジョウオオロウスイカサハイスイリョウゾウカゲンショウコンゴロウスイチョウサケイゾクテキオコナサラユウシュウリツコウジョウツト</t>
    </rPh>
    <rPh sb="135" eb="137">
      <t>カンロ</t>
    </rPh>
    <rPh sb="137" eb="139">
      <t>コウシン</t>
    </rPh>
    <rPh sb="139" eb="140">
      <t>リツ</t>
    </rPh>
    <rPh sb="147" eb="149">
      <t>ルイジ</t>
    </rPh>
    <rPh sb="149" eb="151">
      <t>ダンタイ</t>
    </rPh>
    <rPh sb="152" eb="154">
      <t>ヒカク</t>
    </rPh>
    <rPh sb="156" eb="157">
      <t>ヒク</t>
    </rPh>
    <rPh sb="165" eb="167">
      <t>キンネン</t>
    </rPh>
    <rPh sb="168" eb="171">
      <t>ハイスイカン</t>
    </rPh>
    <rPh sb="172" eb="176">
      <t>シンセツコウジ</t>
    </rPh>
    <rPh sb="177" eb="178">
      <t>シュ</t>
    </rPh>
    <rPh sb="187" eb="189">
      <t>コンゴ</t>
    </rPh>
    <rPh sb="201" eb="203">
      <t>カツヨウ</t>
    </rPh>
    <rPh sb="204" eb="205">
      <t>ハカ</t>
    </rPh>
    <rPh sb="207" eb="209">
      <t>ショウライ</t>
    </rPh>
    <rPh sb="209" eb="212">
      <t>ロウキュウカ</t>
    </rPh>
    <rPh sb="213" eb="214">
      <t>ムカ</t>
    </rPh>
    <rPh sb="216" eb="218">
      <t>カンロ</t>
    </rPh>
    <rPh sb="219" eb="222">
      <t>ケイカクテキ</t>
    </rPh>
    <rPh sb="223" eb="225">
      <t>コウシン</t>
    </rPh>
    <rPh sb="227" eb="228">
      <t>トク</t>
    </rPh>
    <rPh sb="229" eb="231">
      <t>キカン</t>
    </rPh>
    <rPh sb="231" eb="233">
      <t>カンロ</t>
    </rPh>
    <rPh sb="234" eb="236">
      <t>コウシン</t>
    </rPh>
    <rPh sb="237" eb="239">
      <t>ユウセン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</si>
</sst>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0.06</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34-4A1B-A161-5810C7474F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6134-4A1B-A161-5810C7474F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69.569999999999993</c:v>
                </c:pt>
                <c:pt idx="1">
                  <c:v>68.25</c:v>
                </c:pt>
                <c:pt idx="2">
                  <c:v>69.72</c:v>
                </c:pt>
                <c:pt idx="3">
                  <c:v>69.47</c:v>
                </c:pt>
                <c:pt idx="4">
                  <c:v>78.8</c:v>
                </c:pt>
              </c:numCache>
            </c:numRef>
          </c:val>
          <c:extLst>
            <c:ext xmlns:c16="http://schemas.microsoft.com/office/drawing/2014/chart" uri="{C3380CC4-5D6E-409C-BE32-E72D297353CC}">
              <c16:uniqueId val="{00000000-D9C7-4522-B8B2-763457AD47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D9C7-4522-B8B2-763457AD47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83.04</c:v>
                </c:pt>
                <c:pt idx="1">
                  <c:v>87.46</c:v>
                </c:pt>
                <c:pt idx="2">
                  <c:v>86.42</c:v>
                </c:pt>
                <c:pt idx="3">
                  <c:v>86.23</c:v>
                </c:pt>
                <c:pt idx="4">
                  <c:v>74.58</c:v>
                </c:pt>
              </c:numCache>
            </c:numRef>
          </c:val>
          <c:extLst>
            <c:ext xmlns:c16="http://schemas.microsoft.com/office/drawing/2014/chart" uri="{C3380CC4-5D6E-409C-BE32-E72D297353CC}">
              <c16:uniqueId val="{00000000-F522-48B2-B595-57510B96ED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F522-48B2-B595-57510B96ED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109.58</c:v>
                </c:pt>
                <c:pt idx="1">
                  <c:v>110.86</c:v>
                </c:pt>
                <c:pt idx="2">
                  <c:v>113.72</c:v>
                </c:pt>
                <c:pt idx="3">
                  <c:v>109.41</c:v>
                </c:pt>
                <c:pt idx="4">
                  <c:v>106.75</c:v>
                </c:pt>
              </c:numCache>
            </c:numRef>
          </c:val>
          <c:extLst>
            <c:ext xmlns:c16="http://schemas.microsoft.com/office/drawing/2014/chart" uri="{C3380CC4-5D6E-409C-BE32-E72D297353CC}">
              <c16:uniqueId val="{00000000-D35F-44BB-A739-61A6222F46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D35F-44BB-A739-61A6222F46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56.98</c:v>
                </c:pt>
                <c:pt idx="1">
                  <c:v>57.65</c:v>
                </c:pt>
                <c:pt idx="2">
                  <c:v>60.11</c:v>
                </c:pt>
                <c:pt idx="3">
                  <c:v>62.81</c:v>
                </c:pt>
                <c:pt idx="4">
                  <c:v>63.73</c:v>
                </c:pt>
              </c:numCache>
            </c:numRef>
          </c:val>
          <c:extLst>
            <c:ext xmlns:c16="http://schemas.microsoft.com/office/drawing/2014/chart" uri="{C3380CC4-5D6E-409C-BE32-E72D297353CC}">
              <c16:uniqueId val="{00000000-014F-45E3-AB09-8B6A2C4FFD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014F-45E3-AB09-8B6A2C4FFD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A-4BBC-AE2F-3B2C38EC0C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27CA-4BBC-AE2F-3B2C38EC0C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3A-427A-88A5-D00304A7AA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063A-427A-88A5-D00304A7AA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1936.36</c:v>
                </c:pt>
                <c:pt idx="1">
                  <c:v>1823.19</c:v>
                </c:pt>
                <c:pt idx="2">
                  <c:v>1403.31</c:v>
                </c:pt>
                <c:pt idx="3">
                  <c:v>1800.18</c:v>
                </c:pt>
                <c:pt idx="4">
                  <c:v>1663.47</c:v>
                </c:pt>
              </c:numCache>
            </c:numRef>
          </c:val>
          <c:extLst>
            <c:ext xmlns:c16="http://schemas.microsoft.com/office/drawing/2014/chart" uri="{C3380CC4-5D6E-409C-BE32-E72D297353CC}">
              <c16:uniqueId val="{00000000-0A2C-48BF-8AFE-C0DC95C627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0A2C-48BF-8AFE-C0DC95C627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102.28</c:v>
                </c:pt>
                <c:pt idx="1">
                  <c:v>171.12</c:v>
                </c:pt>
                <c:pt idx="2">
                  <c:v>164.05</c:v>
                </c:pt>
                <c:pt idx="3">
                  <c:v>155.66</c:v>
                </c:pt>
                <c:pt idx="4">
                  <c:v>200.77</c:v>
                </c:pt>
              </c:numCache>
            </c:numRef>
          </c:val>
          <c:extLst>
            <c:ext xmlns:c16="http://schemas.microsoft.com/office/drawing/2014/chart" uri="{C3380CC4-5D6E-409C-BE32-E72D297353CC}">
              <c16:uniqueId val="{00000000-8BAF-43C3-9D0A-A4C0CD7914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8BAF-43C3-9D0A-A4C0CD7914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115.18</c:v>
                </c:pt>
                <c:pt idx="1">
                  <c:v>117.36</c:v>
                </c:pt>
                <c:pt idx="2">
                  <c:v>121.46</c:v>
                </c:pt>
                <c:pt idx="3">
                  <c:v>110.07</c:v>
                </c:pt>
                <c:pt idx="4">
                  <c:v>109.23</c:v>
                </c:pt>
              </c:numCache>
            </c:numRef>
          </c:val>
          <c:extLst>
            <c:ext xmlns:c16="http://schemas.microsoft.com/office/drawing/2014/chart" uri="{C3380CC4-5D6E-409C-BE32-E72D297353CC}">
              <c16:uniqueId val="{00000000-2C5D-4EA5-83B4-7881EAE6BC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C5D-4EA5-83B4-7881EAE6BC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119.3</c:v>
                </c:pt>
                <c:pt idx="1">
                  <c:v>117.19</c:v>
                </c:pt>
                <c:pt idx="2">
                  <c:v>113.64</c:v>
                </c:pt>
                <c:pt idx="3">
                  <c:v>128.69999999999999</c:v>
                </c:pt>
                <c:pt idx="4">
                  <c:v>126.08</c:v>
                </c:pt>
              </c:numCache>
            </c:numRef>
          </c:val>
          <c:extLst>
            <c:ext xmlns:c16="http://schemas.microsoft.com/office/drawing/2014/chart" uri="{C3380CC4-5D6E-409C-BE32-E72D297353CC}">
              <c16:uniqueId val="{00000000-5B73-4DE8-8DB8-10E929144B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B73-4DE8-8DB8-10E929144B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一ツ瀬川営農飲雑用水広域水道企業団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民間企業出身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82.23</v>
      </c>
      <c r="J10" s="53"/>
      <c r="K10" s="53"/>
      <c r="L10" s="53"/>
      <c r="M10" s="53"/>
      <c r="N10" s="53"/>
      <c r="O10" s="64"/>
      <c r="P10" s="54">
        <f>データ!$P$6</f>
        <v>8.93</v>
      </c>
      <c r="Q10" s="54"/>
      <c r="R10" s="54"/>
      <c r="S10" s="54"/>
      <c r="T10" s="54"/>
      <c r="U10" s="54"/>
      <c r="V10" s="54"/>
      <c r="W10" s="61">
        <f>データ!$Q$6</f>
        <v>3146</v>
      </c>
      <c r="X10" s="61"/>
      <c r="Y10" s="61"/>
      <c r="Z10" s="61"/>
      <c r="AA10" s="61"/>
      <c r="AB10" s="61"/>
      <c r="AC10" s="61"/>
      <c r="AD10" s="2"/>
      <c r="AE10" s="2"/>
      <c r="AF10" s="2"/>
      <c r="AG10" s="2"/>
      <c r="AH10" s="4"/>
      <c r="AI10" s="4"/>
      <c r="AJ10" s="4"/>
      <c r="AK10" s="4"/>
      <c r="AL10" s="61">
        <f>データ!$U$6</f>
        <v>6462</v>
      </c>
      <c r="AM10" s="61"/>
      <c r="AN10" s="61"/>
      <c r="AO10" s="61"/>
      <c r="AP10" s="61"/>
      <c r="AQ10" s="61"/>
      <c r="AR10" s="61"/>
      <c r="AS10" s="61"/>
      <c r="AT10" s="52">
        <f>データ!$V$6</f>
        <v>66.3</v>
      </c>
      <c r="AU10" s="53"/>
      <c r="AV10" s="53"/>
      <c r="AW10" s="53"/>
      <c r="AX10" s="53"/>
      <c r="AY10" s="53"/>
      <c r="AZ10" s="53"/>
      <c r="BA10" s="53"/>
      <c r="BB10" s="54">
        <f>データ!$W$6</f>
        <v>97.47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KmwgcqWeQeLH5U0XxHR+fVaMS3j+4dKVVh16zJ9lhIb9hOcdbRYEhqr7jSUdI5c2GLsouhJl0djPKYV+4xa/g==" saltValue="4zaZVIIEmHTYaOLAWE7A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458406</v>
      </c>
      <c r="D6" s="34">
        <f t="shared" si="3"/>
        <v>46</v>
      </c>
      <c r="E6" s="34">
        <f t="shared" si="3"/>
        <v>1</v>
      </c>
      <c r="F6" s="34">
        <f t="shared" si="3"/>
        <v>0</v>
      </c>
      <c r="G6" s="34">
        <f t="shared" si="3"/>
        <v>1</v>
      </c>
      <c r="H6" s="34" t="str">
        <f t="shared" si="3"/>
        <v>宮崎県　一ツ瀬川営農飲雑用水広域水道企業団</v>
      </c>
      <c r="I6" s="34" t="str">
        <f t="shared" si="3"/>
        <v>法適用</v>
      </c>
      <c r="J6" s="34" t="str">
        <f t="shared" si="3"/>
        <v>水道事業</v>
      </c>
      <c r="K6" s="34" t="str">
        <f t="shared" si="3"/>
        <v>末端給水事業</v>
      </c>
      <c r="L6" s="34" t="str">
        <f t="shared" si="3"/>
        <v>A8</v>
      </c>
      <c r="M6" s="34" t="str">
        <f t="shared" si="3"/>
        <v>民間企業出身</v>
      </c>
      <c r="N6" s="35" t="str">
        <f t="shared" si="3"/>
        <v>-</v>
      </c>
      <c r="O6" s="35">
        <f t="shared" si="3"/>
        <v>82.23</v>
      </c>
      <c r="P6" s="35">
        <f t="shared" si="3"/>
        <v>8.93</v>
      </c>
      <c r="Q6" s="35">
        <f t="shared" si="3"/>
        <v>3146</v>
      </c>
      <c r="R6" s="35" t="str">
        <f t="shared" si="3"/>
        <v>-</v>
      </c>
      <c r="S6" s="35" t="str">
        <f t="shared" si="3"/>
        <v>-</v>
      </c>
      <c r="T6" s="35" t="str">
        <f t="shared" si="3"/>
        <v>-</v>
      </c>
      <c r="U6" s="35">
        <f t="shared" si="3"/>
        <v>6462</v>
      </c>
      <c r="V6" s="35">
        <f t="shared" si="3"/>
        <v>66.3</v>
      </c>
      <c r="W6" s="35">
        <f t="shared" si="3"/>
        <v>97.47</v>
      </c>
      <c r="X6" s="36">
        <f>IF(X7="",NA(),X7)</f>
        <v>109.58</v>
      </c>
      <c r="Y6" s="36">
        <f t="shared" ref="Y6:AG6" si="4">IF(Y7="",NA(),Y7)</f>
        <v>110.86</v>
      </c>
      <c r="Z6" s="36">
        <f t="shared" si="4"/>
        <v>113.72</v>
      </c>
      <c r="AA6" s="36">
        <f t="shared" si="4"/>
        <v>109.41</v>
      </c>
      <c r="AB6" s="36">
        <f t="shared" si="4"/>
        <v>106.75</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1936.36</v>
      </c>
      <c r="AU6" s="36">
        <f t="shared" ref="AU6:BC6" si="6">IF(AU7="",NA(),AU7)</f>
        <v>1823.19</v>
      </c>
      <c r="AV6" s="36">
        <f t="shared" si="6"/>
        <v>1403.31</v>
      </c>
      <c r="AW6" s="36">
        <f t="shared" si="6"/>
        <v>1800.18</v>
      </c>
      <c r="AX6" s="36">
        <f t="shared" si="6"/>
        <v>1663.47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102.28</v>
      </c>
      <c r="BF6" s="36">
        <f t="shared" ref="BF6:BN6" si="7">IF(BF7="",NA(),BF7)</f>
        <v>171.12</v>
      </c>
      <c r="BG6" s="36">
        <f t="shared" si="7"/>
        <v>164.05</v>
      </c>
      <c r="BH6" s="36">
        <f t="shared" si="7"/>
        <v>155.66</v>
      </c>
      <c r="BI6" s="36">
        <f t="shared" si="7"/>
        <v>200.77</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115.18</v>
      </c>
      <c r="BQ6" s="36">
        <f t="shared" ref="BQ6:BY6" si="8">IF(BQ7="",NA(),BQ7)</f>
        <v>117.36</v>
      </c>
      <c r="BR6" s="36">
        <f t="shared" si="8"/>
        <v>121.46</v>
      </c>
      <c r="BS6" s="36">
        <f t="shared" si="8"/>
        <v>110.07</v>
      </c>
      <c r="BT6" s="36">
        <f t="shared" si="8"/>
        <v>109.23</v>
      </c>
      <c r="BU6" s="36">
        <f t="shared" si="8"/>
        <v>92.76</v>
      </c>
      <c r="BV6" s="36">
        <f t="shared" si="8"/>
        <v>93.28</v>
      </c>
      <c r="BW6" s="36">
        <f t="shared" si="8"/>
        <v>87.51</v>
      </c>
      <c r="BX6" s="36">
        <f t="shared" si="8"/>
        <v>84.77</v>
      </c>
      <c r="BY6" s="36">
        <f t="shared" si="8"/>
        <v>87.11</v>
      </c>
      <c r="BZ6" s="35" t="str">
        <f>IF(BZ7="","",IF(BZ7="-","【-】","【"&amp;SUBSTITUTE(TEXT(BZ7,"#,##0.00"),"-","△")&amp;"】"))</f>
        <v>【103.24】</v>
      </c>
      <c r="CA6" s="36">
        <f>IF(CA7="",NA(),CA7)</f>
        <v>119.3</v>
      </c>
      <c r="CB6" s="36">
        <f t="shared" ref="CB6:CJ6" si="9">IF(CB7="",NA(),CB7)</f>
        <v>117.19</v>
      </c>
      <c r="CC6" s="36">
        <f t="shared" si="9"/>
        <v>113.64</v>
      </c>
      <c r="CD6" s="36">
        <f t="shared" si="9"/>
        <v>128.69999999999999</v>
      </c>
      <c r="CE6" s="36">
        <f t="shared" si="9"/>
        <v>126.08</v>
      </c>
      <c r="CF6" s="36">
        <f t="shared" si="9"/>
        <v>208.67</v>
      </c>
      <c r="CG6" s="36">
        <f t="shared" si="9"/>
        <v>208.29</v>
      </c>
      <c r="CH6" s="36">
        <f t="shared" si="9"/>
        <v>218.42</v>
      </c>
      <c r="CI6" s="36">
        <f t="shared" si="9"/>
        <v>227.27</v>
      </c>
      <c r="CJ6" s="36">
        <f t="shared" si="9"/>
        <v>223.98</v>
      </c>
      <c r="CK6" s="35" t="str">
        <f>IF(CK7="","",IF(CK7="-","【-】","【"&amp;SUBSTITUTE(TEXT(CK7,"#,##0.00"),"-","△")&amp;"】"))</f>
        <v>【168.38】</v>
      </c>
      <c r="CL6" s="36">
        <f>IF(CL7="",NA(),CL7)</f>
        <v>69.569999999999993</v>
      </c>
      <c r="CM6" s="36">
        <f t="shared" ref="CM6:CU6" si="10">IF(CM7="",NA(),CM7)</f>
        <v>68.25</v>
      </c>
      <c r="CN6" s="36">
        <f t="shared" si="10"/>
        <v>69.72</v>
      </c>
      <c r="CO6" s="36">
        <f t="shared" si="10"/>
        <v>69.47</v>
      </c>
      <c r="CP6" s="36">
        <f t="shared" si="10"/>
        <v>78.8</v>
      </c>
      <c r="CQ6" s="36">
        <f t="shared" si="10"/>
        <v>49.08</v>
      </c>
      <c r="CR6" s="36">
        <f t="shared" si="10"/>
        <v>49.32</v>
      </c>
      <c r="CS6" s="36">
        <f t="shared" si="10"/>
        <v>50.24</v>
      </c>
      <c r="CT6" s="36">
        <f t="shared" si="10"/>
        <v>50.29</v>
      </c>
      <c r="CU6" s="36">
        <f t="shared" si="10"/>
        <v>49.64</v>
      </c>
      <c r="CV6" s="35" t="str">
        <f>IF(CV7="","",IF(CV7="-","【-】","【"&amp;SUBSTITUTE(TEXT(CV7,"#,##0.00"),"-","△")&amp;"】"))</f>
        <v>【60.00】</v>
      </c>
      <c r="CW6" s="36">
        <f>IF(CW7="",NA(),CW7)</f>
        <v>83.04</v>
      </c>
      <c r="CX6" s="36">
        <f t="shared" ref="CX6:DF6" si="11">IF(CX7="",NA(),CX7)</f>
        <v>87.46</v>
      </c>
      <c r="CY6" s="36">
        <f t="shared" si="11"/>
        <v>86.42</v>
      </c>
      <c r="CZ6" s="36">
        <f t="shared" si="11"/>
        <v>86.23</v>
      </c>
      <c r="DA6" s="36">
        <f t="shared" si="11"/>
        <v>74.58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56.98</v>
      </c>
      <c r="DI6" s="36">
        <f t="shared" ref="DI6:DQ6" si="12">IF(DI7="",NA(),DI7)</f>
        <v>57.65</v>
      </c>
      <c r="DJ6" s="36">
        <f t="shared" si="12"/>
        <v>60.11</v>
      </c>
      <c r="DK6" s="36">
        <f t="shared" si="12"/>
        <v>62.81</v>
      </c>
      <c r="DL6" s="36">
        <f t="shared" si="12"/>
        <v>63.73</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0.06</v>
      </c>
      <c r="EE6" s="36">
        <f t="shared" ref="EE6:EM6" si="14">IF(EE7="",NA(),EE7)</f>
        <v>0.03</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458406</v>
      </c>
      <c r="D7" s="38">
        <v>46</v>
      </c>
      <c r="E7" s="38">
        <v>1</v>
      </c>
      <c r="F7" s="38">
        <v>0</v>
      </c>
      <c r="G7" s="38">
        <v>1</v>
      </c>
      <c r="H7" s="38" t="s">
        <v>92</v>
      </c>
      <c r="I7" s="38" t="s">
        <v>93</v>
      </c>
      <c r="J7" s="38" t="s">
        <v>94</v>
      </c>
      <c r="K7" s="38" t="s">
        <v>95</v>
      </c>
      <c r="L7" s="38" t="s">
        <v>96</v>
      </c>
      <c r="M7" s="38" t="s">
        <v>97</v>
      </c>
      <c r="N7" s="39" t="s">
        <v>98</v>
      </c>
      <c r="O7" s="39">
        <v>82.23</v>
      </c>
      <c r="P7" s="39">
        <v>8.93</v>
      </c>
      <c r="Q7" s="39">
        <v>3146</v>
      </c>
      <c r="R7" s="39" t="s">
        <v>98</v>
      </c>
      <c r="S7" s="39" t="s">
        <v>98</v>
      </c>
      <c r="T7" s="39" t="s">
        <v>98</v>
      </c>
      <c r="U7" s="39">
        <v>6462</v>
      </c>
      <c r="V7" s="39">
        <v>66.3</v>
      </c>
      <c r="W7" s="39">
        <v>97.47</v>
      </c>
      <c r="X7" s="39">
        <v>109.58</v>
      </c>
      <c r="Y7" s="39">
        <v>110.86</v>
      </c>
      <c r="Z7" s="39">
        <v>113.72</v>
      </c>
      <c r="AA7" s="39">
        <v>109.41</v>
      </c>
      <c r="AB7" s="39">
        <v>106.75</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1936.36</v>
      </c>
      <c r="AU7" s="39">
        <v>1823.19</v>
      </c>
      <c r="AV7" s="39">
        <v>1403.31</v>
      </c>
      <c r="AW7" s="39">
        <v>1800.18</v>
      </c>
      <c r="AX7" s="39">
        <v>1663.47</v>
      </c>
      <c r="AY7" s="39">
        <v>416.14</v>
      </c>
      <c r="AZ7" s="39">
        <v>371.89</v>
      </c>
      <c r="BA7" s="39">
        <v>293.23</v>
      </c>
      <c r="BB7" s="39">
        <v>300.14</v>
      </c>
      <c r="BC7" s="39">
        <v>301.04000000000002</v>
      </c>
      <c r="BD7" s="39">
        <v>264.97000000000003</v>
      </c>
      <c r="BE7" s="39">
        <v>102.28</v>
      </c>
      <c r="BF7" s="39">
        <v>171.12</v>
      </c>
      <c r="BG7" s="39">
        <v>164.05</v>
      </c>
      <c r="BH7" s="39">
        <v>155.66</v>
      </c>
      <c r="BI7" s="39">
        <v>200.77</v>
      </c>
      <c r="BJ7" s="39">
        <v>487.22</v>
      </c>
      <c r="BK7" s="39">
        <v>483.11</v>
      </c>
      <c r="BL7" s="39">
        <v>542.29999999999995</v>
      </c>
      <c r="BM7" s="39">
        <v>566.65</v>
      </c>
      <c r="BN7" s="39">
        <v>551.62</v>
      </c>
      <c r="BO7" s="39">
        <v>266.61</v>
      </c>
      <c r="BP7" s="39">
        <v>115.18</v>
      </c>
      <c r="BQ7" s="39">
        <v>117.36</v>
      </c>
      <c r="BR7" s="39">
        <v>121.46</v>
      </c>
      <c r="BS7" s="39">
        <v>110.07</v>
      </c>
      <c r="BT7" s="39">
        <v>109.23</v>
      </c>
      <c r="BU7" s="39">
        <v>92.76</v>
      </c>
      <c r="BV7" s="39">
        <v>93.28</v>
      </c>
      <c r="BW7" s="39">
        <v>87.51</v>
      </c>
      <c r="BX7" s="39">
        <v>84.77</v>
      </c>
      <c r="BY7" s="39">
        <v>87.11</v>
      </c>
      <c r="BZ7" s="39">
        <v>103.24</v>
      </c>
      <c r="CA7" s="39">
        <v>119.3</v>
      </c>
      <c r="CB7" s="39">
        <v>117.19</v>
      </c>
      <c r="CC7" s="39">
        <v>113.64</v>
      </c>
      <c r="CD7" s="39">
        <v>128.69999999999999</v>
      </c>
      <c r="CE7" s="39">
        <v>126.08</v>
      </c>
      <c r="CF7" s="39">
        <v>208.67</v>
      </c>
      <c r="CG7" s="39">
        <v>208.29</v>
      </c>
      <c r="CH7" s="39">
        <v>218.42</v>
      </c>
      <c r="CI7" s="39">
        <v>227.27</v>
      </c>
      <c r="CJ7" s="39">
        <v>223.98</v>
      </c>
      <c r="CK7" s="39">
        <v>168.38</v>
      </c>
      <c r="CL7" s="39">
        <v>69.569999999999993</v>
      </c>
      <c r="CM7" s="39">
        <v>68.25</v>
      </c>
      <c r="CN7" s="39">
        <v>69.72</v>
      </c>
      <c r="CO7" s="39">
        <v>69.47</v>
      </c>
      <c r="CP7" s="39">
        <v>78.8</v>
      </c>
      <c r="CQ7" s="39">
        <v>49.08</v>
      </c>
      <c r="CR7" s="39">
        <v>49.32</v>
      </c>
      <c r="CS7" s="39">
        <v>50.24</v>
      </c>
      <c r="CT7" s="39">
        <v>50.29</v>
      </c>
      <c r="CU7" s="39">
        <v>49.64</v>
      </c>
      <c r="CV7" s="39">
        <v>60</v>
      </c>
      <c r="CW7" s="39">
        <v>83.04</v>
      </c>
      <c r="CX7" s="39">
        <v>87.46</v>
      </c>
      <c r="CY7" s="39">
        <v>86.42</v>
      </c>
      <c r="CZ7" s="39">
        <v>86.23</v>
      </c>
      <c r="DA7" s="39">
        <v>74.58</v>
      </c>
      <c r="DB7" s="39">
        <v>79.3</v>
      </c>
      <c r="DC7" s="39">
        <v>79.34</v>
      </c>
      <c r="DD7" s="39">
        <v>78.650000000000006</v>
      </c>
      <c r="DE7" s="39">
        <v>77.73</v>
      </c>
      <c r="DF7" s="39">
        <v>78.09</v>
      </c>
      <c r="DG7" s="39">
        <v>89.8</v>
      </c>
      <c r="DH7" s="39">
        <v>56.98</v>
      </c>
      <c r="DI7" s="39">
        <v>57.65</v>
      </c>
      <c r="DJ7" s="39">
        <v>60.11</v>
      </c>
      <c r="DK7" s="39">
        <v>62.81</v>
      </c>
      <c r="DL7" s="39">
        <v>63.73</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0.06</v>
      </c>
      <c r="EE7" s="39">
        <v>0.03</v>
      </c>
      <c r="EF7" s="39">
        <v>0</v>
      </c>
      <c r="EG7" s="39">
        <v>0</v>
      </c>
      <c r="EH7" s="39">
        <v>0</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2021-02-04T06:09:12Z</cp:lastPrinted>
  <dcterms:created xsi:type="dcterms:W3CDTF">2020-12-04T02:16:43Z</dcterms:created>
  <dcterms:modified xsi:type="dcterms:W3CDTF">2021-02-18T06:54:36Z</dcterms:modified>
  <cp:category/>
</cp:coreProperties>
</file>