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簡易水道（矢野）\02 都城市〇\"/>
    </mc:Choice>
  </mc:AlternateContent>
  <xr:revisionPtr revIDLastSave="0" documentId="13_ncr:1_{503CB3E1-5ACD-472B-850F-E095F3A3013D}" xr6:coauthVersionLast="46" xr6:coauthVersionMax="46" xr10:uidLastSave="{00000000-0000-0000-0000-000000000000}"/>
  <workbookProtection workbookAlgorithmName="SHA-512" workbookHashValue="emgoiMaoDHXHUI7Ks/HwFN5Cj0uUu9fZk5kiAK6BPb+AEjb/oX9DKY54Jqdh12leVTjJTGBs7048QWEobsipEQ==" workbookSaltValue="4yphnDLWR8Rh/1Vw6JMoG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<sst xmlns="http://schemas.openxmlformats.org/spreadsheetml/2006/main" count="316" uniqueCount="113">
  <si>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</si>
  <si>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</si>
  <si>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</si>
  <si>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</si>
  <si>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</si>
  <si>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</si>
  <si>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</si>
  <si>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</si>
  <si>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</si>
  <si>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</si>
  <si>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</si>
  <si>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</si>
  <si>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</si>
  <si>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</si>
  <si>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</si>
  <si>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</si>
  <si>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</si>
  <si>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</si>
  <si>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</si>
  <si>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</si>
  <si>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</si>
  <si>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</si>
  <si>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</si>
  <si>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</si>
  <si>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</si>
  <si>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</si>
  <si>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</si>
  <si>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</si>
  <si>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</si>
  <si>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</si>
  <si>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</si>
  <si>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</si>
  <si>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</si>
  <si>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</si>
  <si>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</si>
  <si>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</si>
  <si>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</si>
  <si>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</si>
  <si>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</si>
  <si>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</si>
  <si>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</si>
  <si>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</si>
  <si>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</si>
  <si>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</si>
  <si>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</si>
  <si>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</si>
  <si>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</si>
  <si>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</si>
  <si>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</si>
  <si>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</si>
  <si>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</si>
  <si>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</si>
  <si>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</si>
  <si>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</si>
  <si>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</si>
  <si>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</si>
  <si>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</si>
  <si>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</si>
  <si>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</si>
  <si>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</si>
  <si>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</si>
  <si>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</si>
  <si>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</si>
  <si>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</si>
  <si>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</si>
  <si>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</si>
  <si>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</si>
  <si>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</si>
  <si>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</si>
  <si>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</si>
  <si>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</si>
  <si>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</si>
  <si>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</si>
  <si>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</si>
  <si>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</si>
  <si>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</si>
  <si>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</si>
  <si>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</si>
  <si>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</si>
  <si>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</si>
  <si>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</si>
  <si>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</si>
  <si>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</si>
  <si>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</si>
  <si>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</si>
  <si>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</si>
  <si>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</si>
  <si>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</si>
  <si>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</si>
  <si>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</si>
  <si>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</si>
  <si>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</si>
  <si>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</si>
  <si>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</si>
  <si>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</si>
  <si>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</si>
  <si>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</si>
  <si>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</si>
  <si>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</si>
  <si>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</si>
  <si>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</si>
  <si>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</si>
  <si>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</si>
  <si>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</si>
  <si>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</si>
  <si>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</si>
  <si>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</si>
  <si>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</si>
  <si>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</si>
  <si>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</si>
  <si>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更新率」は、現在、上水道事業への統合に伴う整備が進んでいることもあり、類似団体の平均値を上回っておりますが、「管路経年化率」は高い水準にあり、更新を必要としている老朽管がまだ多数存在している状況にあります。
　今後、整備予定の施設台帳及び管路台帳の作成により、資産の現状を正確に把握し、計画的な更新投資を実施してまいります。</t>
    <rPh sb="134" eb="136">
      <t>シサン</t>
    </rPh>
    <rPh sb="137" eb="139">
      <t>ゲンジョウ</t>
    </rPh>
    <rPh sb="140" eb="142">
      <t>セイカク</t>
    </rPh>
    <rPh sb="143" eb="145">
      <t>ハアク</t>
    </rPh>
    <phoneticPr fontId="4"/>
  </si>
  <si>
    <t xml:space="preserve"> 令和元年度より、簡易水道事業は地方公営企業法の全部を適用しました。給水収益については、年々減少傾向にあり、一方で施設等の老朽化に伴う更新費用は増加しています。厳しい経営状況にある中で、より効率的な事業運営を推進していく必要があります。
 また、上水道事業への統合にむけて施設整備を進めておりますが、計画の実施状況及び今後の収支計画等を検証しながら、既存施設の更新等を含めた計画的な事業の推進が必要となります。
 今後は、令和２年度策定予定の経営戦略に基づき、更なる経営の健全化及び効率化を進めてまいります。
</t>
    <rPh sb="1" eb="3">
      <t>レイワ</t>
    </rPh>
    <rPh sb="3" eb="5">
      <t>ガンネン</t>
    </rPh>
    <rPh sb="5" eb="6">
      <t>ド</t>
    </rPh>
    <rPh sb="9" eb="11">
      <t>カンイ</t>
    </rPh>
    <rPh sb="11" eb="13">
      <t>スイドウ</t>
    </rPh>
    <rPh sb="13" eb="15">
      <t>ジギョウ</t>
    </rPh>
    <rPh sb="16" eb="18">
      <t>チホウ</t>
    </rPh>
    <rPh sb="18" eb="20">
      <t>コウエイ</t>
    </rPh>
    <rPh sb="20" eb="22">
      <t>キギョウ</t>
    </rPh>
    <rPh sb="22" eb="23">
      <t>ホウ</t>
    </rPh>
    <rPh sb="24" eb="26">
      <t>ゼンブ</t>
    </rPh>
    <rPh sb="27" eb="29">
      <t>テキヨウ</t>
    </rPh>
    <rPh sb="54" eb="56">
      <t>イッポウ</t>
    </rPh>
    <rPh sb="72" eb="74">
      <t>ゾウカ</t>
    </rPh>
    <rPh sb="80" eb="81">
      <t>キビ</t>
    </rPh>
    <rPh sb="83" eb="85">
      <t>ケイエイ</t>
    </rPh>
    <rPh sb="85" eb="87">
      <t>ジョウキョウ</t>
    </rPh>
    <rPh sb="90" eb="91">
      <t>ナカ</t>
    </rPh>
    <rPh sb="95" eb="98">
      <t>コウリツテキ</t>
    </rPh>
    <rPh sb="99" eb="101">
      <t>ジギョウ</t>
    </rPh>
    <rPh sb="101" eb="103">
      <t>ウンエイ</t>
    </rPh>
    <rPh sb="104" eb="106">
      <t>スイシン</t>
    </rPh>
    <rPh sb="110" eb="112">
      <t>ヒツヨウ</t>
    </rPh>
    <rPh sb="197" eb="199">
      <t>ヒツヨウ</t>
    </rPh>
    <rPh sb="211" eb="212">
      <t>レイ</t>
    </rPh>
    <rPh sb="212" eb="213">
      <t>ワ</t>
    </rPh>
    <rPh sb="214" eb="216">
      <t>ネンド</t>
    </rPh>
    <rPh sb="218" eb="220">
      <t>ヨテイ</t>
    </rPh>
    <rPh sb="239" eb="240">
      <t>オヨ</t>
    </rPh>
    <rPh sb="241" eb="244">
      <t>コウリツカ</t>
    </rPh>
    <phoneticPr fontId="4"/>
  </si>
  <si>
    <r>
      <t xml:space="preserve"> 経常損益については、「経常収支比率」が100％以下であり、収支状況は赤字を示しております。また、厳しい経営環境を受けて「累積欠損金」も発生しました。「料金回収率」は、給水人口の減少もあり、類似団体の平均値を下回っております。そのため、料金収入のみで費用が賄えず、一般会計からの繰入金を受けて運営している状況です。なお、「流動比率」については、100％を超えていますが、水道事業からの一時借入金(年度内に返還済）を受けており、必ずしも十分な支払い能力を有しているとは言えない状況にあります。
 「企業債残高対給水収益比率」については、現在、上水道事業への統合に向けた施設等整備に係る事業を実施していることから、類似団体の平均値を上回っております。今後も適正な投資規模を検証し、計画的に事業を実施していきます。
 「給水原価」は、近年の設備投資により、減価償却費や委託料が大きくなっているため、類似団体の平均値を上回っております。今後も同様の水準で推移していくと考えられるため、経費削減に努めていく必要があります。
 「施設利用率」は66.77％で、類似団体の平均値と大きな差はありません。引き続き、適正規模を検証しながら、効率的な施設運用を進めてまいります。
 「有収率」は、類似団体の平均値並みですが、依然として、配水管等における漏水が多く</t>
    </r>
    <r>
      <rPr>
        <sz val="11"/>
        <color rgb="FFFF0000"/>
        <rFont val="ＭＳ ゴシック"/>
        <family val="3"/>
        <charset val="128"/>
      </rPr>
      <t>発生</t>
    </r>
    <r>
      <rPr>
        <sz val="11"/>
        <color theme="1"/>
        <rFont val="ＭＳ ゴシック"/>
        <family val="3"/>
        <charset val="128"/>
      </rPr>
      <t xml:space="preserve">しています。今後は、漏水多発地域における老朽管更新を推進し、有収率の向上を図ってまいります。
</t>
    </r>
    <rPh sb="57" eb="58">
      <t>ウ</t>
    </rPh>
    <rPh sb="84" eb="86">
      <t>キュウスイ</t>
    </rPh>
    <rPh sb="86" eb="88">
      <t>ジンコウ</t>
    </rPh>
    <rPh sb="89" eb="91">
      <t>ゲンショウ</t>
    </rPh>
    <rPh sb="118" eb="120">
      <t>リョウキン</t>
    </rPh>
    <rPh sb="120" eb="122">
      <t>シュウニュウ</t>
    </rPh>
    <rPh sb="125" eb="127">
      <t>ヒヨウ</t>
    </rPh>
    <rPh sb="128" eb="129">
      <t>マカナ</t>
    </rPh>
    <rPh sb="132" eb="134">
      <t>イッパン</t>
    </rPh>
    <rPh sb="134" eb="136">
      <t>カイケイ</t>
    </rPh>
    <rPh sb="139" eb="141">
      <t>クリイレ</t>
    </rPh>
    <rPh sb="141" eb="142">
      <t>キン</t>
    </rPh>
    <rPh sb="143" eb="144">
      <t>ウ</t>
    </rPh>
    <rPh sb="146" eb="148">
      <t>ウンエイ</t>
    </rPh>
    <rPh sb="152" eb="154">
      <t>ジョウキョウ</t>
    </rPh>
    <rPh sb="196" eb="197">
      <t>キン</t>
    </rPh>
    <rPh sb="198" eb="201">
      <t>ネンドナイ</t>
    </rPh>
    <rPh sb="202" eb="204">
      <t>ヘンカン</t>
    </rPh>
    <rPh sb="204" eb="205">
      <t>ズ</t>
    </rPh>
    <rPh sb="237" eb="239">
      <t>ジョウキョウ</t>
    </rPh>
    <rPh sb="345" eb="347">
      <t>ジッシ</t>
    </rPh>
    <rPh sb="364" eb="366">
      <t>キンネン</t>
    </rPh>
    <rPh sb="367" eb="369">
      <t>セツビ</t>
    </rPh>
    <rPh sb="369" eb="371">
      <t>トウシ</t>
    </rPh>
    <rPh sb="375" eb="377">
      <t>ゲンカ</t>
    </rPh>
    <rPh sb="377" eb="379">
      <t>ショウキャク</t>
    </rPh>
    <rPh sb="379" eb="380">
      <t>ヒ</t>
    </rPh>
    <rPh sb="381" eb="383">
      <t>イタク</t>
    </rPh>
    <rPh sb="383" eb="384">
      <t>リョウ</t>
    </rPh>
    <rPh sb="385" eb="386">
      <t>オオ</t>
    </rPh>
    <rPh sb="396" eb="398">
      <t>ルイジ</t>
    </rPh>
    <rPh sb="398" eb="400">
      <t>ダンタイ</t>
    </rPh>
    <rPh sb="401" eb="404">
      <t>ヘイキンチ</t>
    </rPh>
    <rPh sb="405" eb="407">
      <t>ウワマワ</t>
    </rPh>
    <rPh sb="414" eb="416">
      <t>コンゴ</t>
    </rPh>
    <rPh sb="417" eb="419">
      <t>ドウヨウ</t>
    </rPh>
    <rPh sb="420" eb="422">
      <t>スイジュン</t>
    </rPh>
    <rPh sb="423" eb="425">
      <t>スイイ</t>
    </rPh>
    <rPh sb="438" eb="440">
      <t>ケイヒ</t>
    </rPh>
    <rPh sb="440" eb="442">
      <t>サクゲン</t>
    </rPh>
    <rPh sb="443" eb="444">
      <t>ツト</t>
    </rPh>
    <rPh sb="448" eb="450">
      <t>ヒツヨウ</t>
    </rPh>
    <rPh sb="474" eb="476">
      <t>ルイジ</t>
    </rPh>
    <rPh sb="476" eb="478">
      <t>ダンタイ</t>
    </rPh>
    <rPh sb="479" eb="481">
      <t>ヘイキン</t>
    </rPh>
    <rPh sb="481" eb="482">
      <t>チ</t>
    </rPh>
    <rPh sb="483" eb="484">
      <t>オオ</t>
    </rPh>
    <rPh sb="486" eb="487">
      <t>サ</t>
    </rPh>
    <rPh sb="494" eb="495">
      <t>ヒ</t>
    </rPh>
    <rPh sb="496" eb="497">
      <t>ツヅ</t>
    </rPh>
    <rPh sb="511" eb="514">
      <t>コウリツテキ</t>
    </rPh>
    <rPh sb="515" eb="517">
      <t>シセツ</t>
    </rPh>
    <rPh sb="517" eb="519">
      <t>ウンヨウ</t>
    </rPh>
    <rPh sb="520" eb="521">
      <t>スス</t>
    </rPh>
    <rPh sb="558" eb="560">
      <t>ハイスイ</t>
    </rPh>
    <rPh sb="560" eb="562">
      <t>カントウ</t>
    </rPh>
    <rPh sb="571" eb="573">
      <t>ハッセイ</t>
    </rPh>
    <rPh sb="579" eb="581">
      <t>コンゴ</t>
    </rPh>
    <rPh sb="583" eb="585">
      <t>ロウスイ</t>
    </rPh>
    <rPh sb="585" eb="587">
      <t>タハツ</t>
    </rPh>
    <rPh sb="587" eb="589">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</si>
</sst>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0.8</c:v>
                </c:pt>
              </c:numCache>
            </c:numRef>
          </c:val>
          <c:extLst>
            <c:ext xmlns:c16="http://schemas.microsoft.com/office/drawing/2014/chart" uri="{C3380CC4-5D6E-409C-BE32-E72D297353CC}">
              <c16:uniqueId val="{00000000-8B2E-4C4F-8671-0300F2DFB6B2}"/>
            </c:ext>
          </c:extLst>
        </c:ser>
        <c:dLbls>
          <c:showLegendKey val="0"/>
          <c:showVal val="0"/>
          <c:showCatName val="0"/>
          <c:showSerName val="0"/>
          <c:showPercent val="0"/>
          <c:showBubbleSize val="0"/>
        </c:dLbls>
        <c:gapWidth val="150"/>
        <c:axId val="5196056"/>
        <c:axId val="519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8B2E-4C4F-8671-0300F2DFB6B2}"/>
            </c:ext>
          </c:extLst>
        </c:ser>
        <c:dLbls>
          <c:showLegendKey val="0"/>
          <c:showVal val="0"/>
          <c:showCatName val="0"/>
          <c:showSerName val="0"/>
          <c:showPercent val="0"/>
          <c:showBubbleSize val="0"/>
        </c:dLbls>
        <c:marker val="1"/>
        <c:smooth val="0"/>
        <c:axId val="5196056"/>
        <c:axId val="5196840"/>
      </c:lineChart>
      <c:dateAx>
        <c:axId val="5196056"/>
        <c:scaling>
          <c:orientation val="minMax"/>
        </c:scaling>
        <c:delete val="1"/>
        <c:axPos val="b"/>
        <c:numFmt formatCode="&quot;H&quot;yy" sourceLinked="1"/>
        <c:majorTickMark val="none"/>
        <c:minorTickMark val="none"/>
        <c:tickLblPos val="none"/>
        <c:crossAx val="5196840"/>
        <c:crosses val="autoZero"/>
        <c:auto val="1"/>
        <c:lblOffset val="100"/>
        <c:baseTimeUnit val="years"/>
      </c:dateAx>
      <c:valAx>
        <c:axId val="519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66.77</c:v>
                </c:pt>
              </c:numCache>
            </c:numRef>
          </c:val>
          <c:extLst>
            <c:ext xmlns:c16="http://schemas.microsoft.com/office/drawing/2014/chart" uri="{C3380CC4-5D6E-409C-BE32-E72D297353CC}">
              <c16:uniqueId val="{00000000-B28B-434C-AF85-14AF7536518A}"/>
            </c:ext>
          </c:extLst>
        </c:ser>
        <c:dLbls>
          <c:showLegendKey val="0"/>
          <c:showVal val="0"/>
          <c:showCatName val="0"/>
          <c:showSerName val="0"/>
          <c:showPercent val="0"/>
          <c:showBubbleSize val="0"/>
        </c:dLbls>
        <c:gapWidth val="150"/>
        <c:axId val="422979208"/>
        <c:axId val="42352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55.3</c:v>
                </c:pt>
              </c:numCache>
            </c:numRef>
          </c:val>
          <c:smooth val="0"/>
          <c:extLst>
            <c:ext xmlns:c16="http://schemas.microsoft.com/office/drawing/2014/chart" uri="{C3380CC4-5D6E-409C-BE32-E72D297353CC}">
              <c16:uniqueId val="{00000001-B28B-434C-AF85-14AF7536518A}"/>
            </c:ext>
          </c:extLst>
        </c:ser>
        <c:dLbls>
          <c:showLegendKey val="0"/>
          <c:showVal val="0"/>
          <c:showCatName val="0"/>
          <c:showSerName val="0"/>
          <c:showPercent val="0"/>
          <c:showBubbleSize val="0"/>
        </c:dLbls>
        <c:marker val="1"/>
        <c:smooth val="0"/>
        <c:axId val="422979208"/>
        <c:axId val="423528208"/>
      </c:lineChart>
      <c:dateAx>
        <c:axId val="422979208"/>
        <c:scaling>
          <c:orientation val="minMax"/>
        </c:scaling>
        <c:delete val="1"/>
        <c:axPos val="b"/>
        <c:numFmt formatCode="&quot;H&quot;yy" sourceLinked="1"/>
        <c:majorTickMark val="none"/>
        <c:minorTickMark val="none"/>
        <c:tickLblPos val="none"/>
        <c:crossAx val="423528208"/>
        <c:crosses val="autoZero"/>
        <c:auto val="1"/>
        <c:lblOffset val="100"/>
        <c:baseTimeUnit val="years"/>
      </c:dateAx>
      <c:valAx>
        <c:axId val="42352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79.599999999999994</c:v>
                </c:pt>
              </c:numCache>
            </c:numRef>
          </c:val>
          <c:extLst>
            <c:ext xmlns:c16="http://schemas.microsoft.com/office/drawing/2014/chart" uri="{C3380CC4-5D6E-409C-BE32-E72D297353CC}">
              <c16:uniqueId val="{00000000-3891-4537-A590-58BA361CC396}"/>
            </c:ext>
          </c:extLst>
        </c:ser>
        <c:dLbls>
          <c:showLegendKey val="0"/>
          <c:showVal val="0"/>
          <c:showCatName val="0"/>
          <c:showSerName val="0"/>
          <c:showPercent val="0"/>
          <c:showBubbleSize val="0"/>
        </c:dLbls>
        <c:gapWidth val="150"/>
        <c:axId val="417569064"/>
        <c:axId val="42352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78.319999999999993</c:v>
                </c:pt>
              </c:numCache>
            </c:numRef>
          </c:val>
          <c:smooth val="0"/>
          <c:extLst>
            <c:ext xmlns:c16="http://schemas.microsoft.com/office/drawing/2014/chart" uri="{C3380CC4-5D6E-409C-BE32-E72D297353CC}">
              <c16:uniqueId val="{00000001-3891-4537-A590-58BA361CC396}"/>
            </c:ext>
          </c:extLst>
        </c:ser>
        <c:dLbls>
          <c:showLegendKey val="0"/>
          <c:showVal val="0"/>
          <c:showCatName val="0"/>
          <c:showSerName val="0"/>
          <c:showPercent val="0"/>
          <c:showBubbleSize val="0"/>
        </c:dLbls>
        <c:marker val="1"/>
        <c:smooth val="0"/>
        <c:axId val="417569064"/>
        <c:axId val="423529384"/>
      </c:lineChart>
      <c:dateAx>
        <c:axId val="417569064"/>
        <c:scaling>
          <c:orientation val="minMax"/>
        </c:scaling>
        <c:delete val="1"/>
        <c:axPos val="b"/>
        <c:numFmt formatCode="&quot;H&quot;yy" sourceLinked="1"/>
        <c:majorTickMark val="none"/>
        <c:minorTickMark val="none"/>
        <c:tickLblPos val="none"/>
        <c:crossAx val="423529384"/>
        <c:crosses val="autoZero"/>
        <c:auto val="1"/>
        <c:lblOffset val="100"/>
        <c:baseTimeUnit val="years"/>
      </c:dateAx>
      <c:valAx>
        <c:axId val="42352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95.91</c:v>
                </c:pt>
              </c:numCache>
            </c:numRef>
          </c:val>
          <c:extLst>
            <c:ext xmlns:c16="http://schemas.microsoft.com/office/drawing/2014/chart" uri="{C3380CC4-5D6E-409C-BE32-E72D297353CC}">
              <c16:uniqueId val="{00000000-9A59-42DE-A4AD-8E09EF740FC2}"/>
            </c:ext>
          </c:extLst>
        </c:ser>
        <c:dLbls>
          <c:showLegendKey val="0"/>
          <c:showVal val="0"/>
          <c:showCatName val="0"/>
          <c:showSerName val="0"/>
          <c:showPercent val="0"/>
          <c:showBubbleSize val="0"/>
        </c:dLbls>
        <c:gapWidth val="150"/>
        <c:axId val="5198016"/>
        <c:axId val="519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100.27</c:v>
                </c:pt>
              </c:numCache>
            </c:numRef>
          </c:val>
          <c:smooth val="0"/>
          <c:extLst>
            <c:ext xmlns:c16="http://schemas.microsoft.com/office/drawing/2014/chart" uri="{C3380CC4-5D6E-409C-BE32-E72D297353CC}">
              <c16:uniqueId val="{00000001-9A59-42DE-A4AD-8E09EF740FC2}"/>
            </c:ext>
          </c:extLst>
        </c:ser>
        <c:dLbls>
          <c:showLegendKey val="0"/>
          <c:showVal val="0"/>
          <c:showCatName val="0"/>
          <c:showSerName val="0"/>
          <c:showPercent val="0"/>
          <c:showBubbleSize val="0"/>
        </c:dLbls>
        <c:marker val="1"/>
        <c:smooth val="0"/>
        <c:axId val="5198016"/>
        <c:axId val="5198408"/>
      </c:lineChart>
      <c:dateAx>
        <c:axId val="5198016"/>
        <c:scaling>
          <c:orientation val="minMax"/>
        </c:scaling>
        <c:delete val="1"/>
        <c:axPos val="b"/>
        <c:numFmt formatCode="&quot;H&quot;yy" sourceLinked="1"/>
        <c:majorTickMark val="none"/>
        <c:minorTickMark val="none"/>
        <c:tickLblPos val="none"/>
        <c:crossAx val="5198408"/>
        <c:crosses val="autoZero"/>
        <c:auto val="1"/>
        <c:lblOffset val="100"/>
        <c:baseTimeUnit val="years"/>
      </c:dateAx>
      <c:valAx>
        <c:axId val="5198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5.15</c:v>
                </c:pt>
              </c:numCache>
            </c:numRef>
          </c:val>
          <c:extLst>
            <c:ext xmlns:c16="http://schemas.microsoft.com/office/drawing/2014/chart" uri="{C3380CC4-5D6E-409C-BE32-E72D297353CC}">
              <c16:uniqueId val="{00000000-30B2-48B3-8637-C715D5ECECA4}"/>
            </c:ext>
          </c:extLst>
        </c:ser>
        <c:dLbls>
          <c:showLegendKey val="0"/>
          <c:showVal val="0"/>
          <c:showCatName val="0"/>
          <c:showSerName val="0"/>
          <c:showPercent val="0"/>
          <c:showBubbleSize val="0"/>
        </c:dLbls>
        <c:gapWidth val="150"/>
        <c:axId val="422976072"/>
        <c:axId val="42297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34.83</c:v>
                </c:pt>
              </c:numCache>
            </c:numRef>
          </c:val>
          <c:smooth val="0"/>
          <c:extLst>
            <c:ext xmlns:c16="http://schemas.microsoft.com/office/drawing/2014/chart" uri="{C3380CC4-5D6E-409C-BE32-E72D297353CC}">
              <c16:uniqueId val="{00000001-30B2-48B3-8637-C715D5ECECA4}"/>
            </c:ext>
          </c:extLst>
        </c:ser>
        <c:dLbls>
          <c:showLegendKey val="0"/>
          <c:showVal val="0"/>
          <c:showCatName val="0"/>
          <c:showSerName val="0"/>
          <c:showPercent val="0"/>
          <c:showBubbleSize val="0"/>
        </c:dLbls>
        <c:marker val="1"/>
        <c:smooth val="0"/>
        <c:axId val="422976072"/>
        <c:axId val="422976464"/>
      </c:lineChart>
      <c:dateAx>
        <c:axId val="422976072"/>
        <c:scaling>
          <c:orientation val="minMax"/>
        </c:scaling>
        <c:delete val="1"/>
        <c:axPos val="b"/>
        <c:numFmt formatCode="&quot;H&quot;yy" sourceLinked="1"/>
        <c:majorTickMark val="none"/>
        <c:minorTickMark val="none"/>
        <c:tickLblPos val="none"/>
        <c:crossAx val="422976464"/>
        <c:crosses val="autoZero"/>
        <c:auto val="1"/>
        <c:lblOffset val="100"/>
        <c:baseTimeUnit val="years"/>
      </c:dateAx>
      <c:valAx>
        <c:axId val="42297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31.15</c:v>
                </c:pt>
              </c:numCache>
            </c:numRef>
          </c:val>
          <c:extLst>
            <c:ext xmlns:c16="http://schemas.microsoft.com/office/drawing/2014/chart" uri="{C3380CC4-5D6E-409C-BE32-E72D297353CC}">
              <c16:uniqueId val="{00000000-763E-4C5D-8499-1E8063152710}"/>
            </c:ext>
          </c:extLst>
        </c:ser>
        <c:dLbls>
          <c:showLegendKey val="0"/>
          <c:showVal val="0"/>
          <c:showCatName val="0"/>
          <c:showSerName val="0"/>
          <c:showPercent val="0"/>
          <c:showBubbleSize val="0"/>
        </c:dLbls>
        <c:gapWidth val="150"/>
        <c:axId val="422977640"/>
        <c:axId val="42297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10.050000000000001</c:v>
                </c:pt>
              </c:numCache>
            </c:numRef>
          </c:val>
          <c:smooth val="0"/>
          <c:extLst>
            <c:ext xmlns:c16="http://schemas.microsoft.com/office/drawing/2014/chart" uri="{C3380CC4-5D6E-409C-BE32-E72D297353CC}">
              <c16:uniqueId val="{00000001-763E-4C5D-8499-1E8063152710}"/>
            </c:ext>
          </c:extLst>
        </c:ser>
        <c:dLbls>
          <c:showLegendKey val="0"/>
          <c:showVal val="0"/>
          <c:showCatName val="0"/>
          <c:showSerName val="0"/>
          <c:showPercent val="0"/>
          <c:showBubbleSize val="0"/>
        </c:dLbls>
        <c:marker val="1"/>
        <c:smooth val="0"/>
        <c:axId val="422977640"/>
        <c:axId val="422978032"/>
      </c:lineChart>
      <c:dateAx>
        <c:axId val="422977640"/>
        <c:scaling>
          <c:orientation val="minMax"/>
        </c:scaling>
        <c:delete val="1"/>
        <c:axPos val="b"/>
        <c:numFmt formatCode="&quot;H&quot;yy" sourceLinked="1"/>
        <c:majorTickMark val="none"/>
        <c:minorTickMark val="none"/>
        <c:tickLblPos val="none"/>
        <c:crossAx val="422978032"/>
        <c:crosses val="autoZero"/>
        <c:auto val="1"/>
        <c:lblOffset val="100"/>
        <c:baseTimeUnit val="years"/>
      </c:dateAx>
      <c:valAx>
        <c:axId val="42297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97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20.11</c:v>
                </c:pt>
              </c:numCache>
            </c:numRef>
          </c:val>
          <c:extLst>
            <c:ext xmlns:c16="http://schemas.microsoft.com/office/drawing/2014/chart" uri="{C3380CC4-5D6E-409C-BE32-E72D297353CC}">
              <c16:uniqueId val="{00000000-41AF-45E2-BF35-E58C186A3325}"/>
            </c:ext>
          </c:extLst>
        </c:ser>
        <c:dLbls>
          <c:showLegendKey val="0"/>
          <c:showVal val="0"/>
          <c:showCatName val="0"/>
          <c:showSerName val="0"/>
          <c:showPercent val="0"/>
          <c:showBubbleSize val="0"/>
        </c:dLbls>
        <c:gapWidth val="150"/>
        <c:axId val="417567496"/>
        <c:axId val="4175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8.57</c:v>
                </c:pt>
              </c:numCache>
            </c:numRef>
          </c:val>
          <c:smooth val="0"/>
          <c:extLst>
            <c:ext xmlns:c16="http://schemas.microsoft.com/office/drawing/2014/chart" uri="{C3380CC4-5D6E-409C-BE32-E72D297353CC}">
              <c16:uniqueId val="{00000001-41AF-45E2-BF35-E58C186A3325}"/>
            </c:ext>
          </c:extLst>
        </c:ser>
        <c:dLbls>
          <c:showLegendKey val="0"/>
          <c:showVal val="0"/>
          <c:showCatName val="0"/>
          <c:showSerName val="0"/>
          <c:showPercent val="0"/>
          <c:showBubbleSize val="0"/>
        </c:dLbls>
        <c:marker val="1"/>
        <c:smooth val="0"/>
        <c:axId val="417567496"/>
        <c:axId val="417567888"/>
      </c:lineChart>
      <c:dateAx>
        <c:axId val="417567496"/>
        <c:scaling>
          <c:orientation val="minMax"/>
        </c:scaling>
        <c:delete val="1"/>
        <c:axPos val="b"/>
        <c:numFmt formatCode="&quot;H&quot;yy" sourceLinked="1"/>
        <c:majorTickMark val="none"/>
        <c:minorTickMark val="none"/>
        <c:tickLblPos val="none"/>
        <c:crossAx val="417567888"/>
        <c:crosses val="autoZero"/>
        <c:auto val="1"/>
        <c:lblOffset val="100"/>
        <c:baseTimeUnit val="years"/>
      </c:dateAx>
      <c:valAx>
        <c:axId val="41756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5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118.21</c:v>
                </c:pt>
              </c:numCache>
            </c:numRef>
          </c:val>
          <c:extLst>
            <c:ext xmlns:c16="http://schemas.microsoft.com/office/drawing/2014/chart" uri="{C3380CC4-5D6E-409C-BE32-E72D297353CC}">
              <c16:uniqueId val="{00000000-9B1B-4B83-BBFA-2B12DFA704B7}"/>
            </c:ext>
          </c:extLst>
        </c:ser>
        <c:dLbls>
          <c:showLegendKey val="0"/>
          <c:showVal val="0"/>
          <c:showCatName val="0"/>
          <c:showSerName val="0"/>
          <c:showPercent val="0"/>
          <c:showBubbleSize val="0"/>
        </c:dLbls>
        <c:gapWidth val="150"/>
        <c:axId val="417569456"/>
        <c:axId val="41756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139.66999999999999</c:v>
                </c:pt>
              </c:numCache>
            </c:numRef>
          </c:val>
          <c:smooth val="0"/>
          <c:extLst>
            <c:ext xmlns:c16="http://schemas.microsoft.com/office/drawing/2014/chart" uri="{C3380CC4-5D6E-409C-BE32-E72D297353CC}">
              <c16:uniqueId val="{00000001-9B1B-4B83-BBFA-2B12DFA704B7}"/>
            </c:ext>
          </c:extLst>
        </c:ser>
        <c:dLbls>
          <c:showLegendKey val="0"/>
          <c:showVal val="0"/>
          <c:showCatName val="0"/>
          <c:showSerName val="0"/>
          <c:showPercent val="0"/>
          <c:showBubbleSize val="0"/>
        </c:dLbls>
        <c:marker val="1"/>
        <c:smooth val="0"/>
        <c:axId val="417569456"/>
        <c:axId val="417569848"/>
      </c:lineChart>
      <c:dateAx>
        <c:axId val="417569456"/>
        <c:scaling>
          <c:orientation val="minMax"/>
        </c:scaling>
        <c:delete val="1"/>
        <c:axPos val="b"/>
        <c:numFmt formatCode="&quot;H&quot;yy" sourceLinked="1"/>
        <c:majorTickMark val="none"/>
        <c:minorTickMark val="none"/>
        <c:tickLblPos val="none"/>
        <c:crossAx val="417569848"/>
        <c:crosses val="autoZero"/>
        <c:auto val="1"/>
        <c:lblOffset val="100"/>
        <c:baseTimeUnit val="years"/>
      </c:dateAx>
      <c:valAx>
        <c:axId val="417569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5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2556.37</c:v>
                </c:pt>
              </c:numCache>
            </c:numRef>
          </c:val>
          <c:extLst>
            <c:ext xmlns:c16="http://schemas.microsoft.com/office/drawing/2014/chart" uri="{C3380CC4-5D6E-409C-BE32-E72D297353CC}">
              <c16:uniqueId val="{00000000-564E-4B18-8A77-0DB090BEB0E0}"/>
            </c:ext>
          </c:extLst>
        </c:ser>
        <c:dLbls>
          <c:showLegendKey val="0"/>
          <c:showVal val="0"/>
          <c:showCatName val="0"/>
          <c:showSerName val="0"/>
          <c:showPercent val="0"/>
          <c:showBubbleSize val="0"/>
        </c:dLbls>
        <c:gapWidth val="150"/>
        <c:axId val="417640408"/>
        <c:axId val="4176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1390.57</c:v>
                </c:pt>
              </c:numCache>
            </c:numRef>
          </c:val>
          <c:smooth val="0"/>
          <c:extLst>
            <c:ext xmlns:c16="http://schemas.microsoft.com/office/drawing/2014/chart" uri="{C3380CC4-5D6E-409C-BE32-E72D297353CC}">
              <c16:uniqueId val="{00000001-564E-4B18-8A77-0DB090BEB0E0}"/>
            </c:ext>
          </c:extLst>
        </c:ser>
        <c:dLbls>
          <c:showLegendKey val="0"/>
          <c:showVal val="0"/>
          <c:showCatName val="0"/>
          <c:showSerName val="0"/>
          <c:showPercent val="0"/>
          <c:showBubbleSize val="0"/>
        </c:dLbls>
        <c:marker val="1"/>
        <c:smooth val="0"/>
        <c:axId val="417640408"/>
        <c:axId val="417640800"/>
      </c:lineChart>
      <c:dateAx>
        <c:axId val="417640408"/>
        <c:scaling>
          <c:orientation val="minMax"/>
        </c:scaling>
        <c:delete val="1"/>
        <c:axPos val="b"/>
        <c:numFmt formatCode="&quot;H&quot;yy" sourceLinked="1"/>
        <c:majorTickMark val="none"/>
        <c:minorTickMark val="none"/>
        <c:tickLblPos val="none"/>
        <c:crossAx val="417640800"/>
        <c:crosses val="autoZero"/>
        <c:auto val="1"/>
        <c:lblOffset val="100"/>
        <c:baseTimeUnit val="years"/>
      </c:dateAx>
      <c:valAx>
        <c:axId val="41764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764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33.42</c:v>
                </c:pt>
              </c:numCache>
            </c:numRef>
          </c:val>
          <c:extLst>
            <c:ext xmlns:c16="http://schemas.microsoft.com/office/drawing/2014/chart" uri="{C3380CC4-5D6E-409C-BE32-E72D297353CC}">
              <c16:uniqueId val="{00000000-B84C-4304-A3F7-C8838966FF73}"/>
            </c:ext>
          </c:extLst>
        </c:ser>
        <c:dLbls>
          <c:showLegendKey val="0"/>
          <c:showVal val="0"/>
          <c:showCatName val="0"/>
          <c:showSerName val="0"/>
          <c:showPercent val="0"/>
          <c:showBubbleSize val="0"/>
        </c:dLbls>
        <c:gapWidth val="150"/>
        <c:axId val="417641976"/>
        <c:axId val="4176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62.43</c:v>
                </c:pt>
              </c:numCache>
            </c:numRef>
          </c:val>
          <c:smooth val="0"/>
          <c:extLst>
            <c:ext xmlns:c16="http://schemas.microsoft.com/office/drawing/2014/chart" uri="{C3380CC4-5D6E-409C-BE32-E72D297353CC}">
              <c16:uniqueId val="{00000001-B84C-4304-A3F7-C8838966FF73}"/>
            </c:ext>
          </c:extLst>
        </c:ser>
        <c:dLbls>
          <c:showLegendKey val="0"/>
          <c:showVal val="0"/>
          <c:showCatName val="0"/>
          <c:showSerName val="0"/>
          <c:showPercent val="0"/>
          <c:showBubbleSize val="0"/>
        </c:dLbls>
        <c:marker val="1"/>
        <c:smooth val="0"/>
        <c:axId val="417641976"/>
        <c:axId val="417642368"/>
      </c:lineChart>
      <c:dateAx>
        <c:axId val="417641976"/>
        <c:scaling>
          <c:orientation val="minMax"/>
        </c:scaling>
        <c:delete val="1"/>
        <c:axPos val="b"/>
        <c:numFmt formatCode="&quot;H&quot;yy" sourceLinked="1"/>
        <c:majorTickMark val="none"/>
        <c:minorTickMark val="none"/>
        <c:tickLblPos val="none"/>
        <c:crossAx val="417642368"/>
        <c:crosses val="autoZero"/>
        <c:auto val="1"/>
        <c:lblOffset val="100"/>
        <c:baseTimeUnit val="years"/>
      </c:dateAx>
      <c:valAx>
        <c:axId val="4176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6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346.5</c:v>
                </c:pt>
              </c:numCache>
            </c:numRef>
          </c:val>
          <c:extLst>
            <c:ext xmlns:c16="http://schemas.microsoft.com/office/drawing/2014/chart" uri="{C3380CC4-5D6E-409C-BE32-E72D297353CC}">
              <c16:uniqueId val="{00000000-B85A-45B9-8A4B-FAB26056479E}"/>
            </c:ext>
          </c:extLst>
        </c:ser>
        <c:dLbls>
          <c:showLegendKey val="0"/>
          <c:showVal val="0"/>
          <c:showCatName val="0"/>
          <c:showSerName val="0"/>
          <c:showPercent val="0"/>
          <c:showBubbleSize val="0"/>
        </c:dLbls>
        <c:gapWidth val="150"/>
        <c:axId val="417567104"/>
        <c:axId val="41756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224.51</c:v>
                </c:pt>
              </c:numCache>
            </c:numRef>
          </c:val>
          <c:smooth val="0"/>
          <c:extLst>
            <c:ext xmlns:c16="http://schemas.microsoft.com/office/drawing/2014/chart" uri="{C3380CC4-5D6E-409C-BE32-E72D297353CC}">
              <c16:uniqueId val="{00000001-B85A-45B9-8A4B-FAB26056479E}"/>
            </c:ext>
          </c:extLst>
        </c:ser>
        <c:dLbls>
          <c:showLegendKey val="0"/>
          <c:showVal val="0"/>
          <c:showCatName val="0"/>
          <c:showSerName val="0"/>
          <c:showPercent val="0"/>
          <c:showBubbleSize val="0"/>
        </c:dLbls>
        <c:marker val="1"/>
        <c:smooth val="0"/>
        <c:axId val="417567104"/>
        <c:axId val="417566712"/>
      </c:lineChart>
      <c:dateAx>
        <c:axId val="417567104"/>
        <c:scaling>
          <c:orientation val="minMax"/>
        </c:scaling>
        <c:delete val="1"/>
        <c:axPos val="b"/>
        <c:numFmt formatCode="&quot;H&quot;yy" sourceLinked="1"/>
        <c:majorTickMark val="none"/>
        <c:minorTickMark val="none"/>
        <c:tickLblPos val="none"/>
        <c:crossAx val="417566712"/>
        <c:crosses val="autoZero"/>
        <c:auto val="1"/>
        <c:lblOffset val="100"/>
        <c:baseTimeUnit val="years"/>
      </c:dateAx>
      <c:valAx>
        <c:axId val="4175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75" zoomScaleNormal="75" workbookViewId="0">
      <selection activeCell="CH36" sqref="CH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宮崎県　都城市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3" t="str">
        <f>データ!$M$6</f>
        <v>非設置</v>
      </c>
      <c r="AE8" s="83"/>
      <c r="AF8" s="83"/>
      <c r="AG8" s="83"/>
      <c r="AH8" s="83"/>
      <c r="AI8" s="83"/>
      <c r="AJ8" s="83"/>
      <c r="AK8" s="4"/>
      <c r="AL8" s="71">
        <f>データ!$R$6</f>
        <v>164506</v>
      </c>
      <c r="AM8" s="71"/>
      <c r="AN8" s="71"/>
      <c r="AO8" s="71"/>
      <c r="AP8" s="71"/>
      <c r="AQ8" s="71"/>
      <c r="AR8" s="71"/>
      <c r="AS8" s="71"/>
      <c r="AT8" s="67">
        <f>データ!$S$6</f>
        <v>653.36</v>
      </c>
      <c r="AU8" s="68"/>
      <c r="AV8" s="68"/>
      <c r="AW8" s="68"/>
      <c r="AX8" s="68"/>
      <c r="AY8" s="68"/>
      <c r="AZ8" s="68"/>
      <c r="BA8" s="68"/>
      <c r="BB8" s="70">
        <f>データ!$T$6</f>
        <v>251.78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21.04</v>
      </c>
      <c r="J10" s="68"/>
      <c r="K10" s="68"/>
      <c r="L10" s="68"/>
      <c r="M10" s="68"/>
      <c r="N10" s="68"/>
      <c r="O10" s="69"/>
      <c r="P10" s="70">
        <f>データ!$P$6</f>
        <v>4.55</v>
      </c>
      <c r="Q10" s="70"/>
      <c r="R10" s="70"/>
      <c r="S10" s="70"/>
      <c r="T10" s="70"/>
      <c r="U10" s="70"/>
      <c r="V10" s="70"/>
      <c r="W10" s="71">
        <f>データ!$Q$6</f>
        <v>2343</v>
      </c>
      <c r="X10" s="71"/>
      <c r="Y10" s="71"/>
      <c r="Z10" s="71"/>
      <c r="AA10" s="71"/>
      <c r="AB10" s="71"/>
      <c r="AC10" s="71"/>
      <c r="AD10" s="2"/>
      <c r="AE10" s="2"/>
      <c r="AF10" s="2"/>
      <c r="AG10" s="2"/>
      <c r="AH10" s="4"/>
      <c r="AI10" s="4"/>
      <c r="AJ10" s="4"/>
      <c r="AK10" s="4"/>
      <c r="AL10" s="71">
        <f>データ!$U$6</f>
        <v>7444</v>
      </c>
      <c r="AM10" s="71"/>
      <c r="AN10" s="71"/>
      <c r="AO10" s="71"/>
      <c r="AP10" s="71"/>
      <c r="AQ10" s="71"/>
      <c r="AR10" s="71"/>
      <c r="AS10" s="71"/>
      <c r="AT10" s="67">
        <f>データ!$V$6</f>
        <v>51.92</v>
      </c>
      <c r="AU10" s="68"/>
      <c r="AV10" s="68"/>
      <c r="AW10" s="68"/>
      <c r="AX10" s="68"/>
      <c r="AY10" s="68"/>
      <c r="AZ10" s="68"/>
      <c r="BA10" s="68"/>
      <c r="BB10" s="70">
        <f>データ!$W$6</f>
        <v>143.37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Hu7cYrejjZsVYgyEDmhQThK3StdqMjuhxpMFI2FDpC9CXxiL3SE3+SG3L8+tevrbRHtzx9CfMD/2q5b/zHXXfA==" saltValue="Cwi1Kc6JrimBC0Rtt0KM7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452025</v>
      </c>
      <c r="D6" s="34">
        <f t="shared" si="3"/>
        <v>46</v>
      </c>
      <c r="E6" s="34">
        <f t="shared" si="3"/>
        <v>1</v>
      </c>
      <c r="F6" s="34">
        <f t="shared" si="3"/>
        <v>0</v>
      </c>
      <c r="G6" s="34">
        <f t="shared" si="3"/>
        <v>5</v>
      </c>
      <c r="H6" s="34" t="str">
        <f t="shared" si="3"/>
        <v>宮崎県　都城市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21.04</v>
      </c>
      <c r="P6" s="35">
        <f t="shared" si="3"/>
        <v>4.55</v>
      </c>
      <c r="Q6" s="35">
        <f t="shared" si="3"/>
        <v>2343</v>
      </c>
      <c r="R6" s="35">
        <f t="shared" si="3"/>
        <v>164506</v>
      </c>
      <c r="S6" s="35">
        <f t="shared" si="3"/>
        <v>653.36</v>
      </c>
      <c r="T6" s="35">
        <f t="shared" si="3"/>
        <v>251.78</v>
      </c>
      <c r="U6" s="35">
        <f t="shared" si="3"/>
        <v>7444</v>
      </c>
      <c r="V6" s="35">
        <f t="shared" si="3"/>
        <v>51.92</v>
      </c>
      <c r="W6" s="35">
        <f t="shared" si="3"/>
        <v>143.37</v>
      </c>
      <c r="X6" s="36" t="str">
        <f>IF(X7="",NA(),X7)</f>
        <v>-</v>
      </c>
      <c r="Y6" s="36" t="str">
        <f t="shared" ref="Y6:AG6" si="4">IF(Y7="",NA(),Y7)</f>
        <v>-</v>
      </c>
      <c r="Z6" s="36" t="str">
        <f t="shared" si="4"/>
        <v>-</v>
      </c>
      <c r="AA6" s="36" t="str">
        <f t="shared" si="4"/>
        <v>-</v>
      </c>
      <c r="AB6" s="36">
        <f t="shared" si="4"/>
        <v>95.91</v>
      </c>
      <c r="AC6" s="36" t="str">
        <f t="shared" si="4"/>
        <v>-</v>
      </c>
      <c r="AD6" s="36" t="str">
        <f t="shared" si="4"/>
        <v>-</v>
      </c>
      <c r="AE6" s="36" t="str">
        <f t="shared" si="4"/>
        <v>-</v>
      </c>
      <c r="AF6" s="36" t="str">
        <f t="shared" si="4"/>
        <v>-</v>
      </c>
      <c r="AG6" s="36">
        <f t="shared" si="4"/>
        <v>100.27</v>
      </c>
      <c r="AH6" s="35" t="str">
        <f>IF(AH7="","",IF(AH7="-","【-】","【"&amp;SUBSTITUTE(TEXT(AH7,"#,##0.00"),"-","△")&amp;"】"))</f>
        <v>【102.72】</v>
      </c>
      <c r="AI6" s="36" t="str">
        <f>IF(AI7="",NA(),AI7)</f>
        <v>-</v>
      </c>
      <c r="AJ6" s="36" t="str">
        <f t="shared" ref="AJ6:AR6" si="5">IF(AJ7="",NA(),AJ7)</f>
        <v>-</v>
      </c>
      <c r="AK6" s="36" t="str">
        <f t="shared" si="5"/>
        <v>-</v>
      </c>
      <c r="AL6" s="36" t="str">
        <f t="shared" si="5"/>
        <v>-</v>
      </c>
      <c r="AM6" s="36">
        <f t="shared" si="5"/>
        <v>20.11</v>
      </c>
      <c r="AN6" s="36" t="str">
        <f t="shared" si="5"/>
        <v>-</v>
      </c>
      <c r="AO6" s="36" t="str">
        <f t="shared" si="5"/>
        <v>-</v>
      </c>
      <c r="AP6" s="36" t="str">
        <f t="shared" si="5"/>
        <v>-</v>
      </c>
      <c r="AQ6" s="36" t="str">
        <f t="shared" si="5"/>
        <v>-</v>
      </c>
      <c r="AR6" s="36">
        <f t="shared" si="5"/>
        <v>8.57</v>
      </c>
      <c r="AS6" s="35" t="str">
        <f>IF(AS7="","",IF(AS7="-","【-】","【"&amp;SUBSTITUTE(TEXT(AS7,"#,##0.00"),"-","△")&amp;"】"))</f>
        <v>【28.47】</v>
      </c>
      <c r="AT6" s="36" t="str">
        <f>IF(AT7="",NA(),AT7)</f>
        <v>-</v>
      </c>
      <c r="AU6" s="36" t="str">
        <f t="shared" ref="AU6:BC6" si="6">IF(AU7="",NA(),AU7)</f>
        <v>-</v>
      </c>
      <c r="AV6" s="36" t="str">
        <f t="shared" si="6"/>
        <v>-</v>
      </c>
      <c r="AW6" s="36" t="str">
        <f t="shared" si="6"/>
        <v>-</v>
      </c>
      <c r="AX6" s="36">
        <f t="shared" si="6"/>
        <v>118.21</v>
      </c>
      <c r="AY6" s="36" t="str">
        <f t="shared" si="6"/>
        <v>-</v>
      </c>
      <c r="AZ6" s="36" t="str">
        <f t="shared" si="6"/>
        <v>-</v>
      </c>
      <c r="BA6" s="36" t="str">
        <f t="shared" si="6"/>
        <v>-</v>
      </c>
      <c r="BB6" s="36" t="str">
        <f t="shared" si="6"/>
        <v>-</v>
      </c>
      <c r="BC6" s="36">
        <f t="shared" si="6"/>
        <v>139.66999999999999</v>
      </c>
      <c r="BD6" s="35" t="str">
        <f>IF(BD7="","",IF(BD7="-","【-】","【"&amp;SUBSTITUTE(TEXT(BD7,"#,##0.00"),"-","△")&amp;"】"))</f>
        <v>【244.67】</v>
      </c>
      <c r="BE6" s="36" t="str">
        <f>IF(BE7="",NA(),BE7)</f>
        <v>-</v>
      </c>
      <c r="BF6" s="36" t="str">
        <f t="shared" ref="BF6:BN6" si="7">IF(BF7="",NA(),BF7)</f>
        <v>-</v>
      </c>
      <c r="BG6" s="36" t="str">
        <f t="shared" si="7"/>
        <v>-</v>
      </c>
      <c r="BH6" s="36" t="str">
        <f t="shared" si="7"/>
        <v>-</v>
      </c>
      <c r="BI6" s="36">
        <f t="shared" si="7"/>
        <v>2556.37</v>
      </c>
      <c r="BJ6" s="36" t="str">
        <f t="shared" si="7"/>
        <v>-</v>
      </c>
      <c r="BK6" s="36" t="str">
        <f t="shared" si="7"/>
        <v>-</v>
      </c>
      <c r="BL6" s="36" t="str">
        <f t="shared" si="7"/>
        <v>-</v>
      </c>
      <c r="BM6" s="36" t="str">
        <f t="shared" si="7"/>
        <v>-</v>
      </c>
      <c r="BN6" s="36">
        <f t="shared" si="7"/>
        <v>1390.57</v>
      </c>
      <c r="BO6" s="35" t="str">
        <f>IF(BO7="","",IF(BO7="-","【-】","【"&amp;SUBSTITUTE(TEXT(BO7,"#,##0.00"),"-","△")&amp;"】"))</f>
        <v>【989.92】</v>
      </c>
      <c r="BP6" s="36" t="str">
        <f>IF(BP7="",NA(),BP7)</f>
        <v>-</v>
      </c>
      <c r="BQ6" s="36" t="str">
        <f t="shared" ref="BQ6:BY6" si="8">IF(BQ7="",NA(),BQ7)</f>
        <v>-</v>
      </c>
      <c r="BR6" s="36" t="str">
        <f t="shared" si="8"/>
        <v>-</v>
      </c>
      <c r="BS6" s="36" t="str">
        <f t="shared" si="8"/>
        <v>-</v>
      </c>
      <c r="BT6" s="36">
        <f t="shared" si="8"/>
        <v>33.42</v>
      </c>
      <c r="BU6" s="36" t="str">
        <f t="shared" si="8"/>
        <v>-</v>
      </c>
      <c r="BV6" s="36" t="str">
        <f t="shared" si="8"/>
        <v>-</v>
      </c>
      <c r="BW6" s="36" t="str">
        <f t="shared" si="8"/>
        <v>-</v>
      </c>
      <c r="BX6" s="36" t="str">
        <f t="shared" si="8"/>
        <v>-</v>
      </c>
      <c r="BY6" s="36">
        <f t="shared" si="8"/>
        <v>62.43</v>
      </c>
      <c r="BZ6" s="35" t="str">
        <f>IF(BZ7="","",IF(BZ7="-","【-】","【"&amp;SUBSTITUTE(TEXT(BZ7,"#,##0.00"),"-","△")&amp;"】"))</f>
        <v>【68.67】</v>
      </c>
      <c r="CA6" s="36" t="str">
        <f>IF(CA7="",NA(),CA7)</f>
        <v>-</v>
      </c>
      <c r="CB6" s="36" t="str">
        <f t="shared" ref="CB6:CJ6" si="9">IF(CB7="",NA(),CB7)</f>
        <v>-</v>
      </c>
      <c r="CC6" s="36" t="str">
        <f t="shared" si="9"/>
        <v>-</v>
      </c>
      <c r="CD6" s="36" t="str">
        <f t="shared" si="9"/>
        <v>-</v>
      </c>
      <c r="CE6" s="36">
        <f t="shared" si="9"/>
        <v>346.5</v>
      </c>
      <c r="CF6" s="36" t="str">
        <f t="shared" si="9"/>
        <v>-</v>
      </c>
      <c r="CG6" s="36" t="str">
        <f t="shared" si="9"/>
        <v>-</v>
      </c>
      <c r="CH6" s="36" t="str">
        <f t="shared" si="9"/>
        <v>-</v>
      </c>
      <c r="CI6" s="36" t="str">
        <f t="shared" si="9"/>
        <v>-</v>
      </c>
      <c r="CJ6" s="36">
        <f t="shared" si="9"/>
        <v>224.51</v>
      </c>
      <c r="CK6" s="35" t="str">
        <f>IF(CK7="","",IF(CK7="-","【-】","【"&amp;SUBSTITUTE(TEXT(CK7,"#,##0.00"),"-","△")&amp;"】"))</f>
        <v>【264.82】</v>
      </c>
      <c r="CL6" s="36" t="str">
        <f>IF(CL7="",NA(),CL7)</f>
        <v>-</v>
      </c>
      <c r="CM6" s="36" t="str">
        <f t="shared" ref="CM6:CU6" si="10">IF(CM7="",NA(),CM7)</f>
        <v>-</v>
      </c>
      <c r="CN6" s="36" t="str">
        <f t="shared" si="10"/>
        <v>-</v>
      </c>
      <c r="CO6" s="36" t="str">
        <f t="shared" si="10"/>
        <v>-</v>
      </c>
      <c r="CP6" s="36">
        <f t="shared" si="10"/>
        <v>66.77</v>
      </c>
      <c r="CQ6" s="36" t="str">
        <f t="shared" si="10"/>
        <v>-</v>
      </c>
      <c r="CR6" s="36" t="str">
        <f t="shared" si="10"/>
        <v>-</v>
      </c>
      <c r="CS6" s="36" t="str">
        <f t="shared" si="10"/>
        <v>-</v>
      </c>
      <c r="CT6" s="36" t="str">
        <f t="shared" si="10"/>
        <v>-</v>
      </c>
      <c r="CU6" s="36">
        <f t="shared" si="10"/>
        <v>55.3</v>
      </c>
      <c r="CV6" s="35" t="str">
        <f>IF(CV7="","",IF(CV7="-","【-】","【"&amp;SUBSTITUTE(TEXT(CV7,"#,##0.00"),"-","△")&amp;"】"))</f>
        <v>【51.13】</v>
      </c>
      <c r="CW6" s="36" t="str">
        <f>IF(CW7="",NA(),CW7)</f>
        <v>-</v>
      </c>
      <c r="CX6" s="36" t="str">
        <f t="shared" ref="CX6:DF6" si="11">IF(CX7="",NA(),CX7)</f>
        <v>-</v>
      </c>
      <c r="CY6" s="36" t="str">
        <f t="shared" si="11"/>
        <v>-</v>
      </c>
      <c r="CZ6" s="36" t="str">
        <f t="shared" si="11"/>
        <v>-</v>
      </c>
      <c r="DA6" s="36">
        <f t="shared" si="11"/>
        <v>79.599999999999994</v>
      </c>
      <c r="DB6" s="36" t="str">
        <f t="shared" si="11"/>
        <v>-</v>
      </c>
      <c r="DC6" s="36" t="str">
        <f t="shared" si="11"/>
        <v>-</v>
      </c>
      <c r="DD6" s="36" t="str">
        <f t="shared" si="11"/>
        <v>-</v>
      </c>
      <c r="DE6" s="36" t="str">
        <f t="shared" si="11"/>
        <v>-</v>
      </c>
      <c r="DF6" s="36">
        <f t="shared" si="11"/>
        <v>78.319999999999993</v>
      </c>
      <c r="DG6" s="35" t="str">
        <f>IF(DG7="","",IF(DG7="-","【-】","【"&amp;SUBSTITUTE(TEXT(DG7,"#,##0.00"),"-","△")&amp;"】"))</f>
        <v>【76.64】</v>
      </c>
      <c r="DH6" s="36" t="str">
        <f>IF(DH7="",NA(),DH7)</f>
        <v>-</v>
      </c>
      <c r="DI6" s="36" t="str">
        <f t="shared" ref="DI6:DQ6" si="12">IF(DI7="",NA(),DI7)</f>
        <v>-</v>
      </c>
      <c r="DJ6" s="36" t="str">
        <f t="shared" si="12"/>
        <v>-</v>
      </c>
      <c r="DK6" s="36" t="str">
        <f t="shared" si="12"/>
        <v>-</v>
      </c>
      <c r="DL6" s="36">
        <f t="shared" si="12"/>
        <v>5.15</v>
      </c>
      <c r="DM6" s="36" t="str">
        <f t="shared" si="12"/>
        <v>-</v>
      </c>
      <c r="DN6" s="36" t="str">
        <f t="shared" si="12"/>
        <v>-</v>
      </c>
      <c r="DO6" s="36" t="str">
        <f t="shared" si="12"/>
        <v>-</v>
      </c>
      <c r="DP6" s="36" t="str">
        <f t="shared" si="12"/>
        <v>-</v>
      </c>
      <c r="DQ6" s="36">
        <f t="shared" si="12"/>
        <v>34.83</v>
      </c>
      <c r="DR6" s="35" t="str">
        <f>IF(DR7="","",IF(DR7="-","【-】","【"&amp;SUBSTITUTE(TEXT(DR7,"#,##0.00"),"-","△")&amp;"】"))</f>
        <v>【40.79】</v>
      </c>
      <c r="DS6" s="36" t="str">
        <f>IF(DS7="",NA(),DS7)</f>
        <v>-</v>
      </c>
      <c r="DT6" s="36" t="str">
        <f t="shared" ref="DT6:EB6" si="13">IF(DT7="",NA(),DT7)</f>
        <v>-</v>
      </c>
      <c r="DU6" s="36" t="str">
        <f t="shared" si="13"/>
        <v>-</v>
      </c>
      <c r="DV6" s="36" t="str">
        <f t="shared" si="13"/>
        <v>-</v>
      </c>
      <c r="DW6" s="36">
        <f t="shared" si="13"/>
        <v>31.15</v>
      </c>
      <c r="DX6" s="36" t="str">
        <f t="shared" si="13"/>
        <v>-</v>
      </c>
      <c r="DY6" s="36" t="str">
        <f t="shared" si="13"/>
        <v>-</v>
      </c>
      <c r="DZ6" s="36" t="str">
        <f t="shared" si="13"/>
        <v>-</v>
      </c>
      <c r="EA6" s="36" t="str">
        <f t="shared" si="13"/>
        <v>-</v>
      </c>
      <c r="EB6" s="36">
        <f t="shared" si="13"/>
        <v>10.050000000000001</v>
      </c>
      <c r="EC6" s="35" t="str">
        <f>IF(EC7="","",IF(EC7="-","【-】","【"&amp;SUBSTITUTE(TEXT(EC7,"#,##0.00"),"-","△")&amp;"】"))</f>
        <v>【15.98】</v>
      </c>
      <c r="ED6" s="36" t="str">
        <f>IF(ED7="",NA(),ED7)</f>
        <v>-</v>
      </c>
      <c r="EE6" s="36" t="str">
        <f t="shared" ref="EE6:EM6" si="14">IF(EE7="",NA(),EE7)</f>
        <v>-</v>
      </c>
      <c r="EF6" s="36" t="str">
        <f t="shared" si="14"/>
        <v>-</v>
      </c>
      <c r="EG6" s="36" t="str">
        <f t="shared" si="14"/>
        <v>-</v>
      </c>
      <c r="EH6" s="36">
        <f t="shared" si="14"/>
        <v>0.8</v>
      </c>
      <c r="EI6" s="36" t="str">
        <f t="shared" si="14"/>
        <v>-</v>
      </c>
      <c r="EJ6" s="36" t="str">
        <f t="shared" si="14"/>
        <v>-</v>
      </c>
      <c r="EK6" s="36" t="str">
        <f t="shared" si="14"/>
        <v>-</v>
      </c>
      <c r="EL6" s="36" t="str">
        <f t="shared" si="14"/>
        <v>-</v>
      </c>
      <c r="EM6" s="36">
        <f t="shared" si="14"/>
        <v>0.19</v>
      </c>
      <c r="EN6" s="35" t="str">
        <f>IF(EN7="","",IF(EN7="-","【-】","【"&amp;SUBSTITUTE(TEXT(EN7,"#,##0.00"),"-","△")&amp;"】"))</f>
        <v>【0.44】</v>
      </c>
    </row>
    <row r="7" spans="1:144" s="37" customFormat="1" x14ac:dyDescent="0.2">
      <c r="A7" s="29"/>
      <c r="B7" s="38">
        <v>2019</v>
      </c>
      <c r="C7" s="38">
        <v>452025</v>
      </c>
      <c r="D7" s="38">
        <v>46</v>
      </c>
      <c r="E7" s="38">
        <v>1</v>
      </c>
      <c r="F7" s="38">
        <v>0</v>
      </c>
      <c r="G7" s="38">
        <v>5</v>
      </c>
      <c r="H7" s="38" t="s">
        <v>93</v>
      </c>
      <c r="I7" s="38" t="s">
        <v>94</v>
      </c>
      <c r="J7" s="38" t="s">
        <v>95</v>
      </c>
      <c r="K7" s="38" t="s">
        <v>96</v>
      </c>
      <c r="L7" s="38" t="s">
        <v>97</v>
      </c>
      <c r="M7" s="38" t="s">
        <v>98</v>
      </c>
      <c r="N7" s="39" t="s">
        <v>99</v>
      </c>
      <c r="O7" s="39">
        <v>21.04</v>
      </c>
      <c r="P7" s="39">
        <v>4.55</v>
      </c>
      <c r="Q7" s="39">
        <v>2343</v>
      </c>
      <c r="R7" s="39">
        <v>164506</v>
      </c>
      <c r="S7" s="39">
        <v>653.36</v>
      </c>
      <c r="T7" s="39">
        <v>251.78</v>
      </c>
      <c r="U7" s="39">
        <v>7444</v>
      </c>
      <c r="V7" s="39">
        <v>51.92</v>
      </c>
      <c r="W7" s="39">
        <v>143.37</v>
      </c>
      <c r="X7" s="39" t="s">
        <v>99</v>
      </c>
      <c r="Y7" s="39" t="s">
        <v>99</v>
      </c>
      <c r="Z7" s="39" t="s">
        <v>99</v>
      </c>
      <c r="AA7" s="39" t="s">
        <v>99</v>
      </c>
      <c r="AB7" s="39">
        <v>95.91</v>
      </c>
      <c r="AC7" s="39" t="s">
        <v>99</v>
      </c>
      <c r="AD7" s="39" t="s">
        <v>99</v>
      </c>
      <c r="AE7" s="39" t="s">
        <v>99</v>
      </c>
      <c r="AF7" s="39" t="s">
        <v>99</v>
      </c>
      <c r="AG7" s="39">
        <v>100.27</v>
      </c>
      <c r="AH7" s="39">
        <v>102.72</v>
      </c>
      <c r="AI7" s="39" t="s">
        <v>99</v>
      </c>
      <c r="AJ7" s="39" t="s">
        <v>99</v>
      </c>
      <c r="AK7" s="39" t="s">
        <v>99</v>
      </c>
      <c r="AL7" s="39" t="s">
        <v>99</v>
      </c>
      <c r="AM7" s="39">
        <v>20.11</v>
      </c>
      <c r="AN7" s="39" t="s">
        <v>99</v>
      </c>
      <c r="AO7" s="39" t="s">
        <v>99</v>
      </c>
      <c r="AP7" s="39" t="s">
        <v>99</v>
      </c>
      <c r="AQ7" s="39" t="s">
        <v>99</v>
      </c>
      <c r="AR7" s="39">
        <v>8.57</v>
      </c>
      <c r="AS7" s="39">
        <v>28.47</v>
      </c>
      <c r="AT7" s="39" t="s">
        <v>99</v>
      </c>
      <c r="AU7" s="39" t="s">
        <v>99</v>
      </c>
      <c r="AV7" s="39" t="s">
        <v>99</v>
      </c>
      <c r="AW7" s="39" t="s">
        <v>99</v>
      </c>
      <c r="AX7" s="39">
        <v>118.21</v>
      </c>
      <c r="AY7" s="39" t="s">
        <v>99</v>
      </c>
      <c r="AZ7" s="39" t="s">
        <v>99</v>
      </c>
      <c r="BA7" s="39" t="s">
        <v>99</v>
      </c>
      <c r="BB7" s="39" t="s">
        <v>99</v>
      </c>
      <c r="BC7" s="39">
        <v>139.66999999999999</v>
      </c>
      <c r="BD7" s="39">
        <v>244.67</v>
      </c>
      <c r="BE7" s="39" t="s">
        <v>99</v>
      </c>
      <c r="BF7" s="39" t="s">
        <v>99</v>
      </c>
      <c r="BG7" s="39" t="s">
        <v>99</v>
      </c>
      <c r="BH7" s="39" t="s">
        <v>99</v>
      </c>
      <c r="BI7" s="39">
        <v>2556.37</v>
      </c>
      <c r="BJ7" s="39" t="s">
        <v>99</v>
      </c>
      <c r="BK7" s="39" t="s">
        <v>99</v>
      </c>
      <c r="BL7" s="39" t="s">
        <v>99</v>
      </c>
      <c r="BM7" s="39" t="s">
        <v>99</v>
      </c>
      <c r="BN7" s="39">
        <v>1390.57</v>
      </c>
      <c r="BO7" s="39">
        <v>989.92</v>
      </c>
      <c r="BP7" s="39" t="s">
        <v>99</v>
      </c>
      <c r="BQ7" s="39" t="s">
        <v>99</v>
      </c>
      <c r="BR7" s="39" t="s">
        <v>99</v>
      </c>
      <c r="BS7" s="39" t="s">
        <v>99</v>
      </c>
      <c r="BT7" s="39">
        <v>33.42</v>
      </c>
      <c r="BU7" s="39" t="s">
        <v>99</v>
      </c>
      <c r="BV7" s="39" t="s">
        <v>99</v>
      </c>
      <c r="BW7" s="39" t="s">
        <v>99</v>
      </c>
      <c r="BX7" s="39" t="s">
        <v>99</v>
      </c>
      <c r="BY7" s="39">
        <v>62.43</v>
      </c>
      <c r="BZ7" s="39">
        <v>68.67</v>
      </c>
      <c r="CA7" s="39" t="s">
        <v>99</v>
      </c>
      <c r="CB7" s="39" t="s">
        <v>99</v>
      </c>
      <c r="CC7" s="39" t="s">
        <v>99</v>
      </c>
      <c r="CD7" s="39" t="s">
        <v>99</v>
      </c>
      <c r="CE7" s="39">
        <v>346.5</v>
      </c>
      <c r="CF7" s="39" t="s">
        <v>99</v>
      </c>
      <c r="CG7" s="39" t="s">
        <v>99</v>
      </c>
      <c r="CH7" s="39" t="s">
        <v>99</v>
      </c>
      <c r="CI7" s="39" t="s">
        <v>99</v>
      </c>
      <c r="CJ7" s="39">
        <v>224.51</v>
      </c>
      <c r="CK7" s="39">
        <v>264.82</v>
      </c>
      <c r="CL7" s="39" t="s">
        <v>99</v>
      </c>
      <c r="CM7" s="39" t="s">
        <v>99</v>
      </c>
      <c r="CN7" s="39" t="s">
        <v>99</v>
      </c>
      <c r="CO7" s="39" t="s">
        <v>99</v>
      </c>
      <c r="CP7" s="39">
        <v>66.77</v>
      </c>
      <c r="CQ7" s="39" t="s">
        <v>99</v>
      </c>
      <c r="CR7" s="39" t="s">
        <v>99</v>
      </c>
      <c r="CS7" s="39" t="s">
        <v>99</v>
      </c>
      <c r="CT7" s="39" t="s">
        <v>99</v>
      </c>
      <c r="CU7" s="39">
        <v>55.3</v>
      </c>
      <c r="CV7" s="39">
        <v>51.13</v>
      </c>
      <c r="CW7" s="39" t="s">
        <v>99</v>
      </c>
      <c r="CX7" s="39" t="s">
        <v>99</v>
      </c>
      <c r="CY7" s="39" t="s">
        <v>99</v>
      </c>
      <c r="CZ7" s="39" t="s">
        <v>99</v>
      </c>
      <c r="DA7" s="39">
        <v>79.599999999999994</v>
      </c>
      <c r="DB7" s="39" t="s">
        <v>99</v>
      </c>
      <c r="DC7" s="39" t="s">
        <v>99</v>
      </c>
      <c r="DD7" s="39" t="s">
        <v>99</v>
      </c>
      <c r="DE7" s="39" t="s">
        <v>99</v>
      </c>
      <c r="DF7" s="39">
        <v>78.319999999999993</v>
      </c>
      <c r="DG7" s="39">
        <v>76.64</v>
      </c>
      <c r="DH7" s="39" t="s">
        <v>99</v>
      </c>
      <c r="DI7" s="39" t="s">
        <v>99</v>
      </c>
      <c r="DJ7" s="39" t="s">
        <v>99</v>
      </c>
      <c r="DK7" s="39" t="s">
        <v>99</v>
      </c>
      <c r="DL7" s="39">
        <v>5.15</v>
      </c>
      <c r="DM7" s="39" t="s">
        <v>99</v>
      </c>
      <c r="DN7" s="39" t="s">
        <v>99</v>
      </c>
      <c r="DO7" s="39" t="s">
        <v>99</v>
      </c>
      <c r="DP7" s="39" t="s">
        <v>99</v>
      </c>
      <c r="DQ7" s="39">
        <v>34.83</v>
      </c>
      <c r="DR7" s="39">
        <v>40.79</v>
      </c>
      <c r="DS7" s="39" t="s">
        <v>99</v>
      </c>
      <c r="DT7" s="39" t="s">
        <v>99</v>
      </c>
      <c r="DU7" s="39" t="s">
        <v>99</v>
      </c>
      <c r="DV7" s="39" t="s">
        <v>99</v>
      </c>
      <c r="DW7" s="39">
        <v>31.15</v>
      </c>
      <c r="DX7" s="39" t="s">
        <v>99</v>
      </c>
      <c r="DY7" s="39" t="s">
        <v>99</v>
      </c>
      <c r="DZ7" s="39" t="s">
        <v>99</v>
      </c>
      <c r="EA7" s="39" t="s">
        <v>99</v>
      </c>
      <c r="EB7" s="39">
        <v>10.050000000000001</v>
      </c>
      <c r="EC7" s="39">
        <v>15.98</v>
      </c>
      <c r="ED7" s="39" t="s">
        <v>99</v>
      </c>
      <c r="EE7" s="39" t="s">
        <v>99</v>
      </c>
      <c r="EF7" s="39" t="s">
        <v>99</v>
      </c>
      <c r="EG7" s="39" t="s">
        <v>99</v>
      </c>
      <c r="EH7" s="39">
        <v>0.8</v>
      </c>
      <c r="EI7" s="39" t="s">
        <v>99</v>
      </c>
      <c r="EJ7" s="39" t="s">
        <v>99</v>
      </c>
      <c r="EK7" s="39" t="s">
        <v>99</v>
      </c>
      <c r="EL7" s="39" t="s">
        <v>99</v>
      </c>
      <c r="EM7" s="39">
        <v>0.19</v>
      </c>
      <c r="EN7" s="39">
        <v>0.44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2021-02-09T01:22:23Z</cp:lastPrinted>
  <dcterms:created xsi:type="dcterms:W3CDTF">2020-12-04T02:16:28Z</dcterms:created>
  <dcterms:modified xsi:type="dcterms:W3CDTF">2021-02-09T01:22:27Z</dcterms:modified>
  <cp:category/>
</cp:coreProperties>
</file>