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10108【】公営企業に係る「経営比較分析表」の分析等について（照会）\03 市町村→県\【法適】簡易水道（矢野）\06 日向市〇\"/>
    </mc:Choice>
  </mc:AlternateContent>
  <xr:revisionPtr revIDLastSave="0" documentId="8_{F9255C86-70A7-448C-B620-BA1321BB14A5}" xr6:coauthVersionLast="46" xr6:coauthVersionMax="46" xr10:uidLastSave="{00000000-0000-0000-0000-000000000000}"/>
  <workbookProtection workbookAlgorithmName="SHA-512" workbookHashValue="Y3BOWem5zdCzmCBlqqz8e9sL2Uj1ophEZiWPyDr1dXx3omXzmENMUyXCtLMUaBRPIjF2MSnVYdtyOJIuPOgfag==" workbookSaltValue="eGufvVeXdNeBHg7sMsz7QA=="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AT8" i="4" s="1"/>
  <c r="R6" i="5"/>
  <c r="Q6" i="5"/>
  <c r="P6" i="5"/>
  <c r="P10" i="4" s="1"/>
  <c r="O6" i="5"/>
  <c r="I10" i="4" s="1"/>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AT10" i="4"/>
  <c r="W10" i="4"/>
  <c r="B10" i="4"/>
  <c r="BB8" i="4"/>
  <c r="AL8" i="4"/>
  <c r="AD8" i="4"/>
  <c r="W8" i="4"/>
  <c r="I8" i="4"/>
  <c r="B8" i="4"/>
  <c r="B6" i="4"/>
</calcChain>
</file>

<file path=xl/sharedStrings.xml><?xml version="1.0" encoding="utf-8"?>
<sst xmlns="http://schemas.openxmlformats.org/spreadsheetml/2006/main" count="316" uniqueCount="114">
  <si>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</si>
  <si>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</si>
  <si>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</si>
  <si>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</si>
  <si>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</si>
  <si>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</si>
  <si>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</si>
  <si>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</si>
  <si>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</si>
  <si>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</si>
  <si>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</si>
  <si>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</si>
  <si>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</si>
  <si>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</si>
  <si>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</si>
  <si>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</si>
  <si>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</si>
  <si>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</si>
  <si>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</si>
  <si>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</si>
  <si>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</si>
  <si>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</si>
  <si>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</si>
  <si>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</si>
  <si>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</si>
  <si>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</si>
  <si>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</si>
  <si>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</si>
  <si>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</si>
  <si>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</si>
  <si>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</si>
  <si>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</si>
  <si>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</si>
  <si>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</si>
  <si>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</si>
  <si>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</si>
  <si>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</si>
  <si>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</si>
  <si>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</si>
  <si>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</si>
  <si>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</si>
  <si>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</si>
  <si>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</si>
  <si>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</si>
  <si>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</si>
  <si>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</si>
  <si>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</si>
  <si>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</si>
  <si>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</si>
  <si>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</si>
  <si>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</si>
  <si>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</si>
  <si>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</si>
  <si>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</si>
  <si>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</si>
  <si>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</si>
  <si>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</si>
  <si>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</si>
  <si>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</si>
  <si>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</si>
  <si>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</si>
  <si>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</si>
  <si>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</si>
  <si>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</si>
  <si>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</si>
  <si>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</si>
  <si>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</si>
  <si>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</si>
  <si>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</si>
  <si>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</si>
  <si>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</si>
  <si>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</si>
  <si>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</si>
  <si>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</si>
  <si>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</si>
  <si>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</si>
  <si>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</si>
  <si>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</si>
  <si>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</si>
  <si>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</si>
  <si>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</si>
  <si>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</si>
  <si>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</si>
  <si>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</si>
  <si>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</si>
  <si>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</si>
  <si>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</si>
  <si>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</si>
  <si>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</si>
  <si>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</si>
  <si>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</si>
  <si>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</si>
  <si>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</si>
  <si>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日向市</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</si>
  <si>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</si>
  <si>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</si>
  <si>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</si>
  <si>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</si>
  <si>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</si>
  <si>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</si>
  <si>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</si>
  <si>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</si>
  <si>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</si>
  <si>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</si>
  <si>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</si>
  <si>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</si>
  <si>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</si>
  <si>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</si>
  <si>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</si>
  <si>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</si>
  <si>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</si>
  <si>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　</t>
    </r>
    <r>
      <rPr>
        <sz val="11"/>
        <rFont val="ＭＳ ゴシック"/>
        <family val="3"/>
        <charset val="128"/>
      </rPr>
      <t>給水区域が中山間地で人口が少ない過疎地域という地理的な条件を背景として、「経常収支比率」及び「流動比率」は共に100％を超えているものの「料金回収率」が60.67％であることからも読み取れるように営業収益だけでは費用を賄うことが困難であり営業外収益により経営を保っている状況にあります。</t>
    </r>
    <r>
      <rPr>
        <sz val="11"/>
        <color rgb="FFFF0000"/>
        <rFont val="ＭＳ ゴシック"/>
        <family val="3"/>
        <charset val="128"/>
      </rPr>
      <t xml:space="preserve">
　</t>
    </r>
    <r>
      <rPr>
        <sz val="11"/>
        <rFont val="ＭＳ ゴシック"/>
        <family val="3"/>
        <charset val="128"/>
      </rPr>
      <t>「企業債残高対給水収益比率」については全国、類似団体平均より低い比率ですが、これは「管路更新率」が低値である状況から起債を伴う管路等施設の更新が進んでいないことを表しています。</t>
    </r>
    <r>
      <rPr>
        <sz val="11"/>
        <color rgb="FFFF0000"/>
        <rFont val="ＭＳ ゴシック"/>
        <family val="3"/>
        <charset val="128"/>
      </rPr>
      <t xml:space="preserve"> 
　</t>
    </r>
    <r>
      <rPr>
        <sz val="11"/>
        <rFont val="ＭＳ ゴシック"/>
        <family val="3"/>
        <charset val="128"/>
      </rPr>
      <t>「施設利用率」は、平成24年に認可変更届を行い、利用率の適正化を図った施設があること等により、類似団体平均より高い値となっています。</t>
    </r>
    <r>
      <rPr>
        <sz val="11"/>
        <color rgb="FFFF0000"/>
        <rFont val="ＭＳ ゴシック"/>
        <family val="3"/>
        <charset val="128"/>
      </rPr>
      <t xml:space="preserve">
　</t>
    </r>
    <r>
      <rPr>
        <sz val="11"/>
        <rFont val="ＭＳ ゴシック"/>
        <family val="3"/>
        <charset val="128"/>
      </rPr>
      <t>「有収率」については、ほとんどの施設が昭和60年代以降に設置した施設であることと、配水量の監視により早期の漏水対応に努めた結果、類似団体等の平均より高い数値になっています。</t>
    </r>
    <r>
      <rPr>
        <sz val="11"/>
        <color rgb="FFFF0000"/>
        <rFont val="ＭＳ ゴシック"/>
        <family val="3"/>
        <charset val="128"/>
      </rPr>
      <t xml:space="preserve">
　</t>
    </r>
    <r>
      <rPr>
        <sz val="11"/>
        <rFont val="ＭＳ ゴシック"/>
        <family val="3"/>
        <charset val="128"/>
      </rPr>
      <t>これらのことから、厳しい経営環境の中で事業を維持している状況ですが、今後、簡易水道統合整備や老朽管路更新の増大が予想されるため、企業債の活用を含めた財源の確保に取り組む必要があります。</t>
    </r>
    <rPh sb="11" eb="13">
      <t>ジンコウ</t>
    </rPh>
    <rPh sb="14" eb="15">
      <t>スク</t>
    </rPh>
    <rPh sb="38" eb="40">
      <t>ケイジョウ</t>
    </rPh>
    <rPh sb="40" eb="42">
      <t>シュウシ</t>
    </rPh>
    <rPh sb="42" eb="44">
      <t>ヒリツ</t>
    </rPh>
    <rPh sb="45" eb="46">
      <t>オヨ</t>
    </rPh>
    <rPh sb="48" eb="50">
      <t>リュウドウ</t>
    </rPh>
    <rPh sb="50" eb="52">
      <t>ヒリツ</t>
    </rPh>
    <rPh sb="54" eb="55">
      <t>トモ</t>
    </rPh>
    <rPh sb="61" eb="62">
      <t>コ</t>
    </rPh>
    <rPh sb="91" eb="92">
      <t>ヨ</t>
    </rPh>
    <rPh sb="93" eb="94">
      <t>ト</t>
    </rPh>
    <rPh sb="99" eb="101">
      <t>エイギョウ</t>
    </rPh>
    <rPh sb="101" eb="103">
      <t>シュウエキ</t>
    </rPh>
    <rPh sb="107" eb="109">
      <t>ヒヨウ</t>
    </rPh>
    <rPh sb="110" eb="111">
      <t>マカナ</t>
    </rPh>
    <rPh sb="115" eb="117">
      <t>コンナン</t>
    </rPh>
    <rPh sb="120" eb="122">
      <t>エイギョウ</t>
    </rPh>
    <rPh sb="122" eb="123">
      <t>ガイ</t>
    </rPh>
    <rPh sb="123" eb="125">
      <t>シュウエキ</t>
    </rPh>
    <rPh sb="128" eb="130">
      <t>ケイエイ</t>
    </rPh>
    <rPh sb="131" eb="132">
      <t>タモ</t>
    </rPh>
    <rPh sb="136" eb="138">
      <t>ジョウキョウ</t>
    </rPh>
    <rPh sb="373" eb="374">
      <t>トウ</t>
    </rPh>
    <rPh sb="375" eb="377">
      <t>ヘイキン</t>
    </rPh>
    <rPh sb="381" eb="383">
      <t>スウチ</t>
    </rPh>
    <rPh sb="410" eb="411">
      <t>ナカ</t>
    </rPh>
    <phoneticPr fontId="4"/>
  </si>
  <si>
    <r>
      <t>　</t>
    </r>
    <r>
      <rPr>
        <sz val="11"/>
        <rFont val="ＭＳ ゴシック"/>
        <family val="3"/>
        <charset val="128"/>
      </rPr>
      <t>地方公営企業法を適用して１年目の決算の状況であり、給水収益だけでは費用を賄うことが困難な簡易水道の特徴が顕在化しました。</t>
    </r>
    <r>
      <rPr>
        <sz val="11"/>
        <color rgb="FFFF0000"/>
        <rFont val="ＭＳ ゴシック"/>
        <family val="3"/>
        <charset val="128"/>
      </rPr>
      <t xml:space="preserve">
　</t>
    </r>
    <r>
      <rPr>
        <sz val="11"/>
        <rFont val="ＭＳ ゴシック"/>
        <family val="3"/>
        <charset val="128"/>
      </rPr>
      <t>給水収益と企業債のほか、一般会計からの繰入金を財源として事業を維持している状況です。</t>
    </r>
    <r>
      <rPr>
        <sz val="11"/>
        <color rgb="FFFF0000"/>
        <rFont val="ＭＳ ゴシック"/>
        <family val="3"/>
        <charset val="128"/>
      </rPr>
      <t xml:space="preserve">
　</t>
    </r>
    <r>
      <rPr>
        <sz val="11"/>
        <rFont val="ＭＳ ゴシック"/>
        <family val="3"/>
        <charset val="128"/>
      </rPr>
      <t xml:space="preserve">今後、中山間地域の人口減少の加速化や施設の老朽化が進むことが予想されており、安定した水の供給のためには、施設統合や老朽管路更新をはじめとする施設整備が必要となるため、計画的な事業運営と財源の確保を図り安定経営を目指します。
</t>
    </r>
    <rPh sb="1" eb="3">
      <t>チホウ</t>
    </rPh>
    <rPh sb="3" eb="5">
      <t>コウエイ</t>
    </rPh>
    <rPh sb="5" eb="7">
      <t>キギョウ</t>
    </rPh>
    <rPh sb="7" eb="8">
      <t>ホウ</t>
    </rPh>
    <rPh sb="9" eb="11">
      <t>テキヨウ</t>
    </rPh>
    <rPh sb="14" eb="16">
      <t>ネンメ</t>
    </rPh>
    <rPh sb="17" eb="19">
      <t>ケッサン</t>
    </rPh>
    <rPh sb="20" eb="22">
      <t>ジョウキョウ</t>
    </rPh>
    <rPh sb="26" eb="28">
      <t>キュウスイ</t>
    </rPh>
    <rPh sb="28" eb="30">
      <t>シュウエキ</t>
    </rPh>
    <rPh sb="34" eb="36">
      <t>ヒヨウ</t>
    </rPh>
    <rPh sb="37" eb="38">
      <t>マカナ</t>
    </rPh>
    <rPh sb="42" eb="44">
      <t>コンナン</t>
    </rPh>
    <rPh sb="45" eb="47">
      <t>カンイ</t>
    </rPh>
    <rPh sb="47" eb="49">
      <t>スイドウ</t>
    </rPh>
    <rPh sb="50" eb="52">
      <t>トクチョウ</t>
    </rPh>
    <rPh sb="53" eb="56">
      <t>ケンザイカ</t>
    </rPh>
    <rPh sb="107" eb="109">
      <t>コンゴ</t>
    </rPh>
    <phoneticPr fontId="4"/>
  </si>
  <si>
    <r>
      <t>　ほとんどの施設が昭和60年代以降に設置</t>
    </r>
    <r>
      <rPr>
        <sz val="11"/>
        <color rgb="FFFF0000"/>
        <rFont val="ＭＳ ゴシック"/>
        <family val="3"/>
        <charset val="128"/>
      </rPr>
      <t>されており</t>
    </r>
    <r>
      <rPr>
        <sz val="11"/>
        <rFont val="ＭＳ ゴシック"/>
        <family val="3"/>
        <charset val="128"/>
      </rPr>
      <t>、「管路経年化率」は全国平均、類似団体平均と比較して低い水準にあります。
　当年度の「管路更新率」は0％ですが、今後増大することが予想される老朽化への対策については、簡易水道施設統合整備事業等の施設整備と併せて実施する必要があり、また、新たな財源の確保も厳しい状況にあることから、計画的に事業を行う必要があります。</t>
    </r>
    <rPh sb="27" eb="29">
      <t>カンロ</t>
    </rPh>
    <rPh sb="29" eb="32">
      <t>ケイネンカ</t>
    </rPh>
    <rPh sb="32" eb="33">
      <t>リツ</t>
    </rPh>
    <rPh sb="63" eb="66">
      <t>トウネンド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</si>
</sst>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0D2-4ECB-A70C-5A0EADC52B59}"/>
            </c:ext>
          </c:extLst>
        </c:ser>
        <c:dLbls>
          <c:showLegendKey val="0"/>
          <c:showVal val="0"/>
          <c:showCatName val="0"/>
          <c:showSerName val="0"/>
          <c:showPercent val="0"/>
          <c:showBubbleSize val="0"/>
        </c:dLbls>
        <c:gapWidth val="150"/>
        <c:axId val="80837248"/>
        <c:axId val="8085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0.43</c:v>
                </c:pt>
              </c:numCache>
            </c:numRef>
          </c:val>
          <c:smooth val="0"/>
          <c:extLst>
            <c:ext xmlns:c16="http://schemas.microsoft.com/office/drawing/2014/chart" uri="{C3380CC4-5D6E-409C-BE32-E72D297353CC}">
              <c16:uniqueId val="{00000001-F0D2-4ECB-A70C-5A0EADC52B59}"/>
            </c:ext>
          </c:extLst>
        </c:ser>
        <c:dLbls>
          <c:showLegendKey val="0"/>
          <c:showVal val="0"/>
          <c:showCatName val="0"/>
          <c:showSerName val="0"/>
          <c:showPercent val="0"/>
          <c:showBubbleSize val="0"/>
        </c:dLbls>
        <c:marker val="1"/>
        <c:smooth val="0"/>
        <c:axId val="80837248"/>
        <c:axId val="80855808"/>
      </c:lineChart>
      <c:dateAx>
        <c:axId val="80837248"/>
        <c:scaling>
          <c:orientation val="minMax"/>
        </c:scaling>
        <c:delete val="1"/>
        <c:axPos val="b"/>
        <c:numFmt formatCode="&quot;H&quot;yy" sourceLinked="1"/>
        <c:majorTickMark val="none"/>
        <c:minorTickMark val="none"/>
        <c:tickLblPos val="none"/>
        <c:crossAx val="80855808"/>
        <c:crosses val="autoZero"/>
        <c:auto val="1"/>
        <c:lblOffset val="100"/>
        <c:baseTimeUnit val="years"/>
      </c:dateAx>
      <c:valAx>
        <c:axId val="8085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3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0</c:v>
                </c:pt>
                <c:pt idx="1">
                  <c:v>0</c:v>
                </c:pt>
                <c:pt idx="2">
                  <c:v>0</c:v>
                </c:pt>
                <c:pt idx="3">
                  <c:v>0</c:v>
                </c:pt>
                <c:pt idx="4">
                  <c:v>58.57</c:v>
                </c:pt>
              </c:numCache>
            </c:numRef>
          </c:val>
          <c:extLst>
            <c:ext xmlns:c16="http://schemas.microsoft.com/office/drawing/2014/chart" uri="{C3380CC4-5D6E-409C-BE32-E72D297353CC}">
              <c16:uniqueId val="{00000000-C94F-4511-9031-1E7EB10B2616}"/>
            </c:ext>
          </c:extLst>
        </c:ser>
        <c:dLbls>
          <c:showLegendKey val="0"/>
          <c:showVal val="0"/>
          <c:showCatName val="0"/>
          <c:showSerName val="0"/>
          <c:showPercent val="0"/>
          <c:showBubbleSize val="0"/>
        </c:dLbls>
        <c:gapWidth val="150"/>
        <c:axId val="85142144"/>
        <c:axId val="8514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49.01</c:v>
                </c:pt>
              </c:numCache>
            </c:numRef>
          </c:val>
          <c:smooth val="0"/>
          <c:extLst>
            <c:ext xmlns:c16="http://schemas.microsoft.com/office/drawing/2014/chart" uri="{C3380CC4-5D6E-409C-BE32-E72D297353CC}">
              <c16:uniqueId val="{00000001-C94F-4511-9031-1E7EB10B2616}"/>
            </c:ext>
          </c:extLst>
        </c:ser>
        <c:dLbls>
          <c:showLegendKey val="0"/>
          <c:showVal val="0"/>
          <c:showCatName val="0"/>
          <c:showSerName val="0"/>
          <c:showPercent val="0"/>
          <c:showBubbleSize val="0"/>
        </c:dLbls>
        <c:marker val="1"/>
        <c:smooth val="0"/>
        <c:axId val="85142144"/>
        <c:axId val="85148416"/>
      </c:lineChart>
      <c:dateAx>
        <c:axId val="85142144"/>
        <c:scaling>
          <c:orientation val="minMax"/>
        </c:scaling>
        <c:delete val="1"/>
        <c:axPos val="b"/>
        <c:numFmt formatCode="&quot;H&quot;yy" sourceLinked="1"/>
        <c:majorTickMark val="none"/>
        <c:minorTickMark val="none"/>
        <c:tickLblPos val="none"/>
        <c:crossAx val="85148416"/>
        <c:crosses val="autoZero"/>
        <c:auto val="1"/>
        <c:lblOffset val="100"/>
        <c:baseTimeUnit val="years"/>
      </c:dateAx>
      <c:valAx>
        <c:axId val="8514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4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0</c:v>
                </c:pt>
                <c:pt idx="1">
                  <c:v>0</c:v>
                </c:pt>
                <c:pt idx="2">
                  <c:v>0</c:v>
                </c:pt>
                <c:pt idx="3">
                  <c:v>0</c:v>
                </c:pt>
                <c:pt idx="4">
                  <c:v>86.2</c:v>
                </c:pt>
              </c:numCache>
            </c:numRef>
          </c:val>
          <c:extLst>
            <c:ext xmlns:c16="http://schemas.microsoft.com/office/drawing/2014/chart" uri="{C3380CC4-5D6E-409C-BE32-E72D297353CC}">
              <c16:uniqueId val="{00000000-91C3-4FD3-9A68-316D30A88272}"/>
            </c:ext>
          </c:extLst>
        </c:ser>
        <c:dLbls>
          <c:showLegendKey val="0"/>
          <c:showVal val="0"/>
          <c:showCatName val="0"/>
          <c:showSerName val="0"/>
          <c:showPercent val="0"/>
          <c:showBubbleSize val="0"/>
        </c:dLbls>
        <c:gapWidth val="150"/>
        <c:axId val="85187584"/>
        <c:axId val="8518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76.569999999999993</c:v>
                </c:pt>
              </c:numCache>
            </c:numRef>
          </c:val>
          <c:smooth val="0"/>
          <c:extLst>
            <c:ext xmlns:c16="http://schemas.microsoft.com/office/drawing/2014/chart" uri="{C3380CC4-5D6E-409C-BE32-E72D297353CC}">
              <c16:uniqueId val="{00000001-91C3-4FD3-9A68-316D30A88272}"/>
            </c:ext>
          </c:extLst>
        </c:ser>
        <c:dLbls>
          <c:showLegendKey val="0"/>
          <c:showVal val="0"/>
          <c:showCatName val="0"/>
          <c:showSerName val="0"/>
          <c:showPercent val="0"/>
          <c:showBubbleSize val="0"/>
        </c:dLbls>
        <c:marker val="1"/>
        <c:smooth val="0"/>
        <c:axId val="85187584"/>
        <c:axId val="85189760"/>
      </c:lineChart>
      <c:dateAx>
        <c:axId val="85187584"/>
        <c:scaling>
          <c:orientation val="minMax"/>
        </c:scaling>
        <c:delete val="1"/>
        <c:axPos val="b"/>
        <c:numFmt formatCode="&quot;H&quot;yy" sourceLinked="1"/>
        <c:majorTickMark val="none"/>
        <c:minorTickMark val="none"/>
        <c:tickLblPos val="none"/>
        <c:crossAx val="85189760"/>
        <c:crosses val="autoZero"/>
        <c:auto val="1"/>
        <c:lblOffset val="100"/>
        <c:baseTimeUnit val="years"/>
      </c:dateAx>
      <c:valAx>
        <c:axId val="8518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8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0</c:v>
                </c:pt>
                <c:pt idx="1">
                  <c:v>0</c:v>
                </c:pt>
                <c:pt idx="2">
                  <c:v>0</c:v>
                </c:pt>
                <c:pt idx="3">
                  <c:v>0</c:v>
                </c:pt>
                <c:pt idx="4">
                  <c:v>102.64</c:v>
                </c:pt>
              </c:numCache>
            </c:numRef>
          </c:val>
          <c:extLst>
            <c:ext xmlns:c16="http://schemas.microsoft.com/office/drawing/2014/chart" uri="{C3380CC4-5D6E-409C-BE32-E72D297353CC}">
              <c16:uniqueId val="{00000000-82FA-4DC2-A65E-A3EB3BCD03BA}"/>
            </c:ext>
          </c:extLst>
        </c:ser>
        <c:dLbls>
          <c:showLegendKey val="0"/>
          <c:showVal val="0"/>
          <c:showCatName val="0"/>
          <c:showSerName val="0"/>
          <c:showPercent val="0"/>
          <c:showBubbleSize val="0"/>
        </c:dLbls>
        <c:gapWidth val="150"/>
        <c:axId val="84687872"/>
        <c:axId val="8469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105.45</c:v>
                </c:pt>
              </c:numCache>
            </c:numRef>
          </c:val>
          <c:smooth val="0"/>
          <c:extLst>
            <c:ext xmlns:c16="http://schemas.microsoft.com/office/drawing/2014/chart" uri="{C3380CC4-5D6E-409C-BE32-E72D297353CC}">
              <c16:uniqueId val="{00000001-82FA-4DC2-A65E-A3EB3BCD03BA}"/>
            </c:ext>
          </c:extLst>
        </c:ser>
        <c:dLbls>
          <c:showLegendKey val="0"/>
          <c:showVal val="0"/>
          <c:showCatName val="0"/>
          <c:showSerName val="0"/>
          <c:showPercent val="0"/>
          <c:showBubbleSize val="0"/>
        </c:dLbls>
        <c:marker val="1"/>
        <c:smooth val="0"/>
        <c:axId val="84687872"/>
        <c:axId val="84694144"/>
      </c:lineChart>
      <c:dateAx>
        <c:axId val="84687872"/>
        <c:scaling>
          <c:orientation val="minMax"/>
        </c:scaling>
        <c:delete val="1"/>
        <c:axPos val="b"/>
        <c:numFmt formatCode="&quot;H&quot;yy" sourceLinked="1"/>
        <c:majorTickMark val="none"/>
        <c:minorTickMark val="none"/>
        <c:tickLblPos val="none"/>
        <c:crossAx val="84694144"/>
        <c:crosses val="autoZero"/>
        <c:auto val="1"/>
        <c:lblOffset val="100"/>
        <c:baseTimeUnit val="years"/>
      </c:dateAx>
      <c:valAx>
        <c:axId val="84694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68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0</c:v>
                </c:pt>
                <c:pt idx="1">
                  <c:v>0</c:v>
                </c:pt>
                <c:pt idx="2">
                  <c:v>0</c:v>
                </c:pt>
                <c:pt idx="3">
                  <c:v>0</c:v>
                </c:pt>
                <c:pt idx="4">
                  <c:v>6.23</c:v>
                </c:pt>
              </c:numCache>
            </c:numRef>
          </c:val>
          <c:extLst>
            <c:ext xmlns:c16="http://schemas.microsoft.com/office/drawing/2014/chart" uri="{C3380CC4-5D6E-409C-BE32-E72D297353CC}">
              <c16:uniqueId val="{00000000-8340-443B-A640-AFBF48C96CE4}"/>
            </c:ext>
          </c:extLst>
        </c:ser>
        <c:dLbls>
          <c:showLegendKey val="0"/>
          <c:showVal val="0"/>
          <c:showCatName val="0"/>
          <c:showSerName val="0"/>
          <c:showPercent val="0"/>
          <c:showBubbleSize val="0"/>
        </c:dLbls>
        <c:gapWidth val="150"/>
        <c:axId val="84704640"/>
        <c:axId val="8472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49.34</c:v>
                </c:pt>
              </c:numCache>
            </c:numRef>
          </c:val>
          <c:smooth val="0"/>
          <c:extLst>
            <c:ext xmlns:c16="http://schemas.microsoft.com/office/drawing/2014/chart" uri="{C3380CC4-5D6E-409C-BE32-E72D297353CC}">
              <c16:uniqueId val="{00000001-8340-443B-A640-AFBF48C96CE4}"/>
            </c:ext>
          </c:extLst>
        </c:ser>
        <c:dLbls>
          <c:showLegendKey val="0"/>
          <c:showVal val="0"/>
          <c:showCatName val="0"/>
          <c:showSerName val="0"/>
          <c:showPercent val="0"/>
          <c:showBubbleSize val="0"/>
        </c:dLbls>
        <c:marker val="1"/>
        <c:smooth val="0"/>
        <c:axId val="84704640"/>
        <c:axId val="84727296"/>
      </c:lineChart>
      <c:dateAx>
        <c:axId val="84704640"/>
        <c:scaling>
          <c:orientation val="minMax"/>
        </c:scaling>
        <c:delete val="1"/>
        <c:axPos val="b"/>
        <c:numFmt formatCode="&quot;H&quot;yy" sourceLinked="1"/>
        <c:majorTickMark val="none"/>
        <c:minorTickMark val="none"/>
        <c:tickLblPos val="none"/>
        <c:crossAx val="84727296"/>
        <c:crosses val="autoZero"/>
        <c:auto val="1"/>
        <c:lblOffset val="100"/>
        <c:baseTimeUnit val="years"/>
      </c:dateAx>
      <c:valAx>
        <c:axId val="8472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0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2.99</c:v>
                </c:pt>
              </c:numCache>
            </c:numRef>
          </c:val>
          <c:extLst>
            <c:ext xmlns:c16="http://schemas.microsoft.com/office/drawing/2014/chart" uri="{C3380CC4-5D6E-409C-BE32-E72D297353CC}">
              <c16:uniqueId val="{00000000-5215-45B5-9652-E64B96835A50}"/>
            </c:ext>
          </c:extLst>
        </c:ser>
        <c:dLbls>
          <c:showLegendKey val="0"/>
          <c:showVal val="0"/>
          <c:showCatName val="0"/>
          <c:showSerName val="0"/>
          <c:showPercent val="0"/>
          <c:showBubbleSize val="0"/>
        </c:dLbls>
        <c:gapWidth val="150"/>
        <c:axId val="84783104"/>
        <c:axId val="8478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22.75</c:v>
                </c:pt>
              </c:numCache>
            </c:numRef>
          </c:val>
          <c:smooth val="0"/>
          <c:extLst>
            <c:ext xmlns:c16="http://schemas.microsoft.com/office/drawing/2014/chart" uri="{C3380CC4-5D6E-409C-BE32-E72D297353CC}">
              <c16:uniqueId val="{00000001-5215-45B5-9652-E64B96835A50}"/>
            </c:ext>
          </c:extLst>
        </c:ser>
        <c:dLbls>
          <c:showLegendKey val="0"/>
          <c:showVal val="0"/>
          <c:showCatName val="0"/>
          <c:showSerName val="0"/>
          <c:showPercent val="0"/>
          <c:showBubbleSize val="0"/>
        </c:dLbls>
        <c:marker val="1"/>
        <c:smooth val="0"/>
        <c:axId val="84783104"/>
        <c:axId val="84785024"/>
      </c:lineChart>
      <c:dateAx>
        <c:axId val="84783104"/>
        <c:scaling>
          <c:orientation val="minMax"/>
        </c:scaling>
        <c:delete val="1"/>
        <c:axPos val="b"/>
        <c:numFmt formatCode="&quot;H&quot;yy" sourceLinked="1"/>
        <c:majorTickMark val="none"/>
        <c:minorTickMark val="none"/>
        <c:tickLblPos val="none"/>
        <c:crossAx val="84785024"/>
        <c:crosses val="autoZero"/>
        <c:auto val="1"/>
        <c:lblOffset val="100"/>
        <c:baseTimeUnit val="years"/>
      </c:dateAx>
      <c:valAx>
        <c:axId val="8478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8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3AD-47D0-8FE8-3387213698B6}"/>
            </c:ext>
          </c:extLst>
        </c:ser>
        <c:dLbls>
          <c:showLegendKey val="0"/>
          <c:showVal val="0"/>
          <c:showCatName val="0"/>
          <c:showSerName val="0"/>
          <c:showPercent val="0"/>
          <c:showBubbleSize val="0"/>
        </c:dLbls>
        <c:gapWidth val="150"/>
        <c:axId val="84890368"/>
        <c:axId val="8489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29.38</c:v>
                </c:pt>
              </c:numCache>
            </c:numRef>
          </c:val>
          <c:smooth val="0"/>
          <c:extLst>
            <c:ext xmlns:c16="http://schemas.microsoft.com/office/drawing/2014/chart" uri="{C3380CC4-5D6E-409C-BE32-E72D297353CC}">
              <c16:uniqueId val="{00000001-C3AD-47D0-8FE8-3387213698B6}"/>
            </c:ext>
          </c:extLst>
        </c:ser>
        <c:dLbls>
          <c:showLegendKey val="0"/>
          <c:showVal val="0"/>
          <c:showCatName val="0"/>
          <c:showSerName val="0"/>
          <c:showPercent val="0"/>
          <c:showBubbleSize val="0"/>
        </c:dLbls>
        <c:marker val="1"/>
        <c:smooth val="0"/>
        <c:axId val="84890368"/>
        <c:axId val="84892288"/>
      </c:lineChart>
      <c:dateAx>
        <c:axId val="84890368"/>
        <c:scaling>
          <c:orientation val="minMax"/>
        </c:scaling>
        <c:delete val="1"/>
        <c:axPos val="b"/>
        <c:numFmt formatCode="&quot;H&quot;yy" sourceLinked="1"/>
        <c:majorTickMark val="none"/>
        <c:minorTickMark val="none"/>
        <c:tickLblPos val="none"/>
        <c:crossAx val="84892288"/>
        <c:crosses val="autoZero"/>
        <c:auto val="1"/>
        <c:lblOffset val="100"/>
        <c:baseTimeUnit val="years"/>
      </c:dateAx>
      <c:valAx>
        <c:axId val="84892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89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0</c:v>
                </c:pt>
                <c:pt idx="1">
                  <c:v>0</c:v>
                </c:pt>
                <c:pt idx="2">
                  <c:v>0</c:v>
                </c:pt>
                <c:pt idx="3">
                  <c:v>0</c:v>
                </c:pt>
                <c:pt idx="4">
                  <c:v>118.48</c:v>
                </c:pt>
              </c:numCache>
            </c:numRef>
          </c:val>
          <c:extLst>
            <c:ext xmlns:c16="http://schemas.microsoft.com/office/drawing/2014/chart" uri="{C3380CC4-5D6E-409C-BE32-E72D297353CC}">
              <c16:uniqueId val="{00000000-BBCF-4EE7-938C-4FE959E3CA00}"/>
            </c:ext>
          </c:extLst>
        </c:ser>
        <c:dLbls>
          <c:showLegendKey val="0"/>
          <c:showVal val="0"/>
          <c:showCatName val="0"/>
          <c:showSerName val="0"/>
          <c:showPercent val="0"/>
          <c:showBubbleSize val="0"/>
        </c:dLbls>
        <c:gapWidth val="150"/>
        <c:axId val="84925440"/>
        <c:axId val="8492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413.82</c:v>
                </c:pt>
              </c:numCache>
            </c:numRef>
          </c:val>
          <c:smooth val="0"/>
          <c:extLst>
            <c:ext xmlns:c16="http://schemas.microsoft.com/office/drawing/2014/chart" uri="{C3380CC4-5D6E-409C-BE32-E72D297353CC}">
              <c16:uniqueId val="{00000001-BBCF-4EE7-938C-4FE959E3CA00}"/>
            </c:ext>
          </c:extLst>
        </c:ser>
        <c:dLbls>
          <c:showLegendKey val="0"/>
          <c:showVal val="0"/>
          <c:showCatName val="0"/>
          <c:showSerName val="0"/>
          <c:showPercent val="0"/>
          <c:showBubbleSize val="0"/>
        </c:dLbls>
        <c:marker val="1"/>
        <c:smooth val="0"/>
        <c:axId val="84925440"/>
        <c:axId val="84927616"/>
      </c:lineChart>
      <c:dateAx>
        <c:axId val="84925440"/>
        <c:scaling>
          <c:orientation val="minMax"/>
        </c:scaling>
        <c:delete val="1"/>
        <c:axPos val="b"/>
        <c:numFmt formatCode="&quot;H&quot;yy" sourceLinked="1"/>
        <c:majorTickMark val="none"/>
        <c:minorTickMark val="none"/>
        <c:tickLblPos val="none"/>
        <c:crossAx val="84927616"/>
        <c:crosses val="autoZero"/>
        <c:auto val="1"/>
        <c:lblOffset val="100"/>
        <c:baseTimeUnit val="years"/>
      </c:dateAx>
      <c:valAx>
        <c:axId val="84927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92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0</c:v>
                </c:pt>
                <c:pt idx="3">
                  <c:v>0</c:v>
                </c:pt>
                <c:pt idx="4">
                  <c:v>592.14</c:v>
                </c:pt>
              </c:numCache>
            </c:numRef>
          </c:val>
          <c:extLst>
            <c:ext xmlns:c16="http://schemas.microsoft.com/office/drawing/2014/chart" uri="{C3380CC4-5D6E-409C-BE32-E72D297353CC}">
              <c16:uniqueId val="{00000000-F31F-4720-B2F5-4F8B9C39695F}"/>
            </c:ext>
          </c:extLst>
        </c:ser>
        <c:dLbls>
          <c:showLegendKey val="0"/>
          <c:showVal val="0"/>
          <c:showCatName val="0"/>
          <c:showSerName val="0"/>
          <c:showPercent val="0"/>
          <c:showBubbleSize val="0"/>
        </c:dLbls>
        <c:gapWidth val="150"/>
        <c:axId val="84950400"/>
        <c:axId val="8495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698.55</c:v>
                </c:pt>
              </c:numCache>
            </c:numRef>
          </c:val>
          <c:smooth val="0"/>
          <c:extLst>
            <c:ext xmlns:c16="http://schemas.microsoft.com/office/drawing/2014/chart" uri="{C3380CC4-5D6E-409C-BE32-E72D297353CC}">
              <c16:uniqueId val="{00000001-F31F-4720-B2F5-4F8B9C39695F}"/>
            </c:ext>
          </c:extLst>
        </c:ser>
        <c:dLbls>
          <c:showLegendKey val="0"/>
          <c:showVal val="0"/>
          <c:showCatName val="0"/>
          <c:showSerName val="0"/>
          <c:showPercent val="0"/>
          <c:showBubbleSize val="0"/>
        </c:dLbls>
        <c:marker val="1"/>
        <c:smooth val="0"/>
        <c:axId val="84950400"/>
        <c:axId val="84956672"/>
      </c:lineChart>
      <c:dateAx>
        <c:axId val="84950400"/>
        <c:scaling>
          <c:orientation val="minMax"/>
        </c:scaling>
        <c:delete val="1"/>
        <c:axPos val="b"/>
        <c:numFmt formatCode="&quot;H&quot;yy" sourceLinked="1"/>
        <c:majorTickMark val="none"/>
        <c:minorTickMark val="none"/>
        <c:tickLblPos val="none"/>
        <c:crossAx val="84956672"/>
        <c:crosses val="autoZero"/>
        <c:auto val="1"/>
        <c:lblOffset val="100"/>
        <c:baseTimeUnit val="years"/>
      </c:dateAx>
      <c:valAx>
        <c:axId val="84956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95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0</c:v>
                </c:pt>
                <c:pt idx="1">
                  <c:v>0</c:v>
                </c:pt>
                <c:pt idx="2">
                  <c:v>0</c:v>
                </c:pt>
                <c:pt idx="3">
                  <c:v>0</c:v>
                </c:pt>
                <c:pt idx="4">
                  <c:v>60.67</c:v>
                </c:pt>
              </c:numCache>
            </c:numRef>
          </c:val>
          <c:extLst>
            <c:ext xmlns:c16="http://schemas.microsoft.com/office/drawing/2014/chart" uri="{C3380CC4-5D6E-409C-BE32-E72D297353CC}">
              <c16:uniqueId val="{00000000-C090-4772-96C3-AB86BA649190}"/>
            </c:ext>
          </c:extLst>
        </c:ser>
        <c:dLbls>
          <c:showLegendKey val="0"/>
          <c:showVal val="0"/>
          <c:showCatName val="0"/>
          <c:showSerName val="0"/>
          <c:showPercent val="0"/>
          <c:showBubbleSize val="0"/>
        </c:dLbls>
        <c:gapWidth val="150"/>
        <c:axId val="85016576"/>
        <c:axId val="8501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73.7</c:v>
                </c:pt>
              </c:numCache>
            </c:numRef>
          </c:val>
          <c:smooth val="0"/>
          <c:extLst>
            <c:ext xmlns:c16="http://schemas.microsoft.com/office/drawing/2014/chart" uri="{C3380CC4-5D6E-409C-BE32-E72D297353CC}">
              <c16:uniqueId val="{00000001-C090-4772-96C3-AB86BA649190}"/>
            </c:ext>
          </c:extLst>
        </c:ser>
        <c:dLbls>
          <c:showLegendKey val="0"/>
          <c:showVal val="0"/>
          <c:showCatName val="0"/>
          <c:showSerName val="0"/>
          <c:showPercent val="0"/>
          <c:showBubbleSize val="0"/>
        </c:dLbls>
        <c:marker val="1"/>
        <c:smooth val="0"/>
        <c:axId val="85016576"/>
        <c:axId val="85018496"/>
      </c:lineChart>
      <c:dateAx>
        <c:axId val="85016576"/>
        <c:scaling>
          <c:orientation val="minMax"/>
        </c:scaling>
        <c:delete val="1"/>
        <c:axPos val="b"/>
        <c:numFmt formatCode="&quot;H&quot;yy" sourceLinked="1"/>
        <c:majorTickMark val="none"/>
        <c:minorTickMark val="none"/>
        <c:tickLblPos val="none"/>
        <c:crossAx val="85018496"/>
        <c:crosses val="autoZero"/>
        <c:auto val="1"/>
        <c:lblOffset val="100"/>
        <c:baseTimeUnit val="years"/>
      </c:dateAx>
      <c:valAx>
        <c:axId val="8501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1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0</c:v>
                </c:pt>
                <c:pt idx="1">
                  <c:v>0</c:v>
                </c:pt>
                <c:pt idx="2">
                  <c:v>0</c:v>
                </c:pt>
                <c:pt idx="3">
                  <c:v>0</c:v>
                </c:pt>
                <c:pt idx="4">
                  <c:v>237.6</c:v>
                </c:pt>
              </c:numCache>
            </c:numRef>
          </c:val>
          <c:extLst>
            <c:ext xmlns:c16="http://schemas.microsoft.com/office/drawing/2014/chart" uri="{C3380CC4-5D6E-409C-BE32-E72D297353CC}">
              <c16:uniqueId val="{00000000-042A-4736-B66B-A8E7EF6C673F}"/>
            </c:ext>
          </c:extLst>
        </c:ser>
        <c:dLbls>
          <c:showLegendKey val="0"/>
          <c:showVal val="0"/>
          <c:showCatName val="0"/>
          <c:showSerName val="0"/>
          <c:showPercent val="0"/>
          <c:showBubbleSize val="0"/>
        </c:dLbls>
        <c:gapWidth val="150"/>
        <c:axId val="85031168"/>
        <c:axId val="8504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261.02</c:v>
                </c:pt>
              </c:numCache>
            </c:numRef>
          </c:val>
          <c:smooth val="0"/>
          <c:extLst>
            <c:ext xmlns:c16="http://schemas.microsoft.com/office/drawing/2014/chart" uri="{C3380CC4-5D6E-409C-BE32-E72D297353CC}">
              <c16:uniqueId val="{00000001-042A-4736-B66B-A8E7EF6C673F}"/>
            </c:ext>
          </c:extLst>
        </c:ser>
        <c:dLbls>
          <c:showLegendKey val="0"/>
          <c:showVal val="0"/>
          <c:showCatName val="0"/>
          <c:showSerName val="0"/>
          <c:showPercent val="0"/>
          <c:showBubbleSize val="0"/>
        </c:dLbls>
        <c:marker val="1"/>
        <c:smooth val="0"/>
        <c:axId val="85031168"/>
        <c:axId val="85041536"/>
      </c:lineChart>
      <c:dateAx>
        <c:axId val="85031168"/>
        <c:scaling>
          <c:orientation val="minMax"/>
        </c:scaling>
        <c:delete val="1"/>
        <c:axPos val="b"/>
        <c:numFmt formatCode="&quot;H&quot;yy" sourceLinked="1"/>
        <c:majorTickMark val="none"/>
        <c:minorTickMark val="none"/>
        <c:tickLblPos val="none"/>
        <c:crossAx val="85041536"/>
        <c:crosses val="autoZero"/>
        <c:auto val="1"/>
        <c:lblOffset val="100"/>
        <c:baseTimeUnit val="years"/>
      </c:dateAx>
      <c:valAx>
        <c:axId val="8504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3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【102.72】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【989.92】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【40.79】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【15.98】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0"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宮崎県　日向市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簡易水道事業</v>
      </c>
      <c r="Q8" s="60"/>
      <c r="R8" s="60"/>
      <c r="S8" s="60"/>
      <c r="T8" s="60"/>
      <c r="U8" s="60"/>
      <c r="V8" s="60"/>
      <c r="W8" s="60" t="str">
        <f>データ!$L$6</f>
        <v>C3</v>
      </c>
      <c r="X8" s="60"/>
      <c r="Y8" s="60"/>
      <c r="Z8" s="60"/>
      <c r="AA8" s="60"/>
      <c r="AB8" s="60"/>
      <c r="AC8" s="60"/>
      <c r="AD8" s="60" t="str">
        <f>データ!$M$6</f>
        <v>非設置</v>
      </c>
      <c r="AE8" s="60"/>
      <c r="AF8" s="60"/>
      <c r="AG8" s="60"/>
      <c r="AH8" s="60"/>
      <c r="AI8" s="60"/>
      <c r="AJ8" s="60"/>
      <c r="AK8" s="4"/>
      <c r="AL8" s="61">
        <f>データ!$R$6</f>
        <v>61283</v>
      </c>
      <c r="AM8" s="61"/>
      <c r="AN8" s="61"/>
      <c r="AO8" s="61"/>
      <c r="AP8" s="61"/>
      <c r="AQ8" s="61"/>
      <c r="AR8" s="61"/>
      <c r="AS8" s="61"/>
      <c r="AT8" s="52">
        <f>データ!$S$6</f>
        <v>336.94</v>
      </c>
      <c r="AU8" s="53"/>
      <c r="AV8" s="53"/>
      <c r="AW8" s="53"/>
      <c r="AX8" s="53"/>
      <c r="AY8" s="53"/>
      <c r="AZ8" s="53"/>
      <c r="BA8" s="53"/>
      <c r="BB8" s="54">
        <f>データ!$T$6</f>
        <v>181.88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60.14</v>
      </c>
      <c r="J10" s="53"/>
      <c r="K10" s="53"/>
      <c r="L10" s="53"/>
      <c r="M10" s="53"/>
      <c r="N10" s="53"/>
      <c r="O10" s="64"/>
      <c r="P10" s="54">
        <f>データ!$P$6</f>
        <v>4.67</v>
      </c>
      <c r="Q10" s="54"/>
      <c r="R10" s="54"/>
      <c r="S10" s="54"/>
      <c r="T10" s="54"/>
      <c r="U10" s="54"/>
      <c r="V10" s="54"/>
      <c r="W10" s="61">
        <f>データ!$Q$6</f>
        <v>2310</v>
      </c>
      <c r="X10" s="61"/>
      <c r="Y10" s="61"/>
      <c r="Z10" s="61"/>
      <c r="AA10" s="61"/>
      <c r="AB10" s="61"/>
      <c r="AC10" s="61"/>
      <c r="AD10" s="2"/>
      <c r="AE10" s="2"/>
      <c r="AF10" s="2"/>
      <c r="AG10" s="2"/>
      <c r="AH10" s="4"/>
      <c r="AI10" s="4"/>
      <c r="AJ10" s="4"/>
      <c r="AK10" s="4"/>
      <c r="AL10" s="61">
        <f>データ!$U$6</f>
        <v>2842</v>
      </c>
      <c r="AM10" s="61"/>
      <c r="AN10" s="61"/>
      <c r="AO10" s="61"/>
      <c r="AP10" s="61"/>
      <c r="AQ10" s="61"/>
      <c r="AR10" s="61"/>
      <c r="AS10" s="61"/>
      <c r="AT10" s="52">
        <f>データ!$V$6</f>
        <v>16.850000000000001</v>
      </c>
      <c r="AU10" s="53"/>
      <c r="AV10" s="53"/>
      <c r="AW10" s="53"/>
      <c r="AX10" s="53"/>
      <c r="AY10" s="53"/>
      <c r="AZ10" s="53"/>
      <c r="BA10" s="53"/>
      <c r="BB10" s="54">
        <f>データ!$W$6</f>
        <v>168.66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7" t="s">
        <v>113</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【102.72】</v>
      </c>
      <c r="F85" s="27" t="str">
        <f>データ!AS6</f>
        <v>【28.47】</v>
      </c>
      <c r="G85" s="27" t="str">
        <f>データ!BD6</f>
        <v>【244.67】</v>
      </c>
      <c r="H85" s="27" t="str">
        <f>データ!BO6</f>
        <v>【989.92】</v>
      </c>
      <c r="I85" s="27" t="str">
        <f>データ!BZ6</f>
        <v>【68.67】</v>
      </c>
      <c r="J85" s="27" t="str">
        <f>データ!CK6</f>
        <v>【264.82】</v>
      </c>
      <c r="K85" s="27" t="str">
        <f>データ!CV6</f>
        <v>【51.13】</v>
      </c>
      <c r="L85" s="27" t="str">
        <f>データ!DG6</f>
        <v>【76.64】</v>
      </c>
      <c r="M85" s="27" t="str">
        <f>データ!DR6</f>
        <v>【40.79】</v>
      </c>
      <c r="N85" s="27" t="str">
        <f>データ!EC6</f>
        <v>【15.98】</v>
      </c>
      <c r="O85" s="27" t="str">
        <f>データ!EN6</f>
        <v>【0.44】</v>
      </c>
    </row>
  </sheetData>
  <sheetProtection algorithmName="SHA-512" hashValue="6XruRxEcDJJAuqoMgyIOoqBmcNnPdgcIj6M6b5EPM37wwDY83Vg7T3QtyGPPu57vrdjUJYfFn4Tx1qyoiGWs9g==" saltValue="ngqxo572ZGpbd8tfS7NPo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2">
      <c r="A4" s="29" t="s">
        <v>53</v>
      </c>
      <c r="B4" s="31"/>
      <c r="C4" s="31"/>
      <c r="D4" s="31"/>
      <c r="E4" s="31"/>
      <c r="F4" s="31"/>
      <c r="G4" s="31"/>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452068</v>
      </c>
      <c r="D6" s="34">
        <f t="shared" si="3"/>
        <v>46</v>
      </c>
      <c r="E6" s="34">
        <f t="shared" si="3"/>
        <v>1</v>
      </c>
      <c r="F6" s="34">
        <f t="shared" si="3"/>
        <v>0</v>
      </c>
      <c r="G6" s="34">
        <f t="shared" si="3"/>
        <v>5</v>
      </c>
      <c r="H6" s="34" t="str">
        <f t="shared" si="3"/>
        <v>宮崎県　日向市</v>
      </c>
      <c r="I6" s="34" t="str">
        <f t="shared" si="3"/>
        <v>法適用</v>
      </c>
      <c r="J6" s="34" t="str">
        <f t="shared" si="3"/>
        <v>水道事業</v>
      </c>
      <c r="K6" s="34" t="str">
        <f t="shared" si="3"/>
        <v>簡易水道事業</v>
      </c>
      <c r="L6" s="34" t="str">
        <f t="shared" si="3"/>
        <v>C3</v>
      </c>
      <c r="M6" s="34" t="str">
        <f t="shared" si="3"/>
        <v>非設置</v>
      </c>
      <c r="N6" s="35" t="str">
        <f t="shared" si="3"/>
        <v>-</v>
      </c>
      <c r="O6" s="35">
        <f t="shared" si="3"/>
        <v>60.14</v>
      </c>
      <c r="P6" s="35">
        <f t="shared" si="3"/>
        <v>4.67</v>
      </c>
      <c r="Q6" s="35">
        <f t="shared" si="3"/>
        <v>2310</v>
      </c>
      <c r="R6" s="35">
        <f t="shared" si="3"/>
        <v>61283</v>
      </c>
      <c r="S6" s="35">
        <f t="shared" si="3"/>
        <v>336.94</v>
      </c>
      <c r="T6" s="35">
        <f t="shared" si="3"/>
        <v>181.88</v>
      </c>
      <c r="U6" s="35">
        <f t="shared" si="3"/>
        <v>2842</v>
      </c>
      <c r="V6" s="35">
        <f t="shared" si="3"/>
        <v>16.850000000000001</v>
      </c>
      <c r="W6" s="35">
        <f t="shared" si="3"/>
        <v>168.66</v>
      </c>
      <c r="X6" s="36" t="str">
        <f>IF(X7="",NA(),X7)</f>
        <v>-</v>
      </c>
      <c r="Y6" s="36" t="str">
        <f t="shared" ref="Y6:AG6" si="4">IF(Y7="",NA(),Y7)</f>
        <v>-</v>
      </c>
      <c r="Z6" s="36" t="str">
        <f t="shared" si="4"/>
        <v>-</v>
      </c>
      <c r="AA6" s="36" t="str">
        <f t="shared" si="4"/>
        <v>-</v>
      </c>
      <c r="AB6" s="36">
        <f t="shared" si="4"/>
        <v>102.64</v>
      </c>
      <c r="AC6" s="36" t="str">
        <f t="shared" si="4"/>
        <v>-</v>
      </c>
      <c r="AD6" s="36" t="str">
        <f t="shared" si="4"/>
        <v>-</v>
      </c>
      <c r="AE6" s="36" t="str">
        <f t="shared" si="4"/>
        <v>-</v>
      </c>
      <c r="AF6" s="36" t="str">
        <f t="shared" si="4"/>
        <v>-</v>
      </c>
      <c r="AG6" s="36">
        <f t="shared" si="4"/>
        <v>105.45</v>
      </c>
      <c r="AH6" s="35" t="str">
        <f>IF(AH7="","",IF(AH7="-","【-】","【"&amp;SUBSTITUTE(TEXT(AH7,"#,##0.00"),"-","△")&amp;"】"))</f>
        <v>【102.72】</v>
      </c>
      <c r="AI6" s="36" t="str">
        <f>IF(AI7="",NA(),AI7)</f>
        <v>-</v>
      </c>
      <c r="AJ6" s="36" t="str">
        <f t="shared" ref="AJ6:AR6" si="5">IF(AJ7="",NA(),AJ7)</f>
        <v>-</v>
      </c>
      <c r="AK6" s="36" t="str">
        <f t="shared" si="5"/>
        <v>-</v>
      </c>
      <c r="AL6" s="36" t="str">
        <f t="shared" si="5"/>
        <v>-</v>
      </c>
      <c r="AM6" s="35">
        <f t="shared" si="5"/>
        <v>0</v>
      </c>
      <c r="AN6" s="36" t="str">
        <f t="shared" si="5"/>
        <v>-</v>
      </c>
      <c r="AO6" s="36" t="str">
        <f t="shared" si="5"/>
        <v>-</v>
      </c>
      <c r="AP6" s="36" t="str">
        <f t="shared" si="5"/>
        <v>-</v>
      </c>
      <c r="AQ6" s="36" t="str">
        <f t="shared" si="5"/>
        <v>-</v>
      </c>
      <c r="AR6" s="36">
        <f t="shared" si="5"/>
        <v>29.38</v>
      </c>
      <c r="AS6" s="35" t="str">
        <f>IF(AS7="","",IF(AS7="-","【-】","【"&amp;SUBSTITUTE(TEXT(AS7,"#,##0.00"),"-","△")&amp;"】"))</f>
        <v>【28.47】</v>
      </c>
      <c r="AT6" s="36" t="str">
        <f>IF(AT7="",NA(),AT7)</f>
        <v>-</v>
      </c>
      <c r="AU6" s="36" t="str">
        <f t="shared" ref="AU6:BC6" si="6">IF(AU7="",NA(),AU7)</f>
        <v>-</v>
      </c>
      <c r="AV6" s="36" t="str">
        <f t="shared" si="6"/>
        <v>-</v>
      </c>
      <c r="AW6" s="36" t="str">
        <f t="shared" si="6"/>
        <v>-</v>
      </c>
      <c r="AX6" s="36">
        <f t="shared" si="6"/>
        <v>118.48</v>
      </c>
      <c r="AY6" s="36" t="str">
        <f t="shared" si="6"/>
        <v>-</v>
      </c>
      <c r="AZ6" s="36" t="str">
        <f t="shared" si="6"/>
        <v>-</v>
      </c>
      <c r="BA6" s="36" t="str">
        <f t="shared" si="6"/>
        <v>-</v>
      </c>
      <c r="BB6" s="36" t="str">
        <f t="shared" si="6"/>
        <v>-</v>
      </c>
      <c r="BC6" s="36">
        <f t="shared" si="6"/>
        <v>413.82</v>
      </c>
      <c r="BD6" s="35" t="str">
        <f>IF(BD7="","",IF(BD7="-","【-】","【"&amp;SUBSTITUTE(TEXT(BD7,"#,##0.00"),"-","△")&amp;"】"))</f>
        <v>【244.67】</v>
      </c>
      <c r="BE6" s="36" t="str">
        <f>IF(BE7="",NA(),BE7)</f>
        <v>-</v>
      </c>
      <c r="BF6" s="36" t="str">
        <f t="shared" ref="BF6:BN6" si="7">IF(BF7="",NA(),BF7)</f>
        <v>-</v>
      </c>
      <c r="BG6" s="36" t="str">
        <f t="shared" si="7"/>
        <v>-</v>
      </c>
      <c r="BH6" s="36" t="str">
        <f t="shared" si="7"/>
        <v>-</v>
      </c>
      <c r="BI6" s="36">
        <f t="shared" si="7"/>
        <v>592.14</v>
      </c>
      <c r="BJ6" s="36" t="str">
        <f t="shared" si="7"/>
        <v>-</v>
      </c>
      <c r="BK6" s="36" t="str">
        <f t="shared" si="7"/>
        <v>-</v>
      </c>
      <c r="BL6" s="36" t="str">
        <f t="shared" si="7"/>
        <v>-</v>
      </c>
      <c r="BM6" s="36" t="str">
        <f t="shared" si="7"/>
        <v>-</v>
      </c>
      <c r="BN6" s="36">
        <f t="shared" si="7"/>
        <v>698.55</v>
      </c>
      <c r="BO6" s="35" t="str">
        <f>IF(BO7="","",IF(BO7="-","【-】","【"&amp;SUBSTITUTE(TEXT(BO7,"#,##0.00"),"-","△")&amp;"】"))</f>
        <v>【989.92】</v>
      </c>
      <c r="BP6" s="36" t="str">
        <f>IF(BP7="",NA(),BP7)</f>
        <v>-</v>
      </c>
      <c r="BQ6" s="36" t="str">
        <f t="shared" ref="BQ6:BY6" si="8">IF(BQ7="",NA(),BQ7)</f>
        <v>-</v>
      </c>
      <c r="BR6" s="36" t="str">
        <f t="shared" si="8"/>
        <v>-</v>
      </c>
      <c r="BS6" s="36" t="str">
        <f t="shared" si="8"/>
        <v>-</v>
      </c>
      <c r="BT6" s="36">
        <f t="shared" si="8"/>
        <v>60.67</v>
      </c>
      <c r="BU6" s="36" t="str">
        <f t="shared" si="8"/>
        <v>-</v>
      </c>
      <c r="BV6" s="36" t="str">
        <f t="shared" si="8"/>
        <v>-</v>
      </c>
      <c r="BW6" s="36" t="str">
        <f t="shared" si="8"/>
        <v>-</v>
      </c>
      <c r="BX6" s="36" t="str">
        <f t="shared" si="8"/>
        <v>-</v>
      </c>
      <c r="BY6" s="36">
        <f t="shared" si="8"/>
        <v>73.7</v>
      </c>
      <c r="BZ6" s="35" t="str">
        <f>IF(BZ7="","",IF(BZ7="-","【-】","【"&amp;SUBSTITUTE(TEXT(BZ7,"#,##0.00"),"-","△")&amp;"】"))</f>
        <v>【68.67】</v>
      </c>
      <c r="CA6" s="36" t="str">
        <f>IF(CA7="",NA(),CA7)</f>
        <v>-</v>
      </c>
      <c r="CB6" s="36" t="str">
        <f t="shared" ref="CB6:CJ6" si="9">IF(CB7="",NA(),CB7)</f>
        <v>-</v>
      </c>
      <c r="CC6" s="36" t="str">
        <f t="shared" si="9"/>
        <v>-</v>
      </c>
      <c r="CD6" s="36" t="str">
        <f t="shared" si="9"/>
        <v>-</v>
      </c>
      <c r="CE6" s="36">
        <f t="shared" si="9"/>
        <v>237.6</v>
      </c>
      <c r="CF6" s="36" t="str">
        <f t="shared" si="9"/>
        <v>-</v>
      </c>
      <c r="CG6" s="36" t="str">
        <f t="shared" si="9"/>
        <v>-</v>
      </c>
      <c r="CH6" s="36" t="str">
        <f t="shared" si="9"/>
        <v>-</v>
      </c>
      <c r="CI6" s="36" t="str">
        <f t="shared" si="9"/>
        <v>-</v>
      </c>
      <c r="CJ6" s="36">
        <f t="shared" si="9"/>
        <v>261.02</v>
      </c>
      <c r="CK6" s="35" t="str">
        <f>IF(CK7="","",IF(CK7="-","【-】","【"&amp;SUBSTITUTE(TEXT(CK7,"#,##0.00"),"-","△")&amp;"】"))</f>
        <v>【264.82】</v>
      </c>
      <c r="CL6" s="36" t="str">
        <f>IF(CL7="",NA(),CL7)</f>
        <v>-</v>
      </c>
      <c r="CM6" s="36" t="str">
        <f t="shared" ref="CM6:CU6" si="10">IF(CM7="",NA(),CM7)</f>
        <v>-</v>
      </c>
      <c r="CN6" s="36" t="str">
        <f t="shared" si="10"/>
        <v>-</v>
      </c>
      <c r="CO6" s="36" t="str">
        <f t="shared" si="10"/>
        <v>-</v>
      </c>
      <c r="CP6" s="36">
        <f t="shared" si="10"/>
        <v>58.57</v>
      </c>
      <c r="CQ6" s="36" t="str">
        <f t="shared" si="10"/>
        <v>-</v>
      </c>
      <c r="CR6" s="36" t="str">
        <f t="shared" si="10"/>
        <v>-</v>
      </c>
      <c r="CS6" s="36" t="str">
        <f t="shared" si="10"/>
        <v>-</v>
      </c>
      <c r="CT6" s="36" t="str">
        <f t="shared" si="10"/>
        <v>-</v>
      </c>
      <c r="CU6" s="36">
        <f t="shared" si="10"/>
        <v>49.01</v>
      </c>
      <c r="CV6" s="35" t="str">
        <f>IF(CV7="","",IF(CV7="-","【-】","【"&amp;SUBSTITUTE(TEXT(CV7,"#,##0.00"),"-","△")&amp;"】"))</f>
        <v>【51.13】</v>
      </c>
      <c r="CW6" s="36" t="str">
        <f>IF(CW7="",NA(),CW7)</f>
        <v>-</v>
      </c>
      <c r="CX6" s="36" t="str">
        <f t="shared" ref="CX6:DF6" si="11">IF(CX7="",NA(),CX7)</f>
        <v>-</v>
      </c>
      <c r="CY6" s="36" t="str">
        <f t="shared" si="11"/>
        <v>-</v>
      </c>
      <c r="CZ6" s="36" t="str">
        <f t="shared" si="11"/>
        <v>-</v>
      </c>
      <c r="DA6" s="36">
        <f t="shared" si="11"/>
        <v>86.2</v>
      </c>
      <c r="DB6" s="36" t="str">
        <f t="shared" si="11"/>
        <v>-</v>
      </c>
      <c r="DC6" s="36" t="str">
        <f t="shared" si="11"/>
        <v>-</v>
      </c>
      <c r="DD6" s="36" t="str">
        <f t="shared" si="11"/>
        <v>-</v>
      </c>
      <c r="DE6" s="36" t="str">
        <f t="shared" si="11"/>
        <v>-</v>
      </c>
      <c r="DF6" s="36">
        <f t="shared" si="11"/>
        <v>76.569999999999993</v>
      </c>
      <c r="DG6" s="35" t="str">
        <f>IF(DG7="","",IF(DG7="-","【-】","【"&amp;SUBSTITUTE(TEXT(DG7,"#,##0.00"),"-","△")&amp;"】"))</f>
        <v>【76.64】</v>
      </c>
      <c r="DH6" s="36" t="str">
        <f>IF(DH7="",NA(),DH7)</f>
        <v>-</v>
      </c>
      <c r="DI6" s="36" t="str">
        <f t="shared" ref="DI6:DQ6" si="12">IF(DI7="",NA(),DI7)</f>
        <v>-</v>
      </c>
      <c r="DJ6" s="36" t="str">
        <f t="shared" si="12"/>
        <v>-</v>
      </c>
      <c r="DK6" s="36" t="str">
        <f t="shared" si="12"/>
        <v>-</v>
      </c>
      <c r="DL6" s="36">
        <f t="shared" si="12"/>
        <v>6.23</v>
      </c>
      <c r="DM6" s="36" t="str">
        <f t="shared" si="12"/>
        <v>-</v>
      </c>
      <c r="DN6" s="36" t="str">
        <f t="shared" si="12"/>
        <v>-</v>
      </c>
      <c r="DO6" s="36" t="str">
        <f t="shared" si="12"/>
        <v>-</v>
      </c>
      <c r="DP6" s="36" t="str">
        <f t="shared" si="12"/>
        <v>-</v>
      </c>
      <c r="DQ6" s="36">
        <f t="shared" si="12"/>
        <v>49.34</v>
      </c>
      <c r="DR6" s="35" t="str">
        <f>IF(DR7="","",IF(DR7="-","【-】","【"&amp;SUBSTITUTE(TEXT(DR7,"#,##0.00"),"-","△")&amp;"】"))</f>
        <v>【40.79】</v>
      </c>
      <c r="DS6" s="36" t="str">
        <f>IF(DS7="",NA(),DS7)</f>
        <v>-</v>
      </c>
      <c r="DT6" s="36" t="str">
        <f t="shared" ref="DT6:EB6" si="13">IF(DT7="",NA(),DT7)</f>
        <v>-</v>
      </c>
      <c r="DU6" s="36" t="str">
        <f t="shared" si="13"/>
        <v>-</v>
      </c>
      <c r="DV6" s="36" t="str">
        <f t="shared" si="13"/>
        <v>-</v>
      </c>
      <c r="DW6" s="36">
        <f t="shared" si="13"/>
        <v>2.99</v>
      </c>
      <c r="DX6" s="36" t="str">
        <f t="shared" si="13"/>
        <v>-</v>
      </c>
      <c r="DY6" s="36" t="str">
        <f t="shared" si="13"/>
        <v>-</v>
      </c>
      <c r="DZ6" s="36" t="str">
        <f t="shared" si="13"/>
        <v>-</v>
      </c>
      <c r="EA6" s="36" t="str">
        <f t="shared" si="13"/>
        <v>-</v>
      </c>
      <c r="EB6" s="36">
        <f t="shared" si="13"/>
        <v>22.75</v>
      </c>
      <c r="EC6" s="35" t="str">
        <f>IF(EC7="","",IF(EC7="-","【-】","【"&amp;SUBSTITUTE(TEXT(EC7,"#,##0.00"),"-","△")&amp;"】"))</f>
        <v>【15.98】</v>
      </c>
      <c r="ED6" s="36" t="str">
        <f>IF(ED7="",NA(),ED7)</f>
        <v>-</v>
      </c>
      <c r="EE6" s="36" t="str">
        <f t="shared" ref="EE6:EM6" si="14">IF(EE7="",NA(),EE7)</f>
        <v>-</v>
      </c>
      <c r="EF6" s="36" t="str">
        <f t="shared" si="14"/>
        <v>-</v>
      </c>
      <c r="EG6" s="36" t="str">
        <f t="shared" si="14"/>
        <v>-</v>
      </c>
      <c r="EH6" s="35">
        <f t="shared" si="14"/>
        <v>0</v>
      </c>
      <c r="EI6" s="36" t="str">
        <f t="shared" si="14"/>
        <v>-</v>
      </c>
      <c r="EJ6" s="36" t="str">
        <f t="shared" si="14"/>
        <v>-</v>
      </c>
      <c r="EK6" s="36" t="str">
        <f t="shared" si="14"/>
        <v>-</v>
      </c>
      <c r="EL6" s="36" t="str">
        <f t="shared" si="14"/>
        <v>-</v>
      </c>
      <c r="EM6" s="36">
        <f t="shared" si="14"/>
        <v>0.43</v>
      </c>
      <c r="EN6" s="35" t="str">
        <f>IF(EN7="","",IF(EN7="-","【-】","【"&amp;SUBSTITUTE(TEXT(EN7,"#,##0.00"),"-","△")&amp;"】"))</f>
        <v>【0.44】</v>
      </c>
    </row>
    <row r="7" spans="1:144" s="37" customFormat="1" x14ac:dyDescent="0.2">
      <c r="A7" s="29"/>
      <c r="B7" s="38">
        <v>2019</v>
      </c>
      <c r="C7" s="38">
        <v>452068</v>
      </c>
      <c r="D7" s="38">
        <v>46</v>
      </c>
      <c r="E7" s="38">
        <v>1</v>
      </c>
      <c r="F7" s="38">
        <v>0</v>
      </c>
      <c r="G7" s="38">
        <v>5</v>
      </c>
      <c r="H7" s="38" t="s">
        <v>93</v>
      </c>
      <c r="I7" s="38" t="s">
        <v>94</v>
      </c>
      <c r="J7" s="38" t="s">
        <v>95</v>
      </c>
      <c r="K7" s="38" t="s">
        <v>96</v>
      </c>
      <c r="L7" s="38" t="s">
        <v>97</v>
      </c>
      <c r="M7" s="38" t="s">
        <v>98</v>
      </c>
      <c r="N7" s="39" t="s">
        <v>99</v>
      </c>
      <c r="O7" s="39">
        <v>60.14</v>
      </c>
      <c r="P7" s="39">
        <v>4.67</v>
      </c>
      <c r="Q7" s="39">
        <v>2310</v>
      </c>
      <c r="R7" s="39">
        <v>61283</v>
      </c>
      <c r="S7" s="39">
        <v>336.94</v>
      </c>
      <c r="T7" s="39">
        <v>181.88</v>
      </c>
      <c r="U7" s="39">
        <v>2842</v>
      </c>
      <c r="V7" s="39">
        <v>16.850000000000001</v>
      </c>
      <c r="W7" s="39">
        <v>168.66</v>
      </c>
      <c r="X7" s="39" t="s">
        <v>99</v>
      </c>
      <c r="Y7" s="39" t="s">
        <v>99</v>
      </c>
      <c r="Z7" s="39" t="s">
        <v>99</v>
      </c>
      <c r="AA7" s="39" t="s">
        <v>99</v>
      </c>
      <c r="AB7" s="39">
        <v>102.64</v>
      </c>
      <c r="AC7" s="39" t="s">
        <v>99</v>
      </c>
      <c r="AD7" s="39" t="s">
        <v>99</v>
      </c>
      <c r="AE7" s="39" t="s">
        <v>99</v>
      </c>
      <c r="AF7" s="39" t="s">
        <v>99</v>
      </c>
      <c r="AG7" s="39">
        <v>105.45</v>
      </c>
      <c r="AH7" s="39">
        <v>102.72</v>
      </c>
      <c r="AI7" s="39" t="s">
        <v>99</v>
      </c>
      <c r="AJ7" s="39" t="s">
        <v>99</v>
      </c>
      <c r="AK7" s="39" t="s">
        <v>99</v>
      </c>
      <c r="AL7" s="39" t="s">
        <v>99</v>
      </c>
      <c r="AM7" s="39">
        <v>0</v>
      </c>
      <c r="AN7" s="39" t="s">
        <v>99</v>
      </c>
      <c r="AO7" s="39" t="s">
        <v>99</v>
      </c>
      <c r="AP7" s="39" t="s">
        <v>99</v>
      </c>
      <c r="AQ7" s="39" t="s">
        <v>99</v>
      </c>
      <c r="AR7" s="39">
        <v>29.38</v>
      </c>
      <c r="AS7" s="39">
        <v>28.47</v>
      </c>
      <c r="AT7" s="39" t="s">
        <v>99</v>
      </c>
      <c r="AU7" s="39" t="s">
        <v>99</v>
      </c>
      <c r="AV7" s="39" t="s">
        <v>99</v>
      </c>
      <c r="AW7" s="39" t="s">
        <v>99</v>
      </c>
      <c r="AX7" s="39">
        <v>118.48</v>
      </c>
      <c r="AY7" s="39" t="s">
        <v>99</v>
      </c>
      <c r="AZ7" s="39" t="s">
        <v>99</v>
      </c>
      <c r="BA7" s="39" t="s">
        <v>99</v>
      </c>
      <c r="BB7" s="39" t="s">
        <v>99</v>
      </c>
      <c r="BC7" s="39">
        <v>413.82</v>
      </c>
      <c r="BD7" s="39">
        <v>244.67</v>
      </c>
      <c r="BE7" s="39" t="s">
        <v>99</v>
      </c>
      <c r="BF7" s="39" t="s">
        <v>99</v>
      </c>
      <c r="BG7" s="39" t="s">
        <v>99</v>
      </c>
      <c r="BH7" s="39" t="s">
        <v>99</v>
      </c>
      <c r="BI7" s="39">
        <v>592.14</v>
      </c>
      <c r="BJ7" s="39" t="s">
        <v>99</v>
      </c>
      <c r="BK7" s="39" t="s">
        <v>99</v>
      </c>
      <c r="BL7" s="39" t="s">
        <v>99</v>
      </c>
      <c r="BM7" s="39" t="s">
        <v>99</v>
      </c>
      <c r="BN7" s="39">
        <v>698.55</v>
      </c>
      <c r="BO7" s="39">
        <v>989.92</v>
      </c>
      <c r="BP7" s="39" t="s">
        <v>99</v>
      </c>
      <c r="BQ7" s="39" t="s">
        <v>99</v>
      </c>
      <c r="BR7" s="39" t="s">
        <v>99</v>
      </c>
      <c r="BS7" s="39" t="s">
        <v>99</v>
      </c>
      <c r="BT7" s="39">
        <v>60.67</v>
      </c>
      <c r="BU7" s="39" t="s">
        <v>99</v>
      </c>
      <c r="BV7" s="39" t="s">
        <v>99</v>
      </c>
      <c r="BW7" s="39" t="s">
        <v>99</v>
      </c>
      <c r="BX7" s="39" t="s">
        <v>99</v>
      </c>
      <c r="BY7" s="39">
        <v>73.7</v>
      </c>
      <c r="BZ7" s="39">
        <v>68.67</v>
      </c>
      <c r="CA7" s="39" t="s">
        <v>99</v>
      </c>
      <c r="CB7" s="39" t="s">
        <v>99</v>
      </c>
      <c r="CC7" s="39" t="s">
        <v>99</v>
      </c>
      <c r="CD7" s="39" t="s">
        <v>99</v>
      </c>
      <c r="CE7" s="39">
        <v>237.6</v>
      </c>
      <c r="CF7" s="39" t="s">
        <v>99</v>
      </c>
      <c r="CG7" s="39" t="s">
        <v>99</v>
      </c>
      <c r="CH7" s="39" t="s">
        <v>99</v>
      </c>
      <c r="CI7" s="39" t="s">
        <v>99</v>
      </c>
      <c r="CJ7" s="39">
        <v>261.02</v>
      </c>
      <c r="CK7" s="39">
        <v>264.82</v>
      </c>
      <c r="CL7" s="39" t="s">
        <v>99</v>
      </c>
      <c r="CM7" s="39" t="s">
        <v>99</v>
      </c>
      <c r="CN7" s="39" t="s">
        <v>99</v>
      </c>
      <c r="CO7" s="39" t="s">
        <v>99</v>
      </c>
      <c r="CP7" s="39">
        <v>58.57</v>
      </c>
      <c r="CQ7" s="39" t="s">
        <v>99</v>
      </c>
      <c r="CR7" s="39" t="s">
        <v>99</v>
      </c>
      <c r="CS7" s="39" t="s">
        <v>99</v>
      </c>
      <c r="CT7" s="39" t="s">
        <v>99</v>
      </c>
      <c r="CU7" s="39">
        <v>49.01</v>
      </c>
      <c r="CV7" s="39">
        <v>51.13</v>
      </c>
      <c r="CW7" s="39" t="s">
        <v>99</v>
      </c>
      <c r="CX7" s="39" t="s">
        <v>99</v>
      </c>
      <c r="CY7" s="39" t="s">
        <v>99</v>
      </c>
      <c r="CZ7" s="39" t="s">
        <v>99</v>
      </c>
      <c r="DA7" s="39">
        <v>86.2</v>
      </c>
      <c r="DB7" s="39" t="s">
        <v>99</v>
      </c>
      <c r="DC7" s="39" t="s">
        <v>99</v>
      </c>
      <c r="DD7" s="39" t="s">
        <v>99</v>
      </c>
      <c r="DE7" s="39" t="s">
        <v>99</v>
      </c>
      <c r="DF7" s="39">
        <v>76.569999999999993</v>
      </c>
      <c r="DG7" s="39">
        <v>76.64</v>
      </c>
      <c r="DH7" s="39" t="s">
        <v>99</v>
      </c>
      <c r="DI7" s="39" t="s">
        <v>99</v>
      </c>
      <c r="DJ7" s="39" t="s">
        <v>99</v>
      </c>
      <c r="DK7" s="39" t="s">
        <v>99</v>
      </c>
      <c r="DL7" s="39">
        <v>6.23</v>
      </c>
      <c r="DM7" s="39" t="s">
        <v>99</v>
      </c>
      <c r="DN7" s="39" t="s">
        <v>99</v>
      </c>
      <c r="DO7" s="39" t="s">
        <v>99</v>
      </c>
      <c r="DP7" s="39" t="s">
        <v>99</v>
      </c>
      <c r="DQ7" s="39">
        <v>49.34</v>
      </c>
      <c r="DR7" s="39">
        <v>40.79</v>
      </c>
      <c r="DS7" s="39" t="s">
        <v>99</v>
      </c>
      <c r="DT7" s="39" t="s">
        <v>99</v>
      </c>
      <c r="DU7" s="39" t="s">
        <v>99</v>
      </c>
      <c r="DV7" s="39" t="s">
        <v>99</v>
      </c>
      <c r="DW7" s="39">
        <v>2.99</v>
      </c>
      <c r="DX7" s="39" t="s">
        <v>99</v>
      </c>
      <c r="DY7" s="39" t="s">
        <v>99</v>
      </c>
      <c r="DZ7" s="39" t="s">
        <v>99</v>
      </c>
      <c r="EA7" s="39" t="s">
        <v>99</v>
      </c>
      <c r="EB7" s="39">
        <v>22.75</v>
      </c>
      <c r="EC7" s="39">
        <v>15.98</v>
      </c>
      <c r="ED7" s="39" t="s">
        <v>99</v>
      </c>
      <c r="EE7" s="39" t="s">
        <v>99</v>
      </c>
      <c r="EF7" s="39" t="s">
        <v>99</v>
      </c>
      <c r="EG7" s="39" t="s">
        <v>99</v>
      </c>
      <c r="EH7" s="39">
        <v>0</v>
      </c>
      <c r="EI7" s="39" t="s">
        <v>99</v>
      </c>
      <c r="EJ7" s="39" t="s">
        <v>99</v>
      </c>
      <c r="EK7" s="39" t="s">
        <v>99</v>
      </c>
      <c r="EL7" s="39" t="s">
        <v>99</v>
      </c>
      <c r="EM7" s="39">
        <v>0.43</v>
      </c>
      <c r="EN7" s="39">
        <v>0.44</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2021-02-09T01:24:08Z</cp:lastPrinted>
  <dcterms:created xsi:type="dcterms:W3CDTF">2020-12-04T02:16:32Z</dcterms:created>
  <dcterms:modified xsi:type="dcterms:W3CDTF">2021-02-09T01:24:40Z</dcterms:modified>
  <cp:category/>
</cp:coreProperties>
</file>