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病院（岩倉）\07 串間市〇\"/>
    </mc:Choice>
  </mc:AlternateContent>
  <xr:revisionPtr revIDLastSave="0" documentId="13_ncr:1_{471077D1-9D31-4B90-A658-CF14DA254040}" xr6:coauthVersionLast="46" xr6:coauthVersionMax="46" xr10:uidLastSave="{00000000-0000-0000-0000-000000000000}"/>
  <workbookProtection workbookAlgorithmName="SHA-512" workbookHashValue="V3fSlaIzDnf8DFna8QWVw/I6lo3lDyjA4zt8NJEFXceDSSc5tNansVlpS2NejjX/5GPe+qeSECiBJuxOgGOPKQ==" workbookSaltValue="KcmpM3STnN8KXwO0SY7PbA==" workbookSpinCount="100000" lockStructure="1"/>
  <bookViews>
    <workbookView xWindow="-120" yWindow="-120" windowWidth="29040" windowHeight="1584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EH55" i="4" s="1"/>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BI34" i="4" s="1"/>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J90" i="4" s="1"/>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FZ10" i="4" s="1"/>
  <c r="S6" i="5"/>
  <c r="R6" i="5"/>
  <c r="Q6" i="5"/>
  <c r="P6" i="5"/>
  <c r="B10" i="4" s="1"/>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DS55" i="4"/>
  <c r="DD55" i="4"/>
  <c r="BI55" i="4"/>
  <c r="AT55" i="4"/>
  <c r="AE55" i="4"/>
  <c r="MN34" i="4"/>
  <c r="LY34" i="4"/>
  <c r="LJ34" i="4"/>
  <c r="KF34" i="4"/>
  <c r="IZ34" i="4"/>
  <c r="IK34" i="4"/>
  <c r="HV34" i="4"/>
  <c r="HG34" i="4"/>
  <c r="GR34" i="4"/>
  <c r="FL34" i="4"/>
  <c r="EW34" i="4"/>
  <c r="EH34" i="4"/>
  <c r="DD34" i="4"/>
  <c r="BX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EG10" i="4"/>
  <c r="CN10" i="4"/>
  <c r="AU10" i="4"/>
  <c r="LP8" i="4"/>
  <c r="JW8" i="4"/>
  <c r="ID8" i="4"/>
  <c r="FZ8" i="4"/>
  <c r="EG8" i="4"/>
  <c r="CN8" i="4"/>
  <c r="B8" i="4"/>
  <c r="B6" i="4"/>
  <c r="MN54" i="4" l="1"/>
  <c r="MN32" i="4"/>
  <c r="MH78" i="4"/>
  <c r="IZ54" i="4"/>
  <c r="IZ32" i="4"/>
  <c r="FL32" i="4"/>
  <c r="FL54" i="4"/>
  <c r="CS78" i="4"/>
  <c r="BX54" i="4"/>
  <c r="BX32" i="4"/>
  <c r="HM78" i="4"/>
  <c r="C11" i="5"/>
  <c r="D11" i="5"/>
  <c r="E11" i="5"/>
  <c r="B11" i="5"/>
  <c r="KC78" i="4" l="1"/>
  <c r="HG54" i="4"/>
  <c r="HG32" i="4"/>
  <c r="FH78" i="4"/>
  <c r="DS54" i="4"/>
  <c r="DS32" i="4"/>
  <c r="AE54" i="4"/>
  <c r="KU54" i="4"/>
  <c r="KU32" i="4"/>
  <c r="AN78" i="4"/>
  <c r="AE32" i="4"/>
  <c r="BZ78" i="4"/>
  <c r="BI54" i="4"/>
  <c r="BI32" i="4"/>
  <c r="LO78" i="4"/>
  <c r="IK54" i="4"/>
  <c r="IK32" i="4"/>
  <c r="LY54" i="4"/>
  <c r="LY32" i="4"/>
  <c r="GT78" i="4"/>
  <c r="EW54" i="4"/>
  <c r="EW32" i="4"/>
  <c r="KF54" i="4"/>
  <c r="JJ78" i="4"/>
  <c r="GR54" i="4"/>
  <c r="GR32" i="4"/>
  <c r="EO78" i="4"/>
  <c r="DD32" i="4"/>
  <c r="U78" i="4"/>
  <c r="P54" i="4"/>
  <c r="P32" i="4"/>
  <c r="KF32" i="4"/>
  <c r="DD54" i="4"/>
  <c r="GA78" i="4"/>
  <c r="EH54" i="4"/>
  <c r="BG78" i="4"/>
  <c r="AT54" i="4"/>
  <c r="AT32" i="4"/>
  <c r="LJ54" i="4"/>
  <c r="KV78" i="4"/>
  <c r="HV54" i="4"/>
  <c r="HV32" i="4"/>
  <c r="EH32" i="4"/>
  <c r="LJ32" i="4"/>
</calcChain>
</file>

<file path=xl/sharedStrings.xml><?xml version="1.0" encoding="utf-8"?>
<sst xmlns="http://schemas.openxmlformats.org/spreadsheetml/2006/main" count="322" uniqueCount="188">
  <si>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</si>
  <si>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</si>
  <si>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</si>
  <si>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</si>
  <si>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</si>
  <si>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</si>
  <si>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</si>
  <si>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</si>
  <si>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</si>
  <si>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</si>
  <si>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</si>
  <si>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</si>
  <si>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</si>
  <si>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</si>
  <si>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</si>
  <si>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</si>
  <si>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</si>
  <si>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</si>
  <si>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</si>
  <si>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</si>
  <si>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</si>
  <si>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</si>
  <si>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</si>
  <si>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</si>
  <si>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</si>
  <si>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</si>
  <si>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</si>
  <si>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</si>
  <si>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</si>
  <si>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</si>
  <si>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</si>
  <si>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</si>
  <si>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</si>
  <si>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</si>
  <si>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</si>
  <si>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</si>
  <si>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</si>
  <si>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</si>
  <si>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</si>
  <si>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</si>
  <si>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</si>
  <si>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</si>
  <si>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</si>
  <si>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</si>
  <si>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</si>
  <si>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</si>
  <si>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</si>
  <si>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</si>
  <si>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</si>
  <si>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</si>
  <si>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</si>
  <si>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</si>
  <si>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</si>
  <si>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</si>
  <si>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</si>
  <si>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</si>
  <si>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</si>
  <si>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</si>
  <si>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</si>
  <si>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</si>
  <si>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</si>
  <si>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</si>
  <si>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</si>
  <si>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</si>
  <si>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</si>
  <si>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</si>
  <si>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</si>
  <si>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</si>
  <si>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</si>
  <si>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</si>
  <si>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</si>
  <si>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</si>
  <si>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</si>
  <si>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</si>
  <si>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</si>
  <si>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</si>
  <si>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</si>
  <si>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</si>
  <si>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</si>
  <si>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</si>
  <si>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</si>
  <si>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</si>
  <si>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</si>
  <si>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</si>
  <si>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</si>
  <si>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</si>
  <si>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</si>
  <si>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</si>
  <si>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</si>
  <si>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</si>
  <si>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</si>
  <si>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</si>
  <si>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</si>
  <si>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</si>
  <si>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</si>
  <si>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</si>
  <si>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</si>
  <si>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</si>
  <si>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</si>
  <si>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</si>
  <si>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</si>
  <si>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</si>
  <si>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</si>
  <si>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</si>
  <si>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</si>
  <si>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</si>
  <si>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</si>
  <si>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</si>
  <si>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</si>
  <si>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</si>
  <si>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</si>
  <si>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</si>
  <si>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</si>
  <si>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</si>
  <si>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</si>
  <si>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</si>
  <si>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</si>
  <si>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</si>
  <si>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</si>
  <si>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</si>
  <si>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</si>
  <si>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</si>
  <si>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</si>
  <si>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</si>
  <si>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</si>
  <si>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</si>
  <si>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</si>
  <si>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</si>
  <si>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</si>
  <si>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</si>
  <si>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</si>
  <si>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</si>
  <si>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</si>
  <si>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</si>
  <si>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</si>
  <si>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</si>
  <si>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</si>
  <si>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</si>
  <si>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</si>
  <si>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</si>
  <si>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</si>
  <si>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</si>
  <si>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</si>
  <si>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</si>
  <si>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</si>
  <si>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</si>
  <si>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</si>
  <si>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</si>
  <si>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</si>
  <si>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</si>
  <si>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</si>
  <si>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</si>
  <si>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</si>
  <si>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</si>
  <si>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</si>
  <si>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</si>
  <si>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t>
    <phoneticPr fontId="5"/>
  </si>
  <si>
    <t>当該値(N-2)</t>
    <phoneticPr fontId="5"/>
  </si>
  <si>
    <t>当該値(N-1)</t>
    <phoneticPr fontId="5"/>
  </si>
  <si>
    <t>当該値(N-3)</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</si>
  <si>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</si>
  <si>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</si>
  <si>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</si>
  <si>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</si>
  <si>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</si>
  <si>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</si>
  <si>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</si>
  <si>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串間市</t>
  </si>
  <si>
    <t>市民病院</t>
  </si>
  <si>
    <t>条例全部</t>
  </si>
  <si>
    <t>病院事業</t>
  </si>
  <si>
    <t>一般病院</t>
  </si>
  <si>
    <t>100床以上～200床未満</t>
  </si>
  <si>
    <t>自治体職員</t>
  </si>
  <si>
    <t>直営</t>
  </si>
  <si>
    <t>ド 透</t>
  </si>
  <si>
    <t>救</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</si>
  <si>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</si>
  <si>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</si>
  <si>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</si>
  <si>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</si>
  <si>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</si>
  <si>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</si>
  <si>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</si>
  <si>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市内唯一の機能として、CTやMRIなどの高度医療機器による検査環境を持ち、不採算部門である産婦人科、耳鼻咽喉科のほか、外科、泌尿器科、皮膚科による診療体制を執っている。また、地域包括ケア病床（31床）での療養を担うとともに、救急告示病院として年間約1,800件に対応している。当市においては、無医地区が存在しており、その無医地区への巡回診療の実施のほか、訪問診療、訪問看護、訪問リハビリテーションも実施し、地域包括ケアの役割を担っている。</t>
    <phoneticPr fontId="5"/>
  </si>
  <si>
    <t>　累積赤字は年々増加しており、単年収支における欠損金額の縮減に向け、病院経営の改善を図り、健全な病院運営を維持できるよう改善を進めている。
　当市においては、2035年頃まで高齢者人口（65歳以上）推計に大きな変化はないことや地域包括ケアシステムの構築への貢献も含め、収益性の見込める診療、療養等の充実を図るなど、地域の医療ニーズに則した安定的な医療を提供できる運営体制の構築を進めていく。</t>
    <phoneticPr fontId="5"/>
  </si>
  <si>
    <t>　令和元年度においては、経常収支比率は94.1パーセント、医業収支比率は86.8パーセント、いずれも前年度と比較し改善し、類似病院平均値と比較すると経常収支比率は下回り、医業収支比率は上回る結果となった。累積欠損金比率について、前年度改善したものの令和元年度は100パーセントを超え102.6パーセントとなったところである。引き続き病床利用率の向上、外来患者1人1日当たり収益などの増収をはじめとする収入の確保及び薬品や診療材料費等の経費削減に努め、経営健全化に向けた改善を図っていく。</t>
    <rPh sb="1" eb="3">
      <t>レイワ</t>
    </rPh>
    <rPh sb="3" eb="4">
      <t>ガン</t>
    </rPh>
    <rPh sb="114" eb="117">
      <t>ゼンネンド</t>
    </rPh>
    <rPh sb="117" eb="119">
      <t>カイゼン</t>
    </rPh>
    <rPh sb="124" eb="126">
      <t>レイワ</t>
    </rPh>
    <rPh sb="126" eb="127">
      <t>ガン</t>
    </rPh>
    <rPh sb="166" eb="168">
      <t>ビョウショウ</t>
    </rPh>
    <rPh sb="168" eb="171">
      <t>リヨウリツ</t>
    </rPh>
    <rPh sb="172" eb="174">
      <t>コウジョウ</t>
    </rPh>
    <rPh sb="175" eb="177">
      <t>ガイライ</t>
    </rPh>
    <rPh sb="177" eb="179">
      <t>カンジャ</t>
    </rPh>
    <rPh sb="180" eb="181">
      <t>ニン</t>
    </rPh>
    <rPh sb="182" eb="183">
      <t>ニチ</t>
    </rPh>
    <rPh sb="183" eb="184">
      <t>ア</t>
    </rPh>
    <rPh sb="186" eb="188">
      <t>シュウエキ</t>
    </rPh>
    <phoneticPr fontId="5"/>
  </si>
  <si>
    <t>　施設については、建設から14年経過しており、耐用年数の半期を迎える2025年に向け、施設維持のための補修・改修を計画していく。
　医療機器等については、耐用年数を迎えている機器も多いため、適宜更新する必要があるが、現在の病院の経営状況や機器等の必要性、地域医療の確保を考慮しながら、更新を進めていく。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</si>
</sst>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57.8</c:v>
                </c:pt>
                <c:pt idx="1">
                  <c:v>64.7</c:v>
                </c:pt>
                <c:pt idx="2">
                  <c:v>58.3</c:v>
                </c:pt>
                <c:pt idx="3">
                  <c:v>71.599999999999994</c:v>
                </c:pt>
                <c:pt idx="4">
                  <c:v>62.8</c:v>
                </c:pt>
              </c:numCache>
            </c:numRef>
          </c:val>
          <c:extLst>
            <c:ext xmlns:c16="http://schemas.microsoft.com/office/drawing/2014/chart" uri="{C3380CC4-5D6E-409C-BE32-E72D297353CC}">
              <c16:uniqueId val="{00000000-88D8-4070-B9D8-65D99376A175}"/>
            </c:ext>
          </c:extLst>
        </c:ser>
        <c:dLbls>
          <c:showLegendKey val="0"/>
          <c:showVal val="0"/>
          <c:showCatName val="0"/>
          <c:showSerName val="0"/>
          <c:showPercent val="0"/>
          <c:showBubbleSize val="0"/>
        </c:dLbls>
        <c:gapWidth val="150"/>
        <c:axId val="401524304"/>
        <c:axId val="485828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88D8-4070-B9D8-65D99376A175}"/>
            </c:ext>
          </c:extLst>
        </c:ser>
        <c:dLbls>
          <c:showLegendKey val="0"/>
          <c:showVal val="0"/>
          <c:showCatName val="0"/>
          <c:showSerName val="0"/>
          <c:showPercent val="0"/>
          <c:showBubbleSize val="0"/>
        </c:dLbls>
        <c:marker val="1"/>
        <c:smooth val="0"/>
        <c:axId val="401524304"/>
        <c:axId val="485828960"/>
      </c:lineChart>
      <c:catAx>
        <c:axId val="401524304"/>
        <c:scaling>
          <c:orientation val="minMax"/>
        </c:scaling>
        <c:delete val="1"/>
        <c:axPos val="b"/>
        <c:numFmt formatCode="General" sourceLinked="1"/>
        <c:majorTickMark val="none"/>
        <c:minorTickMark val="none"/>
        <c:tickLblPos val="none"/>
        <c:crossAx val="485828960"/>
        <c:crosses val="autoZero"/>
        <c:auto val="1"/>
        <c:lblAlgn val="ctr"/>
        <c:lblOffset val="100"/>
        <c:noMultiLvlLbl val="1"/>
      </c:catAx>
      <c:valAx>
        <c:axId val="4858289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0152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53.9</c:v>
                </c:pt>
                <c:pt idx="1">
                  <c:v>71.3</c:v>
                </c:pt>
                <c:pt idx="2">
                  <c:v>93.1</c:v>
                </c:pt>
                <c:pt idx="3">
                  <c:v>92</c:v>
                </c:pt>
                <c:pt idx="4">
                  <c:v>102.6</c:v>
                </c:pt>
              </c:numCache>
            </c:numRef>
          </c:val>
          <c:extLst>
            <c:ext xmlns:c16="http://schemas.microsoft.com/office/drawing/2014/chart" uri="{C3380CC4-5D6E-409C-BE32-E72D297353CC}">
              <c16:uniqueId val="{00000000-D32E-4485-BA21-D463532D4685}"/>
            </c:ext>
          </c:extLst>
        </c:ser>
        <c:dLbls>
          <c:showLegendKey val="0"/>
          <c:showVal val="0"/>
          <c:showCatName val="0"/>
          <c:showSerName val="0"/>
          <c:showPercent val="0"/>
          <c:showBubbleSize val="0"/>
        </c:dLbls>
        <c:gapWidth val="150"/>
        <c:axId val="485827392"/>
        <c:axId val="485830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D32E-4485-BA21-D463532D4685}"/>
            </c:ext>
          </c:extLst>
        </c:ser>
        <c:dLbls>
          <c:showLegendKey val="0"/>
          <c:showVal val="0"/>
          <c:showCatName val="0"/>
          <c:showSerName val="0"/>
          <c:showPercent val="0"/>
          <c:showBubbleSize val="0"/>
        </c:dLbls>
        <c:marker val="1"/>
        <c:smooth val="0"/>
        <c:axId val="485827392"/>
        <c:axId val="485830920"/>
      </c:lineChart>
      <c:catAx>
        <c:axId val="485827392"/>
        <c:scaling>
          <c:orientation val="minMax"/>
        </c:scaling>
        <c:delete val="1"/>
        <c:axPos val="b"/>
        <c:numFmt formatCode="General" sourceLinked="1"/>
        <c:majorTickMark val="none"/>
        <c:minorTickMark val="none"/>
        <c:tickLblPos val="none"/>
        <c:crossAx val="485830920"/>
        <c:crosses val="autoZero"/>
        <c:auto val="1"/>
        <c:lblAlgn val="ctr"/>
        <c:lblOffset val="100"/>
        <c:noMultiLvlLbl val="1"/>
      </c:catAx>
      <c:valAx>
        <c:axId val="4858309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27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78.599999999999994</c:v>
                </c:pt>
                <c:pt idx="1">
                  <c:v>77.8</c:v>
                </c:pt>
                <c:pt idx="2">
                  <c:v>77.3</c:v>
                </c:pt>
                <c:pt idx="3">
                  <c:v>86.1</c:v>
                </c:pt>
                <c:pt idx="4">
                  <c:v>86.8</c:v>
                </c:pt>
              </c:numCache>
            </c:numRef>
          </c:val>
          <c:extLst>
            <c:ext xmlns:c16="http://schemas.microsoft.com/office/drawing/2014/chart" uri="{C3380CC4-5D6E-409C-BE32-E72D297353CC}">
              <c16:uniqueId val="{00000000-3507-491E-9EC5-147F0CBEC73D}"/>
            </c:ext>
          </c:extLst>
        </c:ser>
        <c:dLbls>
          <c:showLegendKey val="0"/>
          <c:showVal val="0"/>
          <c:showCatName val="0"/>
          <c:showSerName val="0"/>
          <c:showPercent val="0"/>
          <c:showBubbleSize val="0"/>
        </c:dLbls>
        <c:gapWidth val="150"/>
        <c:axId val="485828568"/>
        <c:axId val="485825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3507-491E-9EC5-147F0CBEC73D}"/>
            </c:ext>
          </c:extLst>
        </c:ser>
        <c:dLbls>
          <c:showLegendKey val="0"/>
          <c:showVal val="0"/>
          <c:showCatName val="0"/>
          <c:showSerName val="0"/>
          <c:showPercent val="0"/>
          <c:showBubbleSize val="0"/>
        </c:dLbls>
        <c:marker val="1"/>
        <c:smooth val="0"/>
        <c:axId val="485828568"/>
        <c:axId val="485825824"/>
      </c:lineChart>
      <c:catAx>
        <c:axId val="485828568"/>
        <c:scaling>
          <c:orientation val="minMax"/>
        </c:scaling>
        <c:delete val="1"/>
        <c:axPos val="b"/>
        <c:numFmt formatCode="General" sourceLinked="1"/>
        <c:majorTickMark val="none"/>
        <c:minorTickMark val="none"/>
        <c:tickLblPos val="none"/>
        <c:crossAx val="485825824"/>
        <c:crosses val="autoZero"/>
        <c:auto val="1"/>
        <c:lblAlgn val="ctr"/>
        <c:lblOffset val="100"/>
        <c:noMultiLvlLbl val="1"/>
      </c:catAx>
      <c:valAx>
        <c:axId val="4858258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285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85.3</c:v>
                </c:pt>
                <c:pt idx="1">
                  <c:v>85.3</c:v>
                </c:pt>
                <c:pt idx="2">
                  <c:v>84.4</c:v>
                </c:pt>
                <c:pt idx="3">
                  <c:v>92.8</c:v>
                </c:pt>
                <c:pt idx="4">
                  <c:v>94.1</c:v>
                </c:pt>
              </c:numCache>
            </c:numRef>
          </c:val>
          <c:extLst>
            <c:ext xmlns:c16="http://schemas.microsoft.com/office/drawing/2014/chart" uri="{C3380CC4-5D6E-409C-BE32-E72D297353CC}">
              <c16:uniqueId val="{00000000-EE7B-463A-A3D5-43C6B603ACE6}"/>
            </c:ext>
          </c:extLst>
        </c:ser>
        <c:dLbls>
          <c:showLegendKey val="0"/>
          <c:showVal val="0"/>
          <c:showCatName val="0"/>
          <c:showSerName val="0"/>
          <c:showPercent val="0"/>
          <c:showBubbleSize val="0"/>
        </c:dLbls>
        <c:gapWidth val="150"/>
        <c:axId val="485823864"/>
        <c:axId val="48582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EE7B-463A-A3D5-43C6B603ACE6}"/>
            </c:ext>
          </c:extLst>
        </c:ser>
        <c:dLbls>
          <c:showLegendKey val="0"/>
          <c:showVal val="0"/>
          <c:showCatName val="0"/>
          <c:showSerName val="0"/>
          <c:showPercent val="0"/>
          <c:showBubbleSize val="0"/>
        </c:dLbls>
        <c:marker val="1"/>
        <c:smooth val="0"/>
        <c:axId val="485823864"/>
        <c:axId val="485826608"/>
      </c:lineChart>
      <c:catAx>
        <c:axId val="485823864"/>
        <c:scaling>
          <c:orientation val="minMax"/>
        </c:scaling>
        <c:delete val="1"/>
        <c:axPos val="b"/>
        <c:numFmt formatCode="General" sourceLinked="1"/>
        <c:majorTickMark val="none"/>
        <c:minorTickMark val="none"/>
        <c:tickLblPos val="none"/>
        <c:crossAx val="485826608"/>
        <c:crosses val="autoZero"/>
        <c:auto val="1"/>
        <c:lblAlgn val="ctr"/>
        <c:lblOffset val="100"/>
        <c:noMultiLvlLbl val="1"/>
      </c:catAx>
      <c:valAx>
        <c:axId val="485826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4858238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36.799999999999997</c:v>
                </c:pt>
                <c:pt idx="1">
                  <c:v>39.799999999999997</c:v>
                </c:pt>
                <c:pt idx="2">
                  <c:v>42.9</c:v>
                </c:pt>
                <c:pt idx="3">
                  <c:v>46.4</c:v>
                </c:pt>
                <c:pt idx="4">
                  <c:v>48.9</c:v>
                </c:pt>
              </c:numCache>
            </c:numRef>
          </c:val>
          <c:extLst>
            <c:ext xmlns:c16="http://schemas.microsoft.com/office/drawing/2014/chart" uri="{C3380CC4-5D6E-409C-BE32-E72D297353CC}">
              <c16:uniqueId val="{00000000-56EB-495F-AF7C-6542EC19349D}"/>
            </c:ext>
          </c:extLst>
        </c:ser>
        <c:dLbls>
          <c:showLegendKey val="0"/>
          <c:showVal val="0"/>
          <c:showCatName val="0"/>
          <c:showSerName val="0"/>
          <c:showPercent val="0"/>
          <c:showBubbleSize val="0"/>
        </c:dLbls>
        <c:gapWidth val="150"/>
        <c:axId val="485827000"/>
        <c:axId val="485825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56EB-495F-AF7C-6542EC19349D}"/>
            </c:ext>
          </c:extLst>
        </c:ser>
        <c:dLbls>
          <c:showLegendKey val="0"/>
          <c:showVal val="0"/>
          <c:showCatName val="0"/>
          <c:showSerName val="0"/>
          <c:showPercent val="0"/>
          <c:showBubbleSize val="0"/>
        </c:dLbls>
        <c:marker val="1"/>
        <c:smooth val="0"/>
        <c:axId val="485827000"/>
        <c:axId val="485825040"/>
      </c:lineChart>
      <c:catAx>
        <c:axId val="485827000"/>
        <c:scaling>
          <c:orientation val="minMax"/>
        </c:scaling>
        <c:delete val="1"/>
        <c:axPos val="b"/>
        <c:numFmt formatCode="General" sourceLinked="1"/>
        <c:majorTickMark val="none"/>
        <c:minorTickMark val="none"/>
        <c:tickLblPos val="none"/>
        <c:crossAx val="485825040"/>
        <c:crosses val="autoZero"/>
        <c:auto val="1"/>
        <c:lblAlgn val="ctr"/>
        <c:lblOffset val="100"/>
        <c:noMultiLvlLbl val="1"/>
      </c:catAx>
      <c:valAx>
        <c:axId val="4858250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27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65</c:v>
                </c:pt>
                <c:pt idx="1">
                  <c:v>68.2</c:v>
                </c:pt>
                <c:pt idx="2">
                  <c:v>74</c:v>
                </c:pt>
                <c:pt idx="3">
                  <c:v>80</c:v>
                </c:pt>
                <c:pt idx="4">
                  <c:v>82.7</c:v>
                </c:pt>
              </c:numCache>
            </c:numRef>
          </c:val>
          <c:extLst>
            <c:ext xmlns:c16="http://schemas.microsoft.com/office/drawing/2014/chart" uri="{C3380CC4-5D6E-409C-BE32-E72D297353CC}">
              <c16:uniqueId val="{00000000-7F37-48F6-8FC2-811A85197F20}"/>
            </c:ext>
          </c:extLst>
        </c:ser>
        <c:dLbls>
          <c:showLegendKey val="0"/>
          <c:showVal val="0"/>
          <c:showCatName val="0"/>
          <c:showSerName val="0"/>
          <c:showPercent val="0"/>
          <c:showBubbleSize val="0"/>
        </c:dLbls>
        <c:gapWidth val="150"/>
        <c:axId val="485829352"/>
        <c:axId val="485830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7F37-48F6-8FC2-811A85197F20}"/>
            </c:ext>
          </c:extLst>
        </c:ser>
        <c:dLbls>
          <c:showLegendKey val="0"/>
          <c:showVal val="0"/>
          <c:showCatName val="0"/>
          <c:showSerName val="0"/>
          <c:showPercent val="0"/>
          <c:showBubbleSize val="0"/>
        </c:dLbls>
        <c:marker val="1"/>
        <c:smooth val="0"/>
        <c:axId val="485829352"/>
        <c:axId val="485830136"/>
      </c:lineChart>
      <c:catAx>
        <c:axId val="485829352"/>
        <c:scaling>
          <c:orientation val="minMax"/>
        </c:scaling>
        <c:delete val="1"/>
        <c:axPos val="b"/>
        <c:numFmt formatCode="General" sourceLinked="1"/>
        <c:majorTickMark val="none"/>
        <c:minorTickMark val="none"/>
        <c:tickLblPos val="none"/>
        <c:crossAx val="485830136"/>
        <c:crosses val="autoZero"/>
        <c:auto val="1"/>
        <c:lblAlgn val="ctr"/>
        <c:lblOffset val="100"/>
        <c:noMultiLvlLbl val="1"/>
      </c:catAx>
      <c:valAx>
        <c:axId val="485830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5829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34853817</c:v>
                </c:pt>
                <c:pt idx="1">
                  <c:v>34994942</c:v>
                </c:pt>
                <c:pt idx="2">
                  <c:v>35218650</c:v>
                </c:pt>
                <c:pt idx="3">
                  <c:v>35258417</c:v>
                </c:pt>
                <c:pt idx="4">
                  <c:v>35222883</c:v>
                </c:pt>
              </c:numCache>
            </c:numRef>
          </c:val>
          <c:extLst>
            <c:ext xmlns:c16="http://schemas.microsoft.com/office/drawing/2014/chart" uri="{C3380CC4-5D6E-409C-BE32-E72D297353CC}">
              <c16:uniqueId val="{00000000-03D1-4EEB-A874-D19D984C361C}"/>
            </c:ext>
          </c:extLst>
        </c:ser>
        <c:dLbls>
          <c:showLegendKey val="0"/>
          <c:showVal val="0"/>
          <c:showCatName val="0"/>
          <c:showSerName val="0"/>
          <c:showPercent val="0"/>
          <c:showBubbleSize val="0"/>
        </c:dLbls>
        <c:gapWidth val="150"/>
        <c:axId val="485829744"/>
        <c:axId val="48583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03D1-4EEB-A874-D19D984C361C}"/>
            </c:ext>
          </c:extLst>
        </c:ser>
        <c:dLbls>
          <c:showLegendKey val="0"/>
          <c:showVal val="0"/>
          <c:showCatName val="0"/>
          <c:showSerName val="0"/>
          <c:showPercent val="0"/>
          <c:showBubbleSize val="0"/>
        </c:dLbls>
        <c:marker val="1"/>
        <c:smooth val="0"/>
        <c:axId val="485829744"/>
        <c:axId val="485830528"/>
      </c:lineChart>
      <c:catAx>
        <c:axId val="485829744"/>
        <c:scaling>
          <c:orientation val="minMax"/>
        </c:scaling>
        <c:delete val="1"/>
        <c:axPos val="b"/>
        <c:numFmt formatCode="General" sourceLinked="1"/>
        <c:majorTickMark val="none"/>
        <c:minorTickMark val="none"/>
        <c:tickLblPos val="none"/>
        <c:crossAx val="485830528"/>
        <c:crosses val="autoZero"/>
        <c:auto val="1"/>
        <c:lblAlgn val="ctr"/>
        <c:lblOffset val="100"/>
        <c:noMultiLvlLbl val="1"/>
      </c:catAx>
      <c:valAx>
        <c:axId val="48583052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5829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20.3</c:v>
                </c:pt>
                <c:pt idx="1">
                  <c:v>16.8</c:v>
                </c:pt>
                <c:pt idx="2">
                  <c:v>15.1</c:v>
                </c:pt>
                <c:pt idx="3">
                  <c:v>14.4</c:v>
                </c:pt>
                <c:pt idx="4">
                  <c:v>14.7</c:v>
                </c:pt>
              </c:numCache>
            </c:numRef>
          </c:val>
          <c:extLst>
            <c:ext xmlns:c16="http://schemas.microsoft.com/office/drawing/2014/chart" uri="{C3380CC4-5D6E-409C-BE32-E72D297353CC}">
              <c16:uniqueId val="{00000000-C8D0-4ACD-903F-C7C662C26CC2}"/>
            </c:ext>
          </c:extLst>
        </c:ser>
        <c:dLbls>
          <c:showLegendKey val="0"/>
          <c:showVal val="0"/>
          <c:showCatName val="0"/>
          <c:showSerName val="0"/>
          <c:showPercent val="0"/>
          <c:showBubbleSize val="0"/>
        </c:dLbls>
        <c:gapWidth val="150"/>
        <c:axId val="486889440"/>
        <c:axId val="486884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C8D0-4ACD-903F-C7C662C26CC2}"/>
            </c:ext>
          </c:extLst>
        </c:ser>
        <c:dLbls>
          <c:showLegendKey val="0"/>
          <c:showVal val="0"/>
          <c:showCatName val="0"/>
          <c:showSerName val="0"/>
          <c:showPercent val="0"/>
          <c:showBubbleSize val="0"/>
        </c:dLbls>
        <c:marker val="1"/>
        <c:smooth val="0"/>
        <c:axId val="486889440"/>
        <c:axId val="486884344"/>
      </c:lineChart>
      <c:catAx>
        <c:axId val="486889440"/>
        <c:scaling>
          <c:orientation val="minMax"/>
        </c:scaling>
        <c:delete val="1"/>
        <c:axPos val="b"/>
        <c:numFmt formatCode="General" sourceLinked="1"/>
        <c:majorTickMark val="none"/>
        <c:minorTickMark val="none"/>
        <c:tickLblPos val="none"/>
        <c:crossAx val="486884344"/>
        <c:crosses val="autoZero"/>
        <c:auto val="1"/>
        <c:lblAlgn val="ctr"/>
        <c:lblOffset val="100"/>
        <c:noMultiLvlLbl val="1"/>
      </c:catAx>
      <c:valAx>
        <c:axId val="4868843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889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57.7</c:v>
                </c:pt>
                <c:pt idx="1">
                  <c:v>60</c:v>
                </c:pt>
                <c:pt idx="2">
                  <c:v>61.9</c:v>
                </c:pt>
                <c:pt idx="3">
                  <c:v>55.6</c:v>
                </c:pt>
                <c:pt idx="4">
                  <c:v>54.9</c:v>
                </c:pt>
              </c:numCache>
            </c:numRef>
          </c:val>
          <c:extLst>
            <c:ext xmlns:c16="http://schemas.microsoft.com/office/drawing/2014/chart" uri="{C3380CC4-5D6E-409C-BE32-E72D297353CC}">
              <c16:uniqueId val="{00000000-28E0-4240-9329-70F700E8467B}"/>
            </c:ext>
          </c:extLst>
        </c:ser>
        <c:dLbls>
          <c:showLegendKey val="0"/>
          <c:showVal val="0"/>
          <c:showCatName val="0"/>
          <c:showSerName val="0"/>
          <c:showPercent val="0"/>
          <c:showBubbleSize val="0"/>
        </c:dLbls>
        <c:gapWidth val="150"/>
        <c:axId val="486881992"/>
        <c:axId val="4868855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28E0-4240-9329-70F700E8467B}"/>
            </c:ext>
          </c:extLst>
        </c:ser>
        <c:dLbls>
          <c:showLegendKey val="0"/>
          <c:showVal val="0"/>
          <c:showCatName val="0"/>
          <c:showSerName val="0"/>
          <c:showPercent val="0"/>
          <c:showBubbleSize val="0"/>
        </c:dLbls>
        <c:marker val="1"/>
        <c:smooth val="0"/>
        <c:axId val="486881992"/>
        <c:axId val="486885520"/>
      </c:lineChart>
      <c:catAx>
        <c:axId val="486881992"/>
        <c:scaling>
          <c:orientation val="minMax"/>
        </c:scaling>
        <c:delete val="1"/>
        <c:axPos val="b"/>
        <c:numFmt formatCode="General" sourceLinked="1"/>
        <c:majorTickMark val="none"/>
        <c:minorTickMark val="none"/>
        <c:tickLblPos val="none"/>
        <c:crossAx val="486885520"/>
        <c:crosses val="autoZero"/>
        <c:auto val="1"/>
        <c:lblAlgn val="ctr"/>
        <c:lblOffset val="100"/>
        <c:noMultiLvlLbl val="1"/>
      </c:catAx>
      <c:valAx>
        <c:axId val="4868855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868819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6569</c:v>
                </c:pt>
                <c:pt idx="1">
                  <c:v>7067</c:v>
                </c:pt>
                <c:pt idx="2">
                  <c:v>6811</c:v>
                </c:pt>
                <c:pt idx="3">
                  <c:v>7052</c:v>
                </c:pt>
                <c:pt idx="4">
                  <c:v>7487</c:v>
                </c:pt>
              </c:numCache>
            </c:numRef>
          </c:val>
          <c:extLst>
            <c:ext xmlns:c16="http://schemas.microsoft.com/office/drawing/2014/chart" uri="{C3380CC4-5D6E-409C-BE32-E72D297353CC}">
              <c16:uniqueId val="{00000000-A3E3-4AB8-AB22-794299049069}"/>
            </c:ext>
          </c:extLst>
        </c:ser>
        <c:dLbls>
          <c:showLegendKey val="0"/>
          <c:showVal val="0"/>
          <c:showCatName val="0"/>
          <c:showSerName val="0"/>
          <c:showPercent val="0"/>
          <c:showBubbleSize val="0"/>
        </c:dLbls>
        <c:gapWidth val="150"/>
        <c:axId val="486886304"/>
        <c:axId val="48688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A3E3-4AB8-AB22-794299049069}"/>
            </c:ext>
          </c:extLst>
        </c:ser>
        <c:dLbls>
          <c:showLegendKey val="0"/>
          <c:showVal val="0"/>
          <c:showCatName val="0"/>
          <c:showSerName val="0"/>
          <c:showPercent val="0"/>
          <c:showBubbleSize val="0"/>
        </c:dLbls>
        <c:marker val="1"/>
        <c:smooth val="0"/>
        <c:axId val="486886304"/>
        <c:axId val="486887872"/>
      </c:lineChart>
      <c:catAx>
        <c:axId val="486886304"/>
        <c:scaling>
          <c:orientation val="minMax"/>
        </c:scaling>
        <c:delete val="1"/>
        <c:axPos val="b"/>
        <c:numFmt formatCode="General" sourceLinked="1"/>
        <c:majorTickMark val="none"/>
        <c:minorTickMark val="none"/>
        <c:tickLblPos val="none"/>
        <c:crossAx val="486887872"/>
        <c:crosses val="autoZero"/>
        <c:auto val="1"/>
        <c:lblAlgn val="ctr"/>
        <c:lblOffset val="100"/>
        <c:noMultiLvlLbl val="1"/>
      </c:catAx>
      <c:valAx>
        <c:axId val="48688787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88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31738</c:v>
                </c:pt>
                <c:pt idx="1">
                  <c:v>29790</c:v>
                </c:pt>
                <c:pt idx="2">
                  <c:v>33066</c:v>
                </c:pt>
                <c:pt idx="3">
                  <c:v>31466</c:v>
                </c:pt>
                <c:pt idx="4">
                  <c:v>34197</c:v>
                </c:pt>
              </c:numCache>
            </c:numRef>
          </c:val>
          <c:extLst>
            <c:ext xmlns:c16="http://schemas.microsoft.com/office/drawing/2014/chart" uri="{C3380CC4-5D6E-409C-BE32-E72D297353CC}">
              <c16:uniqueId val="{00000000-6817-45F1-8DEE-6DD205A4C937}"/>
            </c:ext>
          </c:extLst>
        </c:ser>
        <c:dLbls>
          <c:showLegendKey val="0"/>
          <c:showVal val="0"/>
          <c:showCatName val="0"/>
          <c:showSerName val="0"/>
          <c:showPercent val="0"/>
          <c:showBubbleSize val="0"/>
        </c:dLbls>
        <c:gapWidth val="150"/>
        <c:axId val="486884736"/>
        <c:axId val="486888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6817-45F1-8DEE-6DD205A4C937}"/>
            </c:ext>
          </c:extLst>
        </c:ser>
        <c:dLbls>
          <c:showLegendKey val="0"/>
          <c:showVal val="0"/>
          <c:showCatName val="0"/>
          <c:showSerName val="0"/>
          <c:showPercent val="0"/>
          <c:showBubbleSize val="0"/>
        </c:dLbls>
        <c:marker val="1"/>
        <c:smooth val="0"/>
        <c:axId val="486884736"/>
        <c:axId val="486888264"/>
      </c:lineChart>
      <c:catAx>
        <c:axId val="486884736"/>
        <c:scaling>
          <c:orientation val="minMax"/>
        </c:scaling>
        <c:delete val="1"/>
        <c:axPos val="b"/>
        <c:numFmt formatCode="General" sourceLinked="1"/>
        <c:majorTickMark val="none"/>
        <c:minorTickMark val="none"/>
        <c:tickLblPos val="none"/>
        <c:crossAx val="486888264"/>
        <c:crosses val="autoZero"/>
        <c:auto val="1"/>
        <c:lblAlgn val="ctr"/>
        <c:lblOffset val="100"/>
        <c:noMultiLvlLbl val="1"/>
      </c:catAx>
      <c:valAx>
        <c:axId val="4868882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868847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GG1" zoomScale="75" zoomScaleNormal="75"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52" t="str">
        <f>データ!H6</f>
        <v>宮崎県串間市　市民病院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100床以上～200床未満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120</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8</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t="str">
        <f>データ!AB6</f>
        <v>-</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120</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c r="A12" s="2"/>
      <c r="B12" s="128">
        <f>データ!U6</f>
        <v>18176</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8589</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第１種該当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１０：１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90</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90</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184</v>
      </c>
      <c r="NK22" s="118"/>
      <c r="NL22" s="118"/>
      <c r="NM22" s="118"/>
      <c r="NN22" s="118"/>
      <c r="NO22" s="118"/>
      <c r="NP22" s="118"/>
      <c r="NQ22" s="118"/>
      <c r="NR22" s="118"/>
      <c r="NS22" s="118"/>
      <c r="NT22" s="118"/>
      <c r="NU22" s="118"/>
      <c r="NV22" s="118"/>
      <c r="NW22" s="118"/>
      <c r="NX22" s="119"/>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c r="A33" s="2"/>
      <c r="B33" s="25"/>
      <c r="D33" s="5"/>
      <c r="E33" s="5"/>
      <c r="F33" s="5"/>
      <c r="G33" s="102" t="s">
        <v>56</v>
      </c>
      <c r="H33" s="102"/>
      <c r="I33" s="102"/>
      <c r="J33" s="102"/>
      <c r="K33" s="102"/>
      <c r="L33" s="102"/>
      <c r="M33" s="102"/>
      <c r="N33" s="102"/>
      <c r="O33" s="102"/>
      <c r="P33" s="85">
        <f>データ!AH7</f>
        <v>85.3</v>
      </c>
      <c r="Q33" s="86"/>
      <c r="R33" s="86"/>
      <c r="S33" s="86"/>
      <c r="T33" s="86"/>
      <c r="U33" s="86"/>
      <c r="V33" s="86"/>
      <c r="W33" s="86"/>
      <c r="X33" s="86"/>
      <c r="Y33" s="86"/>
      <c r="Z33" s="86"/>
      <c r="AA33" s="86"/>
      <c r="AB33" s="86"/>
      <c r="AC33" s="86"/>
      <c r="AD33" s="87"/>
      <c r="AE33" s="85">
        <f>データ!AI7</f>
        <v>85.3</v>
      </c>
      <c r="AF33" s="86"/>
      <c r="AG33" s="86"/>
      <c r="AH33" s="86"/>
      <c r="AI33" s="86"/>
      <c r="AJ33" s="86"/>
      <c r="AK33" s="86"/>
      <c r="AL33" s="86"/>
      <c r="AM33" s="86"/>
      <c r="AN33" s="86"/>
      <c r="AO33" s="86"/>
      <c r="AP33" s="86"/>
      <c r="AQ33" s="86"/>
      <c r="AR33" s="86"/>
      <c r="AS33" s="87"/>
      <c r="AT33" s="85">
        <f>データ!AJ7</f>
        <v>84.4</v>
      </c>
      <c r="AU33" s="86"/>
      <c r="AV33" s="86"/>
      <c r="AW33" s="86"/>
      <c r="AX33" s="86"/>
      <c r="AY33" s="86"/>
      <c r="AZ33" s="86"/>
      <c r="BA33" s="86"/>
      <c r="BB33" s="86"/>
      <c r="BC33" s="86"/>
      <c r="BD33" s="86"/>
      <c r="BE33" s="86"/>
      <c r="BF33" s="86"/>
      <c r="BG33" s="86"/>
      <c r="BH33" s="87"/>
      <c r="BI33" s="85">
        <f>データ!AK7</f>
        <v>92.8</v>
      </c>
      <c r="BJ33" s="86"/>
      <c r="BK33" s="86"/>
      <c r="BL33" s="86"/>
      <c r="BM33" s="86"/>
      <c r="BN33" s="86"/>
      <c r="BO33" s="86"/>
      <c r="BP33" s="86"/>
      <c r="BQ33" s="86"/>
      <c r="BR33" s="86"/>
      <c r="BS33" s="86"/>
      <c r="BT33" s="86"/>
      <c r="BU33" s="86"/>
      <c r="BV33" s="86"/>
      <c r="BW33" s="87"/>
      <c r="BX33" s="85">
        <f>データ!AL7</f>
        <v>94.1</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78.599999999999994</v>
      </c>
      <c r="DE33" s="86"/>
      <c r="DF33" s="86"/>
      <c r="DG33" s="86"/>
      <c r="DH33" s="86"/>
      <c r="DI33" s="86"/>
      <c r="DJ33" s="86"/>
      <c r="DK33" s="86"/>
      <c r="DL33" s="86"/>
      <c r="DM33" s="86"/>
      <c r="DN33" s="86"/>
      <c r="DO33" s="86"/>
      <c r="DP33" s="86"/>
      <c r="DQ33" s="86"/>
      <c r="DR33" s="87"/>
      <c r="DS33" s="85">
        <f>データ!AT7</f>
        <v>77.8</v>
      </c>
      <c r="DT33" s="86"/>
      <c r="DU33" s="86"/>
      <c r="DV33" s="86"/>
      <c r="DW33" s="86"/>
      <c r="DX33" s="86"/>
      <c r="DY33" s="86"/>
      <c r="DZ33" s="86"/>
      <c r="EA33" s="86"/>
      <c r="EB33" s="86"/>
      <c r="EC33" s="86"/>
      <c r="ED33" s="86"/>
      <c r="EE33" s="86"/>
      <c r="EF33" s="86"/>
      <c r="EG33" s="87"/>
      <c r="EH33" s="85">
        <f>データ!AU7</f>
        <v>77.3</v>
      </c>
      <c r="EI33" s="86"/>
      <c r="EJ33" s="86"/>
      <c r="EK33" s="86"/>
      <c r="EL33" s="86"/>
      <c r="EM33" s="86"/>
      <c r="EN33" s="86"/>
      <c r="EO33" s="86"/>
      <c r="EP33" s="86"/>
      <c r="EQ33" s="86"/>
      <c r="ER33" s="86"/>
      <c r="ES33" s="86"/>
      <c r="ET33" s="86"/>
      <c r="EU33" s="86"/>
      <c r="EV33" s="87"/>
      <c r="EW33" s="85">
        <f>データ!AV7</f>
        <v>86.1</v>
      </c>
      <c r="EX33" s="86"/>
      <c r="EY33" s="86"/>
      <c r="EZ33" s="86"/>
      <c r="FA33" s="86"/>
      <c r="FB33" s="86"/>
      <c r="FC33" s="86"/>
      <c r="FD33" s="86"/>
      <c r="FE33" s="86"/>
      <c r="FF33" s="86"/>
      <c r="FG33" s="86"/>
      <c r="FH33" s="86"/>
      <c r="FI33" s="86"/>
      <c r="FJ33" s="86"/>
      <c r="FK33" s="87"/>
      <c r="FL33" s="85">
        <f>データ!AW7</f>
        <v>86.8</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53.9</v>
      </c>
      <c r="GS33" s="86"/>
      <c r="GT33" s="86"/>
      <c r="GU33" s="86"/>
      <c r="GV33" s="86"/>
      <c r="GW33" s="86"/>
      <c r="GX33" s="86"/>
      <c r="GY33" s="86"/>
      <c r="GZ33" s="86"/>
      <c r="HA33" s="86"/>
      <c r="HB33" s="86"/>
      <c r="HC33" s="86"/>
      <c r="HD33" s="86"/>
      <c r="HE33" s="86"/>
      <c r="HF33" s="87"/>
      <c r="HG33" s="85">
        <f>データ!BE7</f>
        <v>71.3</v>
      </c>
      <c r="HH33" s="86"/>
      <c r="HI33" s="86"/>
      <c r="HJ33" s="86"/>
      <c r="HK33" s="86"/>
      <c r="HL33" s="86"/>
      <c r="HM33" s="86"/>
      <c r="HN33" s="86"/>
      <c r="HO33" s="86"/>
      <c r="HP33" s="86"/>
      <c r="HQ33" s="86"/>
      <c r="HR33" s="86"/>
      <c r="HS33" s="86"/>
      <c r="HT33" s="86"/>
      <c r="HU33" s="87"/>
      <c r="HV33" s="85">
        <f>データ!BF7</f>
        <v>93.1</v>
      </c>
      <c r="HW33" s="86"/>
      <c r="HX33" s="86"/>
      <c r="HY33" s="86"/>
      <c r="HZ33" s="86"/>
      <c r="IA33" s="86"/>
      <c r="IB33" s="86"/>
      <c r="IC33" s="86"/>
      <c r="ID33" s="86"/>
      <c r="IE33" s="86"/>
      <c r="IF33" s="86"/>
      <c r="IG33" s="86"/>
      <c r="IH33" s="86"/>
      <c r="II33" s="86"/>
      <c r="IJ33" s="87"/>
      <c r="IK33" s="85">
        <f>データ!BG7</f>
        <v>92</v>
      </c>
      <c r="IL33" s="86"/>
      <c r="IM33" s="86"/>
      <c r="IN33" s="86"/>
      <c r="IO33" s="86"/>
      <c r="IP33" s="86"/>
      <c r="IQ33" s="86"/>
      <c r="IR33" s="86"/>
      <c r="IS33" s="86"/>
      <c r="IT33" s="86"/>
      <c r="IU33" s="86"/>
      <c r="IV33" s="86"/>
      <c r="IW33" s="86"/>
      <c r="IX33" s="86"/>
      <c r="IY33" s="87"/>
      <c r="IZ33" s="85">
        <f>データ!BH7</f>
        <v>102.6</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57.8</v>
      </c>
      <c r="KG33" s="86"/>
      <c r="KH33" s="86"/>
      <c r="KI33" s="86"/>
      <c r="KJ33" s="86"/>
      <c r="KK33" s="86"/>
      <c r="KL33" s="86"/>
      <c r="KM33" s="86"/>
      <c r="KN33" s="86"/>
      <c r="KO33" s="86"/>
      <c r="KP33" s="86"/>
      <c r="KQ33" s="86"/>
      <c r="KR33" s="86"/>
      <c r="KS33" s="86"/>
      <c r="KT33" s="87"/>
      <c r="KU33" s="85">
        <f>データ!BP7</f>
        <v>64.7</v>
      </c>
      <c r="KV33" s="86"/>
      <c r="KW33" s="86"/>
      <c r="KX33" s="86"/>
      <c r="KY33" s="86"/>
      <c r="KZ33" s="86"/>
      <c r="LA33" s="86"/>
      <c r="LB33" s="86"/>
      <c r="LC33" s="86"/>
      <c r="LD33" s="86"/>
      <c r="LE33" s="86"/>
      <c r="LF33" s="86"/>
      <c r="LG33" s="86"/>
      <c r="LH33" s="86"/>
      <c r="LI33" s="87"/>
      <c r="LJ33" s="85">
        <f>データ!BQ7</f>
        <v>58.3</v>
      </c>
      <c r="LK33" s="86"/>
      <c r="LL33" s="86"/>
      <c r="LM33" s="86"/>
      <c r="LN33" s="86"/>
      <c r="LO33" s="86"/>
      <c r="LP33" s="86"/>
      <c r="LQ33" s="86"/>
      <c r="LR33" s="86"/>
      <c r="LS33" s="86"/>
      <c r="LT33" s="86"/>
      <c r="LU33" s="86"/>
      <c r="LV33" s="86"/>
      <c r="LW33" s="86"/>
      <c r="LX33" s="87"/>
      <c r="LY33" s="85">
        <f>データ!BR7</f>
        <v>71.599999999999994</v>
      </c>
      <c r="LZ33" s="86"/>
      <c r="MA33" s="86"/>
      <c r="MB33" s="86"/>
      <c r="MC33" s="86"/>
      <c r="MD33" s="86"/>
      <c r="ME33" s="86"/>
      <c r="MF33" s="86"/>
      <c r="MG33" s="86"/>
      <c r="MH33" s="86"/>
      <c r="MI33" s="86"/>
      <c r="MJ33" s="86"/>
      <c r="MK33" s="86"/>
      <c r="ML33" s="86"/>
      <c r="MM33" s="87"/>
      <c r="MN33" s="85">
        <f>データ!BS7</f>
        <v>62.8</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c r="A34" s="2"/>
      <c r="B34" s="25"/>
      <c r="D34" s="5"/>
      <c r="E34" s="5"/>
      <c r="F34" s="5"/>
      <c r="G34" s="102" t="s">
        <v>58</v>
      </c>
      <c r="H34" s="102"/>
      <c r="I34" s="102"/>
      <c r="J34" s="102"/>
      <c r="K34" s="102"/>
      <c r="L34" s="102"/>
      <c r="M34" s="102"/>
      <c r="N34" s="102"/>
      <c r="O34" s="102"/>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186</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61" t="s">
        <v>187</v>
      </c>
      <c r="NK54" s="162"/>
      <c r="NL54" s="162"/>
      <c r="NM54" s="162"/>
      <c r="NN54" s="162"/>
      <c r="NO54" s="162"/>
      <c r="NP54" s="162"/>
      <c r="NQ54" s="162"/>
      <c r="NR54" s="162"/>
      <c r="NS54" s="162"/>
      <c r="NT54" s="162"/>
      <c r="NU54" s="162"/>
      <c r="NV54" s="162"/>
      <c r="NW54" s="162"/>
      <c r="NX54" s="163"/>
    </row>
    <row r="55" spans="1:393" ht="13.5" customHeight="1">
      <c r="A55" s="2"/>
      <c r="B55" s="25"/>
      <c r="C55" s="5"/>
      <c r="D55" s="5"/>
      <c r="E55" s="5"/>
      <c r="F55" s="5"/>
      <c r="G55" s="102" t="s">
        <v>56</v>
      </c>
      <c r="H55" s="102"/>
      <c r="I55" s="102"/>
      <c r="J55" s="102"/>
      <c r="K55" s="102"/>
      <c r="L55" s="102"/>
      <c r="M55" s="102"/>
      <c r="N55" s="102"/>
      <c r="O55" s="102"/>
      <c r="P55" s="103">
        <f>データ!BZ7</f>
        <v>31738</v>
      </c>
      <c r="Q55" s="104"/>
      <c r="R55" s="104"/>
      <c r="S55" s="104"/>
      <c r="T55" s="104"/>
      <c r="U55" s="104"/>
      <c r="V55" s="104"/>
      <c r="W55" s="104"/>
      <c r="X55" s="104"/>
      <c r="Y55" s="104"/>
      <c r="Z55" s="104"/>
      <c r="AA55" s="104"/>
      <c r="AB55" s="104"/>
      <c r="AC55" s="104"/>
      <c r="AD55" s="105"/>
      <c r="AE55" s="103">
        <f>データ!CA7</f>
        <v>29790</v>
      </c>
      <c r="AF55" s="104"/>
      <c r="AG55" s="104"/>
      <c r="AH55" s="104"/>
      <c r="AI55" s="104"/>
      <c r="AJ55" s="104"/>
      <c r="AK55" s="104"/>
      <c r="AL55" s="104"/>
      <c r="AM55" s="104"/>
      <c r="AN55" s="104"/>
      <c r="AO55" s="104"/>
      <c r="AP55" s="104"/>
      <c r="AQ55" s="104"/>
      <c r="AR55" s="104"/>
      <c r="AS55" s="105"/>
      <c r="AT55" s="103">
        <f>データ!CB7</f>
        <v>33066</v>
      </c>
      <c r="AU55" s="104"/>
      <c r="AV55" s="104"/>
      <c r="AW55" s="104"/>
      <c r="AX55" s="104"/>
      <c r="AY55" s="104"/>
      <c r="AZ55" s="104"/>
      <c r="BA55" s="104"/>
      <c r="BB55" s="104"/>
      <c r="BC55" s="104"/>
      <c r="BD55" s="104"/>
      <c r="BE55" s="104"/>
      <c r="BF55" s="104"/>
      <c r="BG55" s="104"/>
      <c r="BH55" s="105"/>
      <c r="BI55" s="103">
        <f>データ!CC7</f>
        <v>31466</v>
      </c>
      <c r="BJ55" s="104"/>
      <c r="BK55" s="104"/>
      <c r="BL55" s="104"/>
      <c r="BM55" s="104"/>
      <c r="BN55" s="104"/>
      <c r="BO55" s="104"/>
      <c r="BP55" s="104"/>
      <c r="BQ55" s="104"/>
      <c r="BR55" s="104"/>
      <c r="BS55" s="104"/>
      <c r="BT55" s="104"/>
      <c r="BU55" s="104"/>
      <c r="BV55" s="104"/>
      <c r="BW55" s="105"/>
      <c r="BX55" s="103">
        <f>データ!CD7</f>
        <v>34197</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6569</v>
      </c>
      <c r="DE55" s="104"/>
      <c r="DF55" s="104"/>
      <c r="DG55" s="104"/>
      <c r="DH55" s="104"/>
      <c r="DI55" s="104"/>
      <c r="DJ55" s="104"/>
      <c r="DK55" s="104"/>
      <c r="DL55" s="104"/>
      <c r="DM55" s="104"/>
      <c r="DN55" s="104"/>
      <c r="DO55" s="104"/>
      <c r="DP55" s="104"/>
      <c r="DQ55" s="104"/>
      <c r="DR55" s="105"/>
      <c r="DS55" s="103">
        <f>データ!CL7</f>
        <v>7067</v>
      </c>
      <c r="DT55" s="104"/>
      <c r="DU55" s="104"/>
      <c r="DV55" s="104"/>
      <c r="DW55" s="104"/>
      <c r="DX55" s="104"/>
      <c r="DY55" s="104"/>
      <c r="DZ55" s="104"/>
      <c r="EA55" s="104"/>
      <c r="EB55" s="104"/>
      <c r="EC55" s="104"/>
      <c r="ED55" s="104"/>
      <c r="EE55" s="104"/>
      <c r="EF55" s="104"/>
      <c r="EG55" s="105"/>
      <c r="EH55" s="103">
        <f>データ!CM7</f>
        <v>6811</v>
      </c>
      <c r="EI55" s="104"/>
      <c r="EJ55" s="104"/>
      <c r="EK55" s="104"/>
      <c r="EL55" s="104"/>
      <c r="EM55" s="104"/>
      <c r="EN55" s="104"/>
      <c r="EO55" s="104"/>
      <c r="EP55" s="104"/>
      <c r="EQ55" s="104"/>
      <c r="ER55" s="104"/>
      <c r="ES55" s="104"/>
      <c r="ET55" s="104"/>
      <c r="EU55" s="104"/>
      <c r="EV55" s="105"/>
      <c r="EW55" s="103">
        <f>データ!CN7</f>
        <v>7052</v>
      </c>
      <c r="EX55" s="104"/>
      <c r="EY55" s="104"/>
      <c r="EZ55" s="104"/>
      <c r="FA55" s="104"/>
      <c r="FB55" s="104"/>
      <c r="FC55" s="104"/>
      <c r="FD55" s="104"/>
      <c r="FE55" s="104"/>
      <c r="FF55" s="104"/>
      <c r="FG55" s="104"/>
      <c r="FH55" s="104"/>
      <c r="FI55" s="104"/>
      <c r="FJ55" s="104"/>
      <c r="FK55" s="105"/>
      <c r="FL55" s="103">
        <f>データ!CO7</f>
        <v>7487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57.7</v>
      </c>
      <c r="GS55" s="86"/>
      <c r="GT55" s="86"/>
      <c r="GU55" s="86"/>
      <c r="GV55" s="86"/>
      <c r="GW55" s="86"/>
      <c r="GX55" s="86"/>
      <c r="GY55" s="86"/>
      <c r="GZ55" s="86"/>
      <c r="HA55" s="86"/>
      <c r="HB55" s="86"/>
      <c r="HC55" s="86"/>
      <c r="HD55" s="86"/>
      <c r="HE55" s="86"/>
      <c r="HF55" s="87"/>
      <c r="HG55" s="85">
        <f>データ!CW7</f>
        <v>60</v>
      </c>
      <c r="HH55" s="86"/>
      <c r="HI55" s="86"/>
      <c r="HJ55" s="86"/>
      <c r="HK55" s="86"/>
      <c r="HL55" s="86"/>
      <c r="HM55" s="86"/>
      <c r="HN55" s="86"/>
      <c r="HO55" s="86"/>
      <c r="HP55" s="86"/>
      <c r="HQ55" s="86"/>
      <c r="HR55" s="86"/>
      <c r="HS55" s="86"/>
      <c r="HT55" s="86"/>
      <c r="HU55" s="87"/>
      <c r="HV55" s="85">
        <f>データ!CX7</f>
        <v>61.9</v>
      </c>
      <c r="HW55" s="86"/>
      <c r="HX55" s="86"/>
      <c r="HY55" s="86"/>
      <c r="HZ55" s="86"/>
      <c r="IA55" s="86"/>
      <c r="IB55" s="86"/>
      <c r="IC55" s="86"/>
      <c r="ID55" s="86"/>
      <c r="IE55" s="86"/>
      <c r="IF55" s="86"/>
      <c r="IG55" s="86"/>
      <c r="IH55" s="86"/>
      <c r="II55" s="86"/>
      <c r="IJ55" s="87"/>
      <c r="IK55" s="85">
        <f>データ!CY7</f>
        <v>55.6</v>
      </c>
      <c r="IL55" s="86"/>
      <c r="IM55" s="86"/>
      <c r="IN55" s="86"/>
      <c r="IO55" s="86"/>
      <c r="IP55" s="86"/>
      <c r="IQ55" s="86"/>
      <c r="IR55" s="86"/>
      <c r="IS55" s="86"/>
      <c r="IT55" s="86"/>
      <c r="IU55" s="86"/>
      <c r="IV55" s="86"/>
      <c r="IW55" s="86"/>
      <c r="IX55" s="86"/>
      <c r="IY55" s="87"/>
      <c r="IZ55" s="85">
        <f>データ!CZ7</f>
        <v>54.9</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20.3</v>
      </c>
      <c r="KG55" s="86"/>
      <c r="KH55" s="86"/>
      <c r="KI55" s="86"/>
      <c r="KJ55" s="86"/>
      <c r="KK55" s="86"/>
      <c r="KL55" s="86"/>
      <c r="KM55" s="86"/>
      <c r="KN55" s="86"/>
      <c r="KO55" s="86"/>
      <c r="KP55" s="86"/>
      <c r="KQ55" s="86"/>
      <c r="KR55" s="86"/>
      <c r="KS55" s="86"/>
      <c r="KT55" s="87"/>
      <c r="KU55" s="85">
        <f>データ!DH7</f>
        <v>16.8</v>
      </c>
      <c r="KV55" s="86"/>
      <c r="KW55" s="86"/>
      <c r="KX55" s="86"/>
      <c r="KY55" s="86"/>
      <c r="KZ55" s="86"/>
      <c r="LA55" s="86"/>
      <c r="LB55" s="86"/>
      <c r="LC55" s="86"/>
      <c r="LD55" s="86"/>
      <c r="LE55" s="86"/>
      <c r="LF55" s="86"/>
      <c r="LG55" s="86"/>
      <c r="LH55" s="86"/>
      <c r="LI55" s="87"/>
      <c r="LJ55" s="85">
        <f>データ!DI7</f>
        <v>15.1</v>
      </c>
      <c r="LK55" s="86"/>
      <c r="LL55" s="86"/>
      <c r="LM55" s="86"/>
      <c r="LN55" s="86"/>
      <c r="LO55" s="86"/>
      <c r="LP55" s="86"/>
      <c r="LQ55" s="86"/>
      <c r="LR55" s="86"/>
      <c r="LS55" s="86"/>
      <c r="LT55" s="86"/>
      <c r="LU55" s="86"/>
      <c r="LV55" s="86"/>
      <c r="LW55" s="86"/>
      <c r="LX55" s="87"/>
      <c r="LY55" s="85">
        <f>データ!DJ7</f>
        <v>14.4</v>
      </c>
      <c r="LZ55" s="86"/>
      <c r="MA55" s="86"/>
      <c r="MB55" s="86"/>
      <c r="MC55" s="86"/>
      <c r="MD55" s="86"/>
      <c r="ME55" s="86"/>
      <c r="MF55" s="86"/>
      <c r="MG55" s="86"/>
      <c r="MH55" s="86"/>
      <c r="MI55" s="86"/>
      <c r="MJ55" s="86"/>
      <c r="MK55" s="86"/>
      <c r="ML55" s="86"/>
      <c r="MM55" s="87"/>
      <c r="MN55" s="85">
        <f>データ!DK7</f>
        <v>14.7</v>
      </c>
      <c r="MO55" s="86"/>
      <c r="MP55" s="86"/>
      <c r="MQ55" s="86"/>
      <c r="MR55" s="86"/>
      <c r="MS55" s="86"/>
      <c r="MT55" s="86"/>
      <c r="MU55" s="86"/>
      <c r="MV55" s="86"/>
      <c r="MW55" s="86"/>
      <c r="MX55" s="86"/>
      <c r="MY55" s="86"/>
      <c r="MZ55" s="86"/>
      <c r="NA55" s="86"/>
      <c r="NB55" s="87"/>
      <c r="NC55" s="5"/>
      <c r="ND55" s="5"/>
      <c r="NE55" s="5"/>
      <c r="NF55" s="5"/>
      <c r="NG55" s="5"/>
      <c r="NH55" s="27"/>
      <c r="NI55" s="2"/>
      <c r="NJ55" s="161"/>
      <c r="NK55" s="162"/>
      <c r="NL55" s="162"/>
      <c r="NM55" s="162"/>
      <c r="NN55" s="162"/>
      <c r="NO55" s="162"/>
      <c r="NP55" s="162"/>
      <c r="NQ55" s="162"/>
      <c r="NR55" s="162"/>
      <c r="NS55" s="162"/>
      <c r="NT55" s="162"/>
      <c r="NU55" s="162"/>
      <c r="NV55" s="162"/>
      <c r="NW55" s="162"/>
      <c r="NX55" s="163"/>
    </row>
    <row r="56" spans="1:393" ht="13.5" customHeight="1">
      <c r="A56" s="2"/>
      <c r="B56" s="25"/>
      <c r="C56" s="5"/>
      <c r="D56" s="5"/>
      <c r="E56" s="5"/>
      <c r="F56" s="5"/>
      <c r="G56" s="102" t="s">
        <v>58</v>
      </c>
      <c r="H56" s="102"/>
      <c r="I56" s="102"/>
      <c r="J56" s="102"/>
      <c r="K56" s="102"/>
      <c r="L56" s="102"/>
      <c r="M56" s="102"/>
      <c r="N56" s="102"/>
      <c r="O56" s="102"/>
      <c r="P56" s="103">
        <f>データ!CE7</f>
        <v>32532</v>
      </c>
      <c r="Q56" s="104"/>
      <c r="R56" s="104"/>
      <c r="S56" s="104"/>
      <c r="T56" s="104"/>
      <c r="U56" s="104"/>
      <c r="V56" s="104"/>
      <c r="W56" s="104"/>
      <c r="X56" s="104"/>
      <c r="Y56" s="104"/>
      <c r="Z56" s="104"/>
      <c r="AA56" s="104"/>
      <c r="AB56" s="104"/>
      <c r="AC56" s="104"/>
      <c r="AD56" s="105"/>
      <c r="AE56" s="103">
        <f>データ!CF7</f>
        <v>33492</v>
      </c>
      <c r="AF56" s="104"/>
      <c r="AG56" s="104"/>
      <c r="AH56" s="104"/>
      <c r="AI56" s="104"/>
      <c r="AJ56" s="104"/>
      <c r="AK56" s="104"/>
      <c r="AL56" s="104"/>
      <c r="AM56" s="104"/>
      <c r="AN56" s="104"/>
      <c r="AO56" s="104"/>
      <c r="AP56" s="104"/>
      <c r="AQ56" s="104"/>
      <c r="AR56" s="104"/>
      <c r="AS56" s="105"/>
      <c r="AT56" s="103">
        <f>データ!CG7</f>
        <v>34136</v>
      </c>
      <c r="AU56" s="104"/>
      <c r="AV56" s="104"/>
      <c r="AW56" s="104"/>
      <c r="AX56" s="104"/>
      <c r="AY56" s="104"/>
      <c r="AZ56" s="104"/>
      <c r="BA56" s="104"/>
      <c r="BB56" s="104"/>
      <c r="BC56" s="104"/>
      <c r="BD56" s="104"/>
      <c r="BE56" s="104"/>
      <c r="BF56" s="104"/>
      <c r="BG56" s="104"/>
      <c r="BH56" s="105"/>
      <c r="BI56" s="103">
        <f>データ!CH7</f>
        <v>34924</v>
      </c>
      <c r="BJ56" s="104"/>
      <c r="BK56" s="104"/>
      <c r="BL56" s="104"/>
      <c r="BM56" s="104"/>
      <c r="BN56" s="104"/>
      <c r="BO56" s="104"/>
      <c r="BP56" s="104"/>
      <c r="BQ56" s="104"/>
      <c r="BR56" s="104"/>
      <c r="BS56" s="104"/>
      <c r="BT56" s="104"/>
      <c r="BU56" s="104"/>
      <c r="BV56" s="104"/>
      <c r="BW56" s="105"/>
      <c r="BX56" s="103">
        <f>データ!CI7</f>
        <v>35788</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10037</v>
      </c>
      <c r="DE56" s="104"/>
      <c r="DF56" s="104"/>
      <c r="DG56" s="104"/>
      <c r="DH56" s="104"/>
      <c r="DI56" s="104"/>
      <c r="DJ56" s="104"/>
      <c r="DK56" s="104"/>
      <c r="DL56" s="104"/>
      <c r="DM56" s="104"/>
      <c r="DN56" s="104"/>
      <c r="DO56" s="104"/>
      <c r="DP56" s="104"/>
      <c r="DQ56" s="104"/>
      <c r="DR56" s="105"/>
      <c r="DS56" s="103">
        <f>データ!CQ7</f>
        <v>9976</v>
      </c>
      <c r="DT56" s="104"/>
      <c r="DU56" s="104"/>
      <c r="DV56" s="104"/>
      <c r="DW56" s="104"/>
      <c r="DX56" s="104"/>
      <c r="DY56" s="104"/>
      <c r="DZ56" s="104"/>
      <c r="EA56" s="104"/>
      <c r="EB56" s="104"/>
      <c r="EC56" s="104"/>
      <c r="ED56" s="104"/>
      <c r="EE56" s="104"/>
      <c r="EF56" s="104"/>
      <c r="EG56" s="105"/>
      <c r="EH56" s="103">
        <f>データ!CR7</f>
        <v>10130</v>
      </c>
      <c r="EI56" s="104"/>
      <c r="EJ56" s="104"/>
      <c r="EK56" s="104"/>
      <c r="EL56" s="104"/>
      <c r="EM56" s="104"/>
      <c r="EN56" s="104"/>
      <c r="EO56" s="104"/>
      <c r="EP56" s="104"/>
      <c r="EQ56" s="104"/>
      <c r="ER56" s="104"/>
      <c r="ES56" s="104"/>
      <c r="ET56" s="104"/>
      <c r="EU56" s="104"/>
      <c r="EV56" s="105"/>
      <c r="EW56" s="103">
        <f>データ!CS7</f>
        <v>10244</v>
      </c>
      <c r="EX56" s="104"/>
      <c r="EY56" s="104"/>
      <c r="EZ56" s="104"/>
      <c r="FA56" s="104"/>
      <c r="FB56" s="104"/>
      <c r="FC56" s="104"/>
      <c r="FD56" s="104"/>
      <c r="FE56" s="104"/>
      <c r="FF56" s="104"/>
      <c r="FG56" s="104"/>
      <c r="FH56" s="104"/>
      <c r="FI56" s="104"/>
      <c r="FJ56" s="104"/>
      <c r="FK56" s="105"/>
      <c r="FL56" s="103">
        <f>データ!CT7</f>
        <v>10602</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61"/>
      <c r="NK56" s="162"/>
      <c r="NL56" s="162"/>
      <c r="NM56" s="162"/>
      <c r="NN56" s="162"/>
      <c r="NO56" s="162"/>
      <c r="NP56" s="162"/>
      <c r="NQ56" s="162"/>
      <c r="NR56" s="162"/>
      <c r="NS56" s="162"/>
      <c r="NT56" s="162"/>
      <c r="NU56" s="162"/>
      <c r="NV56" s="162"/>
      <c r="NW56" s="162"/>
      <c r="NX56" s="163"/>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1"/>
      <c r="NK57" s="162"/>
      <c r="NL57" s="162"/>
      <c r="NM57" s="162"/>
      <c r="NN57" s="162"/>
      <c r="NO57" s="162"/>
      <c r="NP57" s="162"/>
      <c r="NQ57" s="162"/>
      <c r="NR57" s="162"/>
      <c r="NS57" s="162"/>
      <c r="NT57" s="162"/>
      <c r="NU57" s="162"/>
      <c r="NV57" s="162"/>
      <c r="NW57" s="162"/>
      <c r="NX57" s="163"/>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1"/>
      <c r="NK58" s="162"/>
      <c r="NL58" s="162"/>
      <c r="NM58" s="162"/>
      <c r="NN58" s="162"/>
      <c r="NO58" s="162"/>
      <c r="NP58" s="162"/>
      <c r="NQ58" s="162"/>
      <c r="NR58" s="162"/>
      <c r="NS58" s="162"/>
      <c r="NT58" s="162"/>
      <c r="NU58" s="162"/>
      <c r="NV58" s="162"/>
      <c r="NW58" s="162"/>
      <c r="NX58" s="163"/>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1"/>
      <c r="NK59" s="162"/>
      <c r="NL59" s="162"/>
      <c r="NM59" s="162"/>
      <c r="NN59" s="162"/>
      <c r="NO59" s="162"/>
      <c r="NP59" s="162"/>
      <c r="NQ59" s="162"/>
      <c r="NR59" s="162"/>
      <c r="NS59" s="162"/>
      <c r="NT59" s="162"/>
      <c r="NU59" s="162"/>
      <c r="NV59" s="162"/>
      <c r="NW59" s="162"/>
      <c r="NX59" s="163"/>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61"/>
      <c r="NK60" s="162"/>
      <c r="NL60" s="162"/>
      <c r="NM60" s="162"/>
      <c r="NN60" s="162"/>
      <c r="NO60" s="162"/>
      <c r="NP60" s="162"/>
      <c r="NQ60" s="162"/>
      <c r="NR60" s="162"/>
      <c r="NS60" s="162"/>
      <c r="NT60" s="162"/>
      <c r="NU60" s="162"/>
      <c r="NV60" s="162"/>
      <c r="NW60" s="162"/>
      <c r="NX60" s="163"/>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61"/>
      <c r="NK61" s="162"/>
      <c r="NL61" s="162"/>
      <c r="NM61" s="162"/>
      <c r="NN61" s="162"/>
      <c r="NO61" s="162"/>
      <c r="NP61" s="162"/>
      <c r="NQ61" s="162"/>
      <c r="NR61" s="162"/>
      <c r="NS61" s="162"/>
      <c r="NT61" s="162"/>
      <c r="NU61" s="162"/>
      <c r="NV61" s="162"/>
      <c r="NW61" s="162"/>
      <c r="NX61" s="163"/>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61"/>
      <c r="NK62" s="162"/>
      <c r="NL62" s="162"/>
      <c r="NM62" s="162"/>
      <c r="NN62" s="162"/>
      <c r="NO62" s="162"/>
      <c r="NP62" s="162"/>
      <c r="NQ62" s="162"/>
      <c r="NR62" s="162"/>
      <c r="NS62" s="162"/>
      <c r="NT62" s="162"/>
      <c r="NU62" s="162"/>
      <c r="NV62" s="162"/>
      <c r="NW62" s="162"/>
      <c r="NX62" s="163"/>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61"/>
      <c r="NK63" s="162"/>
      <c r="NL63" s="162"/>
      <c r="NM63" s="162"/>
      <c r="NN63" s="162"/>
      <c r="NO63" s="162"/>
      <c r="NP63" s="162"/>
      <c r="NQ63" s="162"/>
      <c r="NR63" s="162"/>
      <c r="NS63" s="162"/>
      <c r="NT63" s="162"/>
      <c r="NU63" s="162"/>
      <c r="NV63" s="162"/>
      <c r="NW63" s="162"/>
      <c r="NX63" s="163"/>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1"/>
      <c r="NK64" s="162"/>
      <c r="NL64" s="162"/>
      <c r="NM64" s="162"/>
      <c r="NN64" s="162"/>
      <c r="NO64" s="162"/>
      <c r="NP64" s="162"/>
      <c r="NQ64" s="162"/>
      <c r="NR64" s="162"/>
      <c r="NS64" s="162"/>
      <c r="NT64" s="162"/>
      <c r="NU64" s="162"/>
      <c r="NV64" s="162"/>
      <c r="NW64" s="162"/>
      <c r="NX64" s="16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1"/>
      <c r="NK65" s="162"/>
      <c r="NL65" s="162"/>
      <c r="NM65" s="162"/>
      <c r="NN65" s="162"/>
      <c r="NO65" s="162"/>
      <c r="NP65" s="162"/>
      <c r="NQ65" s="162"/>
      <c r="NR65" s="162"/>
      <c r="NS65" s="162"/>
      <c r="NT65" s="162"/>
      <c r="NU65" s="162"/>
      <c r="NV65" s="162"/>
      <c r="NW65" s="162"/>
      <c r="NX65" s="16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1"/>
      <c r="NK66" s="162"/>
      <c r="NL66" s="162"/>
      <c r="NM66" s="162"/>
      <c r="NN66" s="162"/>
      <c r="NO66" s="162"/>
      <c r="NP66" s="162"/>
      <c r="NQ66" s="162"/>
      <c r="NR66" s="162"/>
      <c r="NS66" s="162"/>
      <c r="NT66" s="162"/>
      <c r="NU66" s="162"/>
      <c r="NV66" s="162"/>
      <c r="NW66" s="162"/>
      <c r="NX66" s="16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64"/>
      <c r="NK67" s="165"/>
      <c r="NL67" s="165"/>
      <c r="NM67" s="165"/>
      <c r="NN67" s="165"/>
      <c r="NO67" s="165"/>
      <c r="NP67" s="165"/>
      <c r="NQ67" s="165"/>
      <c r="NR67" s="165"/>
      <c r="NS67" s="165"/>
      <c r="NT67" s="165"/>
      <c r="NU67" s="165"/>
      <c r="NV67" s="165"/>
      <c r="NW67" s="165"/>
      <c r="NX67" s="16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185</v>
      </c>
      <c r="NK70" s="97"/>
      <c r="NL70" s="97"/>
      <c r="NM70" s="97"/>
      <c r="NN70" s="97"/>
      <c r="NO70" s="97"/>
      <c r="NP70" s="97"/>
      <c r="NQ70" s="97"/>
      <c r="NR70" s="97"/>
      <c r="NS70" s="97"/>
      <c r="NT70" s="97"/>
      <c r="NU70" s="97"/>
      <c r="NV70" s="97"/>
      <c r="NW70" s="97"/>
      <c r="NX70" s="98"/>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36.799999999999997</v>
      </c>
      <c r="V79" s="80"/>
      <c r="W79" s="80"/>
      <c r="X79" s="80"/>
      <c r="Y79" s="80"/>
      <c r="Z79" s="80"/>
      <c r="AA79" s="80"/>
      <c r="AB79" s="80"/>
      <c r="AC79" s="80"/>
      <c r="AD79" s="80"/>
      <c r="AE79" s="80"/>
      <c r="AF79" s="80"/>
      <c r="AG79" s="80"/>
      <c r="AH79" s="80"/>
      <c r="AI79" s="80"/>
      <c r="AJ79" s="80"/>
      <c r="AK79" s="80"/>
      <c r="AL79" s="80"/>
      <c r="AM79" s="80"/>
      <c r="AN79" s="80">
        <f>データ!DS7</f>
        <v>39.799999999999997</v>
      </c>
      <c r="AO79" s="80"/>
      <c r="AP79" s="80"/>
      <c r="AQ79" s="80"/>
      <c r="AR79" s="80"/>
      <c r="AS79" s="80"/>
      <c r="AT79" s="80"/>
      <c r="AU79" s="80"/>
      <c r="AV79" s="80"/>
      <c r="AW79" s="80"/>
      <c r="AX79" s="80"/>
      <c r="AY79" s="80"/>
      <c r="AZ79" s="80"/>
      <c r="BA79" s="80"/>
      <c r="BB79" s="80"/>
      <c r="BC79" s="80"/>
      <c r="BD79" s="80"/>
      <c r="BE79" s="80"/>
      <c r="BF79" s="80"/>
      <c r="BG79" s="80">
        <f>データ!DT7</f>
        <v>42.9</v>
      </c>
      <c r="BH79" s="80"/>
      <c r="BI79" s="80"/>
      <c r="BJ79" s="80"/>
      <c r="BK79" s="80"/>
      <c r="BL79" s="80"/>
      <c r="BM79" s="80"/>
      <c r="BN79" s="80"/>
      <c r="BO79" s="80"/>
      <c r="BP79" s="80"/>
      <c r="BQ79" s="80"/>
      <c r="BR79" s="80"/>
      <c r="BS79" s="80"/>
      <c r="BT79" s="80"/>
      <c r="BU79" s="80"/>
      <c r="BV79" s="80"/>
      <c r="BW79" s="80"/>
      <c r="BX79" s="80"/>
      <c r="BY79" s="80"/>
      <c r="BZ79" s="80">
        <f>データ!DU7</f>
        <v>46.4</v>
      </c>
      <c r="CA79" s="80"/>
      <c r="CB79" s="80"/>
      <c r="CC79" s="80"/>
      <c r="CD79" s="80"/>
      <c r="CE79" s="80"/>
      <c r="CF79" s="80"/>
      <c r="CG79" s="80"/>
      <c r="CH79" s="80"/>
      <c r="CI79" s="80"/>
      <c r="CJ79" s="80"/>
      <c r="CK79" s="80"/>
      <c r="CL79" s="80"/>
      <c r="CM79" s="80"/>
      <c r="CN79" s="80"/>
      <c r="CO79" s="80"/>
      <c r="CP79" s="80"/>
      <c r="CQ79" s="80"/>
      <c r="CR79" s="80"/>
      <c r="CS79" s="80">
        <f>データ!DV7</f>
        <v>48.9</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65</v>
      </c>
      <c r="EP79" s="80"/>
      <c r="EQ79" s="80"/>
      <c r="ER79" s="80"/>
      <c r="ES79" s="80"/>
      <c r="ET79" s="80"/>
      <c r="EU79" s="80"/>
      <c r="EV79" s="80"/>
      <c r="EW79" s="80"/>
      <c r="EX79" s="80"/>
      <c r="EY79" s="80"/>
      <c r="EZ79" s="80"/>
      <c r="FA79" s="80"/>
      <c r="FB79" s="80"/>
      <c r="FC79" s="80"/>
      <c r="FD79" s="80"/>
      <c r="FE79" s="80"/>
      <c r="FF79" s="80"/>
      <c r="FG79" s="80"/>
      <c r="FH79" s="80">
        <f>データ!ED7</f>
        <v>68.2</v>
      </c>
      <c r="FI79" s="80"/>
      <c r="FJ79" s="80"/>
      <c r="FK79" s="80"/>
      <c r="FL79" s="80"/>
      <c r="FM79" s="80"/>
      <c r="FN79" s="80"/>
      <c r="FO79" s="80"/>
      <c r="FP79" s="80"/>
      <c r="FQ79" s="80"/>
      <c r="FR79" s="80"/>
      <c r="FS79" s="80"/>
      <c r="FT79" s="80"/>
      <c r="FU79" s="80"/>
      <c r="FV79" s="80"/>
      <c r="FW79" s="80"/>
      <c r="FX79" s="80"/>
      <c r="FY79" s="80"/>
      <c r="FZ79" s="80"/>
      <c r="GA79" s="80">
        <f>データ!EE7</f>
        <v>74</v>
      </c>
      <c r="GB79" s="80"/>
      <c r="GC79" s="80"/>
      <c r="GD79" s="80"/>
      <c r="GE79" s="80"/>
      <c r="GF79" s="80"/>
      <c r="GG79" s="80"/>
      <c r="GH79" s="80"/>
      <c r="GI79" s="80"/>
      <c r="GJ79" s="80"/>
      <c r="GK79" s="80"/>
      <c r="GL79" s="80"/>
      <c r="GM79" s="80"/>
      <c r="GN79" s="80"/>
      <c r="GO79" s="80"/>
      <c r="GP79" s="80"/>
      <c r="GQ79" s="80"/>
      <c r="GR79" s="80"/>
      <c r="GS79" s="80"/>
      <c r="GT79" s="80">
        <f>データ!EF7</f>
        <v>80</v>
      </c>
      <c r="GU79" s="80"/>
      <c r="GV79" s="80"/>
      <c r="GW79" s="80"/>
      <c r="GX79" s="80"/>
      <c r="GY79" s="80"/>
      <c r="GZ79" s="80"/>
      <c r="HA79" s="80"/>
      <c r="HB79" s="80"/>
      <c r="HC79" s="80"/>
      <c r="HD79" s="80"/>
      <c r="HE79" s="80"/>
      <c r="HF79" s="80"/>
      <c r="HG79" s="80"/>
      <c r="HH79" s="80"/>
      <c r="HI79" s="80"/>
      <c r="HJ79" s="80"/>
      <c r="HK79" s="80"/>
      <c r="HL79" s="80"/>
      <c r="HM79" s="80">
        <f>データ!EG7</f>
        <v>82.7</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34853817</v>
      </c>
      <c r="JK79" s="79"/>
      <c r="JL79" s="79"/>
      <c r="JM79" s="79"/>
      <c r="JN79" s="79"/>
      <c r="JO79" s="79"/>
      <c r="JP79" s="79"/>
      <c r="JQ79" s="79"/>
      <c r="JR79" s="79"/>
      <c r="JS79" s="79"/>
      <c r="JT79" s="79"/>
      <c r="JU79" s="79"/>
      <c r="JV79" s="79"/>
      <c r="JW79" s="79"/>
      <c r="JX79" s="79"/>
      <c r="JY79" s="79"/>
      <c r="JZ79" s="79"/>
      <c r="KA79" s="79"/>
      <c r="KB79" s="79"/>
      <c r="KC79" s="79">
        <f>データ!EO7</f>
        <v>34994942</v>
      </c>
      <c r="KD79" s="79"/>
      <c r="KE79" s="79"/>
      <c r="KF79" s="79"/>
      <c r="KG79" s="79"/>
      <c r="KH79" s="79"/>
      <c r="KI79" s="79"/>
      <c r="KJ79" s="79"/>
      <c r="KK79" s="79"/>
      <c r="KL79" s="79"/>
      <c r="KM79" s="79"/>
      <c r="KN79" s="79"/>
      <c r="KO79" s="79"/>
      <c r="KP79" s="79"/>
      <c r="KQ79" s="79"/>
      <c r="KR79" s="79"/>
      <c r="KS79" s="79"/>
      <c r="KT79" s="79"/>
      <c r="KU79" s="79"/>
      <c r="KV79" s="79">
        <f>データ!EP7</f>
        <v>35218650</v>
      </c>
      <c r="KW79" s="79"/>
      <c r="KX79" s="79"/>
      <c r="KY79" s="79"/>
      <c r="KZ79" s="79"/>
      <c r="LA79" s="79"/>
      <c r="LB79" s="79"/>
      <c r="LC79" s="79"/>
      <c r="LD79" s="79"/>
      <c r="LE79" s="79"/>
      <c r="LF79" s="79"/>
      <c r="LG79" s="79"/>
      <c r="LH79" s="79"/>
      <c r="LI79" s="79"/>
      <c r="LJ79" s="79"/>
      <c r="LK79" s="79"/>
      <c r="LL79" s="79"/>
      <c r="LM79" s="79"/>
      <c r="LN79" s="79"/>
      <c r="LO79" s="79">
        <f>データ!EQ7</f>
        <v>35258417</v>
      </c>
      <c r="LP79" s="79"/>
      <c r="LQ79" s="79"/>
      <c r="LR79" s="79"/>
      <c r="LS79" s="79"/>
      <c r="LT79" s="79"/>
      <c r="LU79" s="79"/>
      <c r="LV79" s="79"/>
      <c r="LW79" s="79"/>
      <c r="LX79" s="79"/>
      <c r="LY79" s="79"/>
      <c r="LZ79" s="79"/>
      <c r="MA79" s="79"/>
      <c r="MB79" s="79"/>
      <c r="MC79" s="79"/>
      <c r="MD79" s="79"/>
      <c r="ME79" s="79"/>
      <c r="MF79" s="79"/>
      <c r="MG79" s="79"/>
      <c r="MH79" s="79">
        <f>データ!ER7</f>
        <v>35222883</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92</v>
      </c>
      <c r="K89" s="45" t="s">
        <v>93</v>
      </c>
      <c r="L89" s="45" t="s">
        <v>94</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bcee3Ch02dYlnZE4g48ub4MhLB3l3wB7fEj1Q27BbQnyT111lWwwOm6Pc6iVPoApHNz0JZfXUeNuEZVINok2pg==" saltValue="42GsMPekHZyV1xqVu2MdR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xr:uid="{00000000-0002-0000-0000-000000000000}">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95</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96</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2" t="s">
        <v>105</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106</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108</v>
      </c>
      <c r="AI4" s="155"/>
      <c r="AJ4" s="155"/>
      <c r="AK4" s="155"/>
      <c r="AL4" s="155"/>
      <c r="AM4" s="155"/>
      <c r="AN4" s="155"/>
      <c r="AO4" s="155"/>
      <c r="AP4" s="155"/>
      <c r="AQ4" s="155"/>
      <c r="AR4" s="156"/>
      <c r="AS4" s="157" t="s">
        <v>109</v>
      </c>
      <c r="AT4" s="153"/>
      <c r="AU4" s="153"/>
      <c r="AV4" s="153"/>
      <c r="AW4" s="153"/>
      <c r="AX4" s="153"/>
      <c r="AY4" s="153"/>
      <c r="AZ4" s="153"/>
      <c r="BA4" s="153"/>
      <c r="BB4" s="153"/>
      <c r="BC4" s="153"/>
      <c r="BD4" s="157" t="s">
        <v>110</v>
      </c>
      <c r="BE4" s="153"/>
      <c r="BF4" s="153"/>
      <c r="BG4" s="153"/>
      <c r="BH4" s="153"/>
      <c r="BI4" s="153"/>
      <c r="BJ4" s="153"/>
      <c r="BK4" s="153"/>
      <c r="BL4" s="153"/>
      <c r="BM4" s="153"/>
      <c r="BN4" s="153"/>
      <c r="BO4" s="154" t="s">
        <v>111</v>
      </c>
      <c r="BP4" s="155"/>
      <c r="BQ4" s="155"/>
      <c r="BR4" s="155"/>
      <c r="BS4" s="155"/>
      <c r="BT4" s="155"/>
      <c r="BU4" s="155"/>
      <c r="BV4" s="155"/>
      <c r="BW4" s="155"/>
      <c r="BX4" s="155"/>
      <c r="BY4" s="156"/>
      <c r="BZ4" s="153" t="s">
        <v>112</v>
      </c>
      <c r="CA4" s="153"/>
      <c r="CB4" s="153"/>
      <c r="CC4" s="153"/>
      <c r="CD4" s="153"/>
      <c r="CE4" s="153"/>
      <c r="CF4" s="153"/>
      <c r="CG4" s="153"/>
      <c r="CH4" s="153"/>
      <c r="CI4" s="153"/>
      <c r="CJ4" s="153"/>
      <c r="CK4" s="157" t="s">
        <v>113</v>
      </c>
      <c r="CL4" s="153"/>
      <c r="CM4" s="153"/>
      <c r="CN4" s="153"/>
      <c r="CO4" s="153"/>
      <c r="CP4" s="153"/>
      <c r="CQ4" s="153"/>
      <c r="CR4" s="153"/>
      <c r="CS4" s="153"/>
      <c r="CT4" s="153"/>
      <c r="CU4" s="153"/>
      <c r="CV4" s="153" t="s">
        <v>114</v>
      </c>
      <c r="CW4" s="153"/>
      <c r="CX4" s="153"/>
      <c r="CY4" s="153"/>
      <c r="CZ4" s="153"/>
      <c r="DA4" s="153"/>
      <c r="DB4" s="153"/>
      <c r="DC4" s="153"/>
      <c r="DD4" s="153"/>
      <c r="DE4" s="153"/>
      <c r="DF4" s="153"/>
      <c r="DG4" s="153" t="s">
        <v>115</v>
      </c>
      <c r="DH4" s="153"/>
      <c r="DI4" s="153"/>
      <c r="DJ4" s="153"/>
      <c r="DK4" s="153"/>
      <c r="DL4" s="153"/>
      <c r="DM4" s="153"/>
      <c r="DN4" s="153"/>
      <c r="DO4" s="153"/>
      <c r="DP4" s="153"/>
      <c r="DQ4" s="153"/>
      <c r="DR4" s="154" t="s">
        <v>116</v>
      </c>
      <c r="DS4" s="155"/>
      <c r="DT4" s="155"/>
      <c r="DU4" s="155"/>
      <c r="DV4" s="155"/>
      <c r="DW4" s="155"/>
      <c r="DX4" s="155"/>
      <c r="DY4" s="155"/>
      <c r="DZ4" s="155"/>
      <c r="EA4" s="155"/>
      <c r="EB4" s="156"/>
      <c r="EC4" s="153" t="s">
        <v>117</v>
      </c>
      <c r="ED4" s="153"/>
      <c r="EE4" s="153"/>
      <c r="EF4" s="153"/>
      <c r="EG4" s="153"/>
      <c r="EH4" s="153"/>
      <c r="EI4" s="153"/>
      <c r="EJ4" s="153"/>
      <c r="EK4" s="153"/>
      <c r="EL4" s="153"/>
      <c r="EM4" s="153"/>
      <c r="EN4" s="153" t="s">
        <v>118</v>
      </c>
      <c r="EO4" s="153"/>
      <c r="EP4" s="153"/>
      <c r="EQ4" s="153"/>
      <c r="ER4" s="153"/>
      <c r="ES4" s="153"/>
      <c r="ET4" s="153"/>
      <c r="EU4" s="153"/>
      <c r="EV4" s="153"/>
      <c r="EW4" s="153"/>
      <c r="EX4" s="153"/>
    </row>
    <row r="5" spans="1:154">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154</v>
      </c>
      <c r="AV5" s="62" t="s">
        <v>155</v>
      </c>
      <c r="AW5" s="62" t="s">
        <v>156</v>
      </c>
      <c r="AX5" s="62" t="s">
        <v>147</v>
      </c>
      <c r="AY5" s="62" t="s">
        <v>148</v>
      </c>
      <c r="AZ5" s="62" t="s">
        <v>149</v>
      </c>
      <c r="BA5" s="62" t="s">
        <v>150</v>
      </c>
      <c r="BB5" s="62" t="s">
        <v>151</v>
      </c>
      <c r="BC5" s="62" t="s">
        <v>152</v>
      </c>
      <c r="BD5" s="62" t="s">
        <v>142</v>
      </c>
      <c r="BE5" s="62" t="s">
        <v>143</v>
      </c>
      <c r="BF5" s="62" t="s">
        <v>157</v>
      </c>
      <c r="BG5" s="62" t="s">
        <v>158</v>
      </c>
      <c r="BH5" s="62" t="s">
        <v>146</v>
      </c>
      <c r="BI5" s="62" t="s">
        <v>147</v>
      </c>
      <c r="BJ5" s="62" t="s">
        <v>148</v>
      </c>
      <c r="BK5" s="62" t="s">
        <v>149</v>
      </c>
      <c r="BL5" s="62" t="s">
        <v>150</v>
      </c>
      <c r="BM5" s="62" t="s">
        <v>151</v>
      </c>
      <c r="BN5" s="62" t="s">
        <v>152</v>
      </c>
      <c r="BO5" s="62" t="s">
        <v>153</v>
      </c>
      <c r="BP5" s="62" t="s">
        <v>159</v>
      </c>
      <c r="BQ5" s="62" t="s">
        <v>157</v>
      </c>
      <c r="BR5" s="62" t="s">
        <v>155</v>
      </c>
      <c r="BS5" s="62" t="s">
        <v>146</v>
      </c>
      <c r="BT5" s="62" t="s">
        <v>147</v>
      </c>
      <c r="BU5" s="62" t="s">
        <v>148</v>
      </c>
      <c r="BV5" s="62" t="s">
        <v>149</v>
      </c>
      <c r="BW5" s="62" t="s">
        <v>150</v>
      </c>
      <c r="BX5" s="62" t="s">
        <v>151</v>
      </c>
      <c r="BY5" s="62" t="s">
        <v>152</v>
      </c>
      <c r="BZ5" s="62" t="s">
        <v>160</v>
      </c>
      <c r="CA5" s="62" t="s">
        <v>161</v>
      </c>
      <c r="CB5" s="62" t="s">
        <v>144</v>
      </c>
      <c r="CC5" s="62" t="s">
        <v>155</v>
      </c>
      <c r="CD5" s="62" t="s">
        <v>162</v>
      </c>
      <c r="CE5" s="62" t="s">
        <v>147</v>
      </c>
      <c r="CF5" s="62" t="s">
        <v>148</v>
      </c>
      <c r="CG5" s="62" t="s">
        <v>149</v>
      </c>
      <c r="CH5" s="62" t="s">
        <v>150</v>
      </c>
      <c r="CI5" s="62" t="s">
        <v>151</v>
      </c>
      <c r="CJ5" s="62" t="s">
        <v>152</v>
      </c>
      <c r="CK5" s="62" t="s">
        <v>142</v>
      </c>
      <c r="CL5" s="62" t="s">
        <v>159</v>
      </c>
      <c r="CM5" s="62" t="s">
        <v>154</v>
      </c>
      <c r="CN5" s="62" t="s">
        <v>155</v>
      </c>
      <c r="CO5" s="62" t="s">
        <v>162</v>
      </c>
      <c r="CP5" s="62" t="s">
        <v>147</v>
      </c>
      <c r="CQ5" s="62" t="s">
        <v>148</v>
      </c>
      <c r="CR5" s="62" t="s">
        <v>149</v>
      </c>
      <c r="CS5" s="62" t="s">
        <v>150</v>
      </c>
      <c r="CT5" s="62" t="s">
        <v>151</v>
      </c>
      <c r="CU5" s="62" t="s">
        <v>152</v>
      </c>
      <c r="CV5" s="62" t="s">
        <v>142</v>
      </c>
      <c r="CW5" s="62" t="s">
        <v>143</v>
      </c>
      <c r="CX5" s="62" t="s">
        <v>154</v>
      </c>
      <c r="CY5" s="62" t="s">
        <v>155</v>
      </c>
      <c r="CZ5" s="62" t="s">
        <v>146</v>
      </c>
      <c r="DA5" s="62" t="s">
        <v>147</v>
      </c>
      <c r="DB5" s="62" t="s">
        <v>148</v>
      </c>
      <c r="DC5" s="62" t="s">
        <v>149</v>
      </c>
      <c r="DD5" s="62" t="s">
        <v>150</v>
      </c>
      <c r="DE5" s="62" t="s">
        <v>151</v>
      </c>
      <c r="DF5" s="62" t="s">
        <v>152</v>
      </c>
      <c r="DG5" s="62" t="s">
        <v>142</v>
      </c>
      <c r="DH5" s="62" t="s">
        <v>161</v>
      </c>
      <c r="DI5" s="62" t="s">
        <v>157</v>
      </c>
      <c r="DJ5" s="62" t="s">
        <v>145</v>
      </c>
      <c r="DK5" s="62" t="s">
        <v>146</v>
      </c>
      <c r="DL5" s="62" t="s">
        <v>147</v>
      </c>
      <c r="DM5" s="62" t="s">
        <v>148</v>
      </c>
      <c r="DN5" s="62" t="s">
        <v>149</v>
      </c>
      <c r="DO5" s="62" t="s">
        <v>150</v>
      </c>
      <c r="DP5" s="62" t="s">
        <v>151</v>
      </c>
      <c r="DQ5" s="62" t="s">
        <v>152</v>
      </c>
      <c r="DR5" s="62" t="s">
        <v>160</v>
      </c>
      <c r="DS5" s="62" t="s">
        <v>143</v>
      </c>
      <c r="DT5" s="62" t="s">
        <v>144</v>
      </c>
      <c r="DU5" s="62" t="s">
        <v>155</v>
      </c>
      <c r="DV5" s="62" t="s">
        <v>146</v>
      </c>
      <c r="DW5" s="62" t="s">
        <v>147</v>
      </c>
      <c r="DX5" s="62" t="s">
        <v>148</v>
      </c>
      <c r="DY5" s="62" t="s">
        <v>149</v>
      </c>
      <c r="DZ5" s="62" t="s">
        <v>150</v>
      </c>
      <c r="EA5" s="62" t="s">
        <v>151</v>
      </c>
      <c r="EB5" s="62" t="s">
        <v>152</v>
      </c>
      <c r="EC5" s="62" t="s">
        <v>160</v>
      </c>
      <c r="ED5" s="62" t="s">
        <v>161</v>
      </c>
      <c r="EE5" s="62" t="s">
        <v>154</v>
      </c>
      <c r="EF5" s="62" t="s">
        <v>145</v>
      </c>
      <c r="EG5" s="62" t="s">
        <v>146</v>
      </c>
      <c r="EH5" s="62" t="s">
        <v>147</v>
      </c>
      <c r="EI5" s="62" t="s">
        <v>148</v>
      </c>
      <c r="EJ5" s="62" t="s">
        <v>149</v>
      </c>
      <c r="EK5" s="62" t="s">
        <v>150</v>
      </c>
      <c r="EL5" s="62" t="s">
        <v>151</v>
      </c>
      <c r="EM5" s="62" t="s">
        <v>163</v>
      </c>
      <c r="EN5" s="62" t="s">
        <v>153</v>
      </c>
      <c r="EO5" s="62" t="s">
        <v>143</v>
      </c>
      <c r="EP5" s="62" t="s">
        <v>144</v>
      </c>
      <c r="EQ5" s="62" t="s">
        <v>145</v>
      </c>
      <c r="ER5" s="62" t="s">
        <v>146</v>
      </c>
      <c r="ES5" s="62" t="s">
        <v>147</v>
      </c>
      <c r="ET5" s="62" t="s">
        <v>148</v>
      </c>
      <c r="EU5" s="62" t="s">
        <v>149</v>
      </c>
      <c r="EV5" s="62" t="s">
        <v>150</v>
      </c>
      <c r="EW5" s="62" t="s">
        <v>151</v>
      </c>
      <c r="EX5" s="62" t="s">
        <v>152</v>
      </c>
    </row>
    <row r="6" spans="1:154" s="67" customFormat="1">
      <c r="A6" s="48" t="s">
        <v>164</v>
      </c>
      <c r="B6" s="63">
        <f>B8</f>
        <v>2019</v>
      </c>
      <c r="C6" s="63">
        <f t="shared" ref="C6:M6" si="2">C8</f>
        <v>452076</v>
      </c>
      <c r="D6" s="63">
        <f t="shared" si="2"/>
        <v>46</v>
      </c>
      <c r="E6" s="63">
        <f t="shared" si="2"/>
        <v>6</v>
      </c>
      <c r="F6" s="63">
        <f t="shared" si="2"/>
        <v>0</v>
      </c>
      <c r="G6" s="63">
        <f t="shared" si="2"/>
        <v>1</v>
      </c>
      <c r="H6" s="158" t="str">
        <f>IF(H8&lt;&gt;I8,H8,"")&amp;IF(I8&lt;&gt;J8,I8,"")&amp;"　"&amp;J8</f>
        <v>宮崎県串間市　市民病院</v>
      </c>
      <c r="I6" s="159"/>
      <c r="J6" s="160"/>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G6" si="3">Q8</f>
        <v>8</v>
      </c>
      <c r="R6" s="63" t="str">
        <f t="shared" si="3"/>
        <v>-</v>
      </c>
      <c r="S6" s="63" t="str">
        <f t="shared" si="3"/>
        <v>ド 透</v>
      </c>
      <c r="T6" s="63" t="str">
        <f t="shared" si="3"/>
        <v>救</v>
      </c>
      <c r="U6" s="64">
        <f>U8</f>
        <v>18176</v>
      </c>
      <c r="V6" s="64">
        <f>V8</f>
        <v>8589</v>
      </c>
      <c r="W6" s="63" t="str">
        <f>W8</f>
        <v>第１種該当</v>
      </c>
      <c r="X6" s="63" t="str">
        <f t="shared" si="3"/>
        <v>１０：１</v>
      </c>
      <c r="Y6" s="64">
        <f t="shared" si="3"/>
        <v>120</v>
      </c>
      <c r="Z6" s="64" t="str">
        <f t="shared" si="3"/>
        <v>-</v>
      </c>
      <c r="AA6" s="64" t="str">
        <f t="shared" si="3"/>
        <v>-</v>
      </c>
      <c r="AB6" s="64" t="str">
        <f t="shared" si="3"/>
        <v>-</v>
      </c>
      <c r="AC6" s="64" t="str">
        <f t="shared" si="3"/>
        <v>-</v>
      </c>
      <c r="AD6" s="64">
        <f t="shared" si="3"/>
        <v>120</v>
      </c>
      <c r="AE6" s="64">
        <f t="shared" si="3"/>
        <v>90</v>
      </c>
      <c r="AF6" s="64" t="str">
        <f t="shared" si="3"/>
        <v>-</v>
      </c>
      <c r="AG6" s="64">
        <f t="shared" si="3"/>
        <v>90</v>
      </c>
      <c r="AH6" s="65">
        <f>IF(AH8="-",NA(),AH8)</f>
        <v>85.3</v>
      </c>
      <c r="AI6" s="65">
        <f t="shared" ref="AI6:AQ6" si="4">IF(AI8="-",NA(),AI8)</f>
        <v>85.3</v>
      </c>
      <c r="AJ6" s="65">
        <f t="shared" si="4"/>
        <v>84.4</v>
      </c>
      <c r="AK6" s="65">
        <f t="shared" si="4"/>
        <v>92.8</v>
      </c>
      <c r="AL6" s="65">
        <f t="shared" si="4"/>
        <v>94.1</v>
      </c>
      <c r="AM6" s="65">
        <f t="shared" si="4"/>
        <v>98.3</v>
      </c>
      <c r="AN6" s="65">
        <f t="shared" si="4"/>
        <v>96.7</v>
      </c>
      <c r="AO6" s="65">
        <f t="shared" si="4"/>
        <v>96.6</v>
      </c>
      <c r="AP6" s="65">
        <f t="shared" si="4"/>
        <v>97.2</v>
      </c>
      <c r="AQ6" s="65">
        <f t="shared" si="4"/>
        <v>96.9</v>
      </c>
      <c r="AR6" s="65" t="str">
        <f>IF(AR8="-","【-】","【"&amp;SUBSTITUTE(TEXT(AR8,"#,##0.0"),"-","△")&amp;"】")</f>
        <v>【98.2】</v>
      </c>
      <c r="AS6" s="65">
        <f>IF(AS8="-",NA(),AS8)</f>
        <v>78.599999999999994</v>
      </c>
      <c r="AT6" s="65">
        <f t="shared" ref="AT6:BB6" si="5">IF(AT8="-",NA(),AT8)</f>
        <v>77.8</v>
      </c>
      <c r="AU6" s="65">
        <f t="shared" si="5"/>
        <v>77.3</v>
      </c>
      <c r="AV6" s="65">
        <f t="shared" si="5"/>
        <v>86.1</v>
      </c>
      <c r="AW6" s="65">
        <f t="shared" si="5"/>
        <v>86.8</v>
      </c>
      <c r="AX6" s="65">
        <f t="shared" si="5"/>
        <v>85.3</v>
      </c>
      <c r="AY6" s="65">
        <f t="shared" si="5"/>
        <v>84.2</v>
      </c>
      <c r="AZ6" s="65">
        <f t="shared" si="5"/>
        <v>83.9</v>
      </c>
      <c r="BA6" s="65">
        <f t="shared" si="5"/>
        <v>84</v>
      </c>
      <c r="BB6" s="65">
        <f t="shared" si="5"/>
        <v>84.3</v>
      </c>
      <c r="BC6" s="65" t="str">
        <f>IF(BC8="-","【-】","【"&amp;SUBSTITUTE(TEXT(BC8,"#,##0.0"),"-","△")&amp;"】")</f>
        <v>【89.5】</v>
      </c>
      <c r="BD6" s="65">
        <f>IF(BD8="-",NA(),BD8)</f>
        <v>53.9</v>
      </c>
      <c r="BE6" s="65">
        <f t="shared" ref="BE6:BM6" si="6">IF(BE8="-",NA(),BE8)</f>
        <v>71.3</v>
      </c>
      <c r="BF6" s="65">
        <f t="shared" si="6"/>
        <v>93.1</v>
      </c>
      <c r="BG6" s="65">
        <f t="shared" si="6"/>
        <v>92</v>
      </c>
      <c r="BH6" s="65">
        <f t="shared" si="6"/>
        <v>102.6</v>
      </c>
      <c r="BI6" s="65">
        <f t="shared" si="6"/>
        <v>118.9</v>
      </c>
      <c r="BJ6" s="65">
        <f t="shared" si="6"/>
        <v>119.5</v>
      </c>
      <c r="BK6" s="65">
        <f t="shared" si="6"/>
        <v>116.9</v>
      </c>
      <c r="BL6" s="65">
        <f t="shared" si="6"/>
        <v>117.1</v>
      </c>
      <c r="BM6" s="65">
        <f t="shared" si="6"/>
        <v>120.5</v>
      </c>
      <c r="BN6" s="65" t="str">
        <f>IF(BN8="-","【-】","【"&amp;SUBSTITUTE(TEXT(BN8,"#,##0.0"),"-","△")&amp;"】")</f>
        <v>【59.6】</v>
      </c>
      <c r="BO6" s="65">
        <f>IF(BO8="-",NA(),BO8)</f>
        <v>57.8</v>
      </c>
      <c r="BP6" s="65">
        <f t="shared" ref="BP6:BX6" si="7">IF(BP8="-",NA(),BP8)</f>
        <v>64.7</v>
      </c>
      <c r="BQ6" s="65">
        <f t="shared" si="7"/>
        <v>58.3</v>
      </c>
      <c r="BR6" s="65">
        <f t="shared" si="7"/>
        <v>71.599999999999994</v>
      </c>
      <c r="BS6" s="65">
        <f t="shared" si="7"/>
        <v>62.8</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31738</v>
      </c>
      <c r="CA6" s="66">
        <f t="shared" ref="CA6:CI6" si="8">IF(CA8="-",NA(),CA8)</f>
        <v>29790</v>
      </c>
      <c r="CB6" s="66">
        <f t="shared" si="8"/>
        <v>33066</v>
      </c>
      <c r="CC6" s="66">
        <f t="shared" si="8"/>
        <v>31466</v>
      </c>
      <c r="CD6" s="66">
        <f t="shared" si="8"/>
        <v>34197</v>
      </c>
      <c r="CE6" s="66">
        <f t="shared" si="8"/>
        <v>32532</v>
      </c>
      <c r="CF6" s="66">
        <f t="shared" si="8"/>
        <v>33492</v>
      </c>
      <c r="CG6" s="66">
        <f t="shared" si="8"/>
        <v>34136</v>
      </c>
      <c r="CH6" s="66">
        <f t="shared" si="8"/>
        <v>34924</v>
      </c>
      <c r="CI6" s="66">
        <f t="shared" si="8"/>
        <v>35788</v>
      </c>
      <c r="CJ6" s="65" t="str">
        <f>IF(CJ8="-","【-】","【"&amp;SUBSTITUTE(TEXT(CJ8,"#,##0"),"-","△")&amp;"】")</f>
        <v>【53,621】</v>
      </c>
      <c r="CK6" s="66">
        <f>IF(CK8="-",NA(),CK8)</f>
        <v>6569</v>
      </c>
      <c r="CL6" s="66">
        <f t="shared" ref="CL6:CT6" si="9">IF(CL8="-",NA(),CL8)</f>
        <v>7067</v>
      </c>
      <c r="CM6" s="66">
        <f t="shared" si="9"/>
        <v>6811</v>
      </c>
      <c r="CN6" s="66">
        <f t="shared" si="9"/>
        <v>7052</v>
      </c>
      <c r="CO6" s="66">
        <f t="shared" si="9"/>
        <v>7487</v>
      </c>
      <c r="CP6" s="66">
        <f t="shared" si="9"/>
        <v>10037</v>
      </c>
      <c r="CQ6" s="66">
        <f t="shared" si="9"/>
        <v>9976</v>
      </c>
      <c r="CR6" s="66">
        <f t="shared" si="9"/>
        <v>10130</v>
      </c>
      <c r="CS6" s="66">
        <f t="shared" si="9"/>
        <v>10244</v>
      </c>
      <c r="CT6" s="66">
        <f t="shared" si="9"/>
        <v>10602</v>
      </c>
      <c r="CU6" s="65" t="str">
        <f>IF(CU8="-","【-】","【"&amp;SUBSTITUTE(TEXT(CU8,"#,##0"),"-","△")&amp;"】")</f>
        <v>【15,586】</v>
      </c>
      <c r="CV6" s="65">
        <f>IF(CV8="-",NA(),CV8)</f>
        <v>57.7</v>
      </c>
      <c r="CW6" s="65">
        <f t="shared" ref="CW6:DE6" si="10">IF(CW8="-",NA(),CW8)</f>
        <v>60</v>
      </c>
      <c r="CX6" s="65">
        <f t="shared" si="10"/>
        <v>61.9</v>
      </c>
      <c r="CY6" s="65">
        <f t="shared" si="10"/>
        <v>55.6</v>
      </c>
      <c r="CZ6" s="65">
        <f t="shared" si="10"/>
        <v>54.9</v>
      </c>
      <c r="DA6" s="65">
        <f t="shared" si="10"/>
        <v>62.5</v>
      </c>
      <c r="DB6" s="65">
        <f t="shared" si="10"/>
        <v>63.4</v>
      </c>
      <c r="DC6" s="65">
        <f t="shared" si="10"/>
        <v>63.4</v>
      </c>
      <c r="DD6" s="65">
        <f t="shared" si="10"/>
        <v>63.7</v>
      </c>
      <c r="DE6" s="65">
        <f t="shared" si="10"/>
        <v>63.3</v>
      </c>
      <c r="DF6" s="65" t="str">
        <f>IF(DF8="-","【-】","【"&amp;SUBSTITUTE(TEXT(DF8,"#,##0.0"),"-","△")&amp;"】")</f>
        <v>【54.6】</v>
      </c>
      <c r="DG6" s="65">
        <f>IF(DG8="-",NA(),DG8)</f>
        <v>20.3</v>
      </c>
      <c r="DH6" s="65">
        <f t="shared" ref="DH6:DP6" si="11">IF(DH8="-",NA(),DH8)</f>
        <v>16.8</v>
      </c>
      <c r="DI6" s="65">
        <f t="shared" si="11"/>
        <v>15.1</v>
      </c>
      <c r="DJ6" s="65">
        <f t="shared" si="11"/>
        <v>14.4</v>
      </c>
      <c r="DK6" s="65">
        <f t="shared" si="11"/>
        <v>14.7</v>
      </c>
      <c r="DL6" s="65">
        <f t="shared" si="11"/>
        <v>19</v>
      </c>
      <c r="DM6" s="65">
        <f t="shared" si="11"/>
        <v>18.7</v>
      </c>
      <c r="DN6" s="65">
        <f t="shared" si="11"/>
        <v>18.3</v>
      </c>
      <c r="DO6" s="65">
        <f t="shared" si="11"/>
        <v>17.7</v>
      </c>
      <c r="DP6" s="65">
        <f t="shared" si="11"/>
        <v>17.5</v>
      </c>
      <c r="DQ6" s="65" t="str">
        <f>IF(DQ8="-","【-】","【"&amp;SUBSTITUTE(TEXT(DQ8,"#,##0.0"),"-","△")&amp;"】")</f>
        <v>【25.0】</v>
      </c>
      <c r="DR6" s="65">
        <f>IF(DR8="-",NA(),DR8)</f>
        <v>36.799999999999997</v>
      </c>
      <c r="DS6" s="65">
        <f t="shared" ref="DS6:EA6" si="12">IF(DS8="-",NA(),DS8)</f>
        <v>39.799999999999997</v>
      </c>
      <c r="DT6" s="65">
        <f t="shared" si="12"/>
        <v>42.9</v>
      </c>
      <c r="DU6" s="65">
        <f t="shared" si="12"/>
        <v>46.4</v>
      </c>
      <c r="DV6" s="65">
        <f t="shared" si="12"/>
        <v>48.9</v>
      </c>
      <c r="DW6" s="65">
        <f t="shared" si="12"/>
        <v>52.4</v>
      </c>
      <c r="DX6" s="65">
        <f t="shared" si="12"/>
        <v>52.5</v>
      </c>
      <c r="DY6" s="65">
        <f t="shared" si="12"/>
        <v>53.5</v>
      </c>
      <c r="DZ6" s="65">
        <f t="shared" si="12"/>
        <v>54.1</v>
      </c>
      <c r="EA6" s="65">
        <f t="shared" si="12"/>
        <v>54.6</v>
      </c>
      <c r="EB6" s="65" t="str">
        <f>IF(EB8="-","【-】","【"&amp;SUBSTITUTE(TEXT(EB8,"#,##0.0"),"-","△")&amp;"】")</f>
        <v>【53.5】</v>
      </c>
      <c r="EC6" s="65">
        <f>IF(EC8="-",NA(),EC8)</f>
        <v>65</v>
      </c>
      <c r="ED6" s="65">
        <f t="shared" ref="ED6:EL6" si="13">IF(ED8="-",NA(),ED8)</f>
        <v>68.2</v>
      </c>
      <c r="EE6" s="65">
        <f t="shared" si="13"/>
        <v>74</v>
      </c>
      <c r="EF6" s="65">
        <f t="shared" si="13"/>
        <v>80</v>
      </c>
      <c r="EG6" s="65">
        <f t="shared" si="13"/>
        <v>82.7</v>
      </c>
      <c r="EH6" s="65">
        <f t="shared" si="13"/>
        <v>69.2</v>
      </c>
      <c r="EI6" s="65">
        <f t="shared" si="13"/>
        <v>69.7</v>
      </c>
      <c r="EJ6" s="65">
        <f t="shared" si="13"/>
        <v>71.3</v>
      </c>
      <c r="EK6" s="65">
        <f t="shared" si="13"/>
        <v>71.400000000000006</v>
      </c>
      <c r="EL6" s="65">
        <f t="shared" si="13"/>
        <v>71.7</v>
      </c>
      <c r="EM6" s="65" t="str">
        <f>IF(EM8="-","【-】","【"&amp;SUBSTITUTE(TEXT(EM8,"#,##0.0"),"-","△")&amp;"】")</f>
        <v>【70.0】</v>
      </c>
      <c r="EN6" s="66">
        <f>IF(EN8="-",NA(),EN8)</f>
        <v>34853817</v>
      </c>
      <c r="EO6" s="66">
        <f t="shared" ref="EO6:EW6" si="14">IF(EO8="-",NA(),EO8)</f>
        <v>34994942</v>
      </c>
      <c r="EP6" s="66">
        <f t="shared" si="14"/>
        <v>35218650</v>
      </c>
      <c r="EQ6" s="66">
        <f t="shared" si="14"/>
        <v>35258417</v>
      </c>
      <c r="ER6" s="66">
        <f t="shared" si="14"/>
        <v>35222883</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165</v>
      </c>
      <c r="B7" s="63">
        <f t="shared" ref="B7:AG7" si="15">B8</f>
        <v>2019</v>
      </c>
      <c r="C7" s="63">
        <f t="shared" si="15"/>
        <v>452076</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t="str">
        <f>O8</f>
        <v>自治体職員</v>
      </c>
      <c r="P7" s="63" t="str">
        <f>P8</f>
        <v>直営</v>
      </c>
      <c r="Q7" s="64">
        <f t="shared" si="15"/>
        <v>8</v>
      </c>
      <c r="R7" s="63" t="str">
        <f t="shared" si="15"/>
        <v>-</v>
      </c>
      <c r="S7" s="63" t="str">
        <f t="shared" si="15"/>
        <v>ド 透</v>
      </c>
      <c r="T7" s="63" t="str">
        <f t="shared" si="15"/>
        <v>救</v>
      </c>
      <c r="U7" s="64">
        <f>U8</f>
        <v>18176</v>
      </c>
      <c r="V7" s="64">
        <f>V8</f>
        <v>8589</v>
      </c>
      <c r="W7" s="63" t="str">
        <f>W8</f>
        <v>第１種該当</v>
      </c>
      <c r="X7" s="63" t="str">
        <f t="shared" si="15"/>
        <v>１０：１</v>
      </c>
      <c r="Y7" s="64">
        <f t="shared" si="15"/>
        <v>120</v>
      </c>
      <c r="Z7" s="64" t="str">
        <f t="shared" si="15"/>
        <v>-</v>
      </c>
      <c r="AA7" s="64" t="str">
        <f t="shared" si="15"/>
        <v>-</v>
      </c>
      <c r="AB7" s="64" t="str">
        <f t="shared" si="15"/>
        <v>-</v>
      </c>
      <c r="AC7" s="64" t="str">
        <f t="shared" si="15"/>
        <v>-</v>
      </c>
      <c r="AD7" s="64">
        <f t="shared" si="15"/>
        <v>120</v>
      </c>
      <c r="AE7" s="64">
        <f t="shared" si="15"/>
        <v>90</v>
      </c>
      <c r="AF7" s="64" t="str">
        <f t="shared" si="15"/>
        <v>-</v>
      </c>
      <c r="AG7" s="64">
        <f t="shared" si="15"/>
        <v>90</v>
      </c>
      <c r="AH7" s="65">
        <f>AH8</f>
        <v>85.3</v>
      </c>
      <c r="AI7" s="65">
        <f t="shared" ref="AI7:AQ7" si="16">AI8</f>
        <v>85.3</v>
      </c>
      <c r="AJ7" s="65">
        <f t="shared" si="16"/>
        <v>84.4</v>
      </c>
      <c r="AK7" s="65">
        <f t="shared" si="16"/>
        <v>92.8</v>
      </c>
      <c r="AL7" s="65">
        <f t="shared" si="16"/>
        <v>94.1</v>
      </c>
      <c r="AM7" s="65">
        <f t="shared" si="16"/>
        <v>98.3</v>
      </c>
      <c r="AN7" s="65">
        <f t="shared" si="16"/>
        <v>96.7</v>
      </c>
      <c r="AO7" s="65">
        <f t="shared" si="16"/>
        <v>96.6</v>
      </c>
      <c r="AP7" s="65">
        <f t="shared" si="16"/>
        <v>97.2</v>
      </c>
      <c r="AQ7" s="65">
        <f t="shared" si="16"/>
        <v>96.9</v>
      </c>
      <c r="AR7" s="65"/>
      <c r="AS7" s="65">
        <f>AS8</f>
        <v>78.599999999999994</v>
      </c>
      <c r="AT7" s="65">
        <f t="shared" ref="AT7:BB7" si="17">AT8</f>
        <v>77.8</v>
      </c>
      <c r="AU7" s="65">
        <f t="shared" si="17"/>
        <v>77.3</v>
      </c>
      <c r="AV7" s="65">
        <f t="shared" si="17"/>
        <v>86.1</v>
      </c>
      <c r="AW7" s="65">
        <f t="shared" si="17"/>
        <v>86.8</v>
      </c>
      <c r="AX7" s="65">
        <f t="shared" si="17"/>
        <v>85.3</v>
      </c>
      <c r="AY7" s="65">
        <f t="shared" si="17"/>
        <v>84.2</v>
      </c>
      <c r="AZ7" s="65">
        <f t="shared" si="17"/>
        <v>83.9</v>
      </c>
      <c r="BA7" s="65">
        <f t="shared" si="17"/>
        <v>84</v>
      </c>
      <c r="BB7" s="65">
        <f t="shared" si="17"/>
        <v>84.3</v>
      </c>
      <c r="BC7" s="65"/>
      <c r="BD7" s="65">
        <f>BD8</f>
        <v>53.9</v>
      </c>
      <c r="BE7" s="65">
        <f t="shared" ref="BE7:BM7" si="18">BE8</f>
        <v>71.3</v>
      </c>
      <c r="BF7" s="65">
        <f t="shared" si="18"/>
        <v>93.1</v>
      </c>
      <c r="BG7" s="65">
        <f t="shared" si="18"/>
        <v>92</v>
      </c>
      <c r="BH7" s="65">
        <f t="shared" si="18"/>
        <v>102.6</v>
      </c>
      <c r="BI7" s="65">
        <f t="shared" si="18"/>
        <v>118.9</v>
      </c>
      <c r="BJ7" s="65">
        <f t="shared" si="18"/>
        <v>119.5</v>
      </c>
      <c r="BK7" s="65">
        <f t="shared" si="18"/>
        <v>116.9</v>
      </c>
      <c r="BL7" s="65">
        <f t="shared" si="18"/>
        <v>117.1</v>
      </c>
      <c r="BM7" s="65">
        <f t="shared" si="18"/>
        <v>120.5</v>
      </c>
      <c r="BN7" s="65"/>
      <c r="BO7" s="65">
        <f>BO8</f>
        <v>57.8</v>
      </c>
      <c r="BP7" s="65">
        <f t="shared" ref="BP7:BX7" si="19">BP8</f>
        <v>64.7</v>
      </c>
      <c r="BQ7" s="65">
        <f t="shared" si="19"/>
        <v>58.3</v>
      </c>
      <c r="BR7" s="65">
        <f t="shared" si="19"/>
        <v>71.599999999999994</v>
      </c>
      <c r="BS7" s="65">
        <f t="shared" si="19"/>
        <v>62.8</v>
      </c>
      <c r="BT7" s="65">
        <f t="shared" si="19"/>
        <v>67.900000000000006</v>
      </c>
      <c r="BU7" s="65">
        <f t="shared" si="19"/>
        <v>69.8</v>
      </c>
      <c r="BV7" s="65">
        <f t="shared" si="19"/>
        <v>69.7</v>
      </c>
      <c r="BW7" s="65">
        <f t="shared" si="19"/>
        <v>70.099999999999994</v>
      </c>
      <c r="BX7" s="65">
        <f t="shared" si="19"/>
        <v>70.400000000000006</v>
      </c>
      <c r="BY7" s="65"/>
      <c r="BZ7" s="66">
        <f>BZ8</f>
        <v>31738</v>
      </c>
      <c r="CA7" s="66">
        <f t="shared" ref="CA7:CI7" si="20">CA8</f>
        <v>29790</v>
      </c>
      <c r="CB7" s="66">
        <f t="shared" si="20"/>
        <v>33066</v>
      </c>
      <c r="CC7" s="66">
        <f t="shared" si="20"/>
        <v>31466</v>
      </c>
      <c r="CD7" s="66">
        <f t="shared" si="20"/>
        <v>34197</v>
      </c>
      <c r="CE7" s="66">
        <f t="shared" si="20"/>
        <v>32532</v>
      </c>
      <c r="CF7" s="66">
        <f t="shared" si="20"/>
        <v>33492</v>
      </c>
      <c r="CG7" s="66">
        <f t="shared" si="20"/>
        <v>34136</v>
      </c>
      <c r="CH7" s="66">
        <f t="shared" si="20"/>
        <v>34924</v>
      </c>
      <c r="CI7" s="66">
        <f t="shared" si="20"/>
        <v>35788</v>
      </c>
      <c r="CJ7" s="65"/>
      <c r="CK7" s="66">
        <f>CK8</f>
        <v>6569</v>
      </c>
      <c r="CL7" s="66">
        <f t="shared" ref="CL7:CT7" si="21">CL8</f>
        <v>7067</v>
      </c>
      <c r="CM7" s="66">
        <f t="shared" si="21"/>
        <v>6811</v>
      </c>
      <c r="CN7" s="66">
        <f t="shared" si="21"/>
        <v>7052</v>
      </c>
      <c r="CO7" s="66">
        <f t="shared" si="21"/>
        <v>7487</v>
      </c>
      <c r="CP7" s="66">
        <f t="shared" si="21"/>
        <v>10037</v>
      </c>
      <c r="CQ7" s="66">
        <f t="shared" si="21"/>
        <v>9976</v>
      </c>
      <c r="CR7" s="66">
        <f t="shared" si="21"/>
        <v>10130</v>
      </c>
      <c r="CS7" s="66">
        <f t="shared" si="21"/>
        <v>10244</v>
      </c>
      <c r="CT7" s="66">
        <f t="shared" si="21"/>
        <v>10602</v>
      </c>
      <c r="CU7" s="65"/>
      <c r="CV7" s="65">
        <f>CV8</f>
        <v>57.7</v>
      </c>
      <c r="CW7" s="65">
        <f t="shared" ref="CW7:DE7" si="22">CW8</f>
        <v>60</v>
      </c>
      <c r="CX7" s="65">
        <f t="shared" si="22"/>
        <v>61.9</v>
      </c>
      <c r="CY7" s="65">
        <f t="shared" si="22"/>
        <v>55.6</v>
      </c>
      <c r="CZ7" s="65">
        <f t="shared" si="22"/>
        <v>54.9</v>
      </c>
      <c r="DA7" s="65">
        <f t="shared" si="22"/>
        <v>62.5</v>
      </c>
      <c r="DB7" s="65">
        <f t="shared" si="22"/>
        <v>63.4</v>
      </c>
      <c r="DC7" s="65">
        <f t="shared" si="22"/>
        <v>63.4</v>
      </c>
      <c r="DD7" s="65">
        <f t="shared" si="22"/>
        <v>63.7</v>
      </c>
      <c r="DE7" s="65">
        <f t="shared" si="22"/>
        <v>63.3</v>
      </c>
      <c r="DF7" s="65"/>
      <c r="DG7" s="65">
        <f>DG8</f>
        <v>20.3</v>
      </c>
      <c r="DH7" s="65">
        <f t="shared" ref="DH7:DP7" si="23">DH8</f>
        <v>16.8</v>
      </c>
      <c r="DI7" s="65">
        <f t="shared" si="23"/>
        <v>15.1</v>
      </c>
      <c r="DJ7" s="65">
        <f t="shared" si="23"/>
        <v>14.4</v>
      </c>
      <c r="DK7" s="65">
        <f t="shared" si="23"/>
        <v>14.7</v>
      </c>
      <c r="DL7" s="65">
        <f t="shared" si="23"/>
        <v>19</v>
      </c>
      <c r="DM7" s="65">
        <f t="shared" si="23"/>
        <v>18.7</v>
      </c>
      <c r="DN7" s="65">
        <f t="shared" si="23"/>
        <v>18.3</v>
      </c>
      <c r="DO7" s="65">
        <f t="shared" si="23"/>
        <v>17.7</v>
      </c>
      <c r="DP7" s="65">
        <f t="shared" si="23"/>
        <v>17.5</v>
      </c>
      <c r="DQ7" s="65"/>
      <c r="DR7" s="65">
        <f>DR8</f>
        <v>36.799999999999997</v>
      </c>
      <c r="DS7" s="65">
        <f t="shared" ref="DS7:EA7" si="24">DS8</f>
        <v>39.799999999999997</v>
      </c>
      <c r="DT7" s="65">
        <f t="shared" si="24"/>
        <v>42.9</v>
      </c>
      <c r="DU7" s="65">
        <f t="shared" si="24"/>
        <v>46.4</v>
      </c>
      <c r="DV7" s="65">
        <f t="shared" si="24"/>
        <v>48.9</v>
      </c>
      <c r="DW7" s="65">
        <f t="shared" si="24"/>
        <v>52.4</v>
      </c>
      <c r="DX7" s="65">
        <f t="shared" si="24"/>
        <v>52.5</v>
      </c>
      <c r="DY7" s="65">
        <f t="shared" si="24"/>
        <v>53.5</v>
      </c>
      <c r="DZ7" s="65">
        <f t="shared" si="24"/>
        <v>54.1</v>
      </c>
      <c r="EA7" s="65">
        <f t="shared" si="24"/>
        <v>54.6</v>
      </c>
      <c r="EB7" s="65"/>
      <c r="EC7" s="65">
        <f>EC8</f>
        <v>65</v>
      </c>
      <c r="ED7" s="65">
        <f t="shared" ref="ED7:EL7" si="25">ED8</f>
        <v>68.2</v>
      </c>
      <c r="EE7" s="65">
        <f t="shared" si="25"/>
        <v>74</v>
      </c>
      <c r="EF7" s="65">
        <f t="shared" si="25"/>
        <v>80</v>
      </c>
      <c r="EG7" s="65">
        <f t="shared" si="25"/>
        <v>82.7</v>
      </c>
      <c r="EH7" s="65">
        <f t="shared" si="25"/>
        <v>69.2</v>
      </c>
      <c r="EI7" s="65">
        <f t="shared" si="25"/>
        <v>69.7</v>
      </c>
      <c r="EJ7" s="65">
        <f t="shared" si="25"/>
        <v>71.3</v>
      </c>
      <c r="EK7" s="65">
        <f t="shared" si="25"/>
        <v>71.400000000000006</v>
      </c>
      <c r="EL7" s="65">
        <f t="shared" si="25"/>
        <v>71.7</v>
      </c>
      <c r="EM7" s="65"/>
      <c r="EN7" s="66">
        <f>EN8</f>
        <v>34853817</v>
      </c>
      <c r="EO7" s="66">
        <f t="shared" ref="EO7:EW7" si="26">EO8</f>
        <v>34994942</v>
      </c>
      <c r="EP7" s="66">
        <f t="shared" si="26"/>
        <v>35218650</v>
      </c>
      <c r="EQ7" s="66">
        <f t="shared" si="26"/>
        <v>35258417</v>
      </c>
      <c r="ER7" s="66">
        <f t="shared" si="26"/>
        <v>35222883</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452076</v>
      </c>
      <c r="D8" s="68">
        <v>46</v>
      </c>
      <c r="E8" s="68">
        <v>6</v>
      </c>
      <c r="F8" s="68">
        <v>0</v>
      </c>
      <c r="G8" s="68">
        <v>1</v>
      </c>
      <c r="H8" s="68" t="s">
        <v>166</v>
      </c>
      <c r="I8" s="68" t="s">
        <v>167</v>
      </c>
      <c r="J8" s="68" t="s">
        <v>168</v>
      </c>
      <c r="K8" s="68" t="s">
        <v>169</v>
      </c>
      <c r="L8" s="68" t="s">
        <v>170</v>
      </c>
      <c r="M8" s="68" t="s">
        <v>171</v>
      </c>
      <c r="N8" s="68" t="s">
        <v>172</v>
      </c>
      <c r="O8" s="68" t="s">
        <v>173</v>
      </c>
      <c r="P8" s="68" t="s">
        <v>174</v>
      </c>
      <c r="Q8" s="69">
        <v>8</v>
      </c>
      <c r="R8" s="68" t="s">
        <v>38</v>
      </c>
      <c r="S8" s="68" t="s">
        <v>175</v>
      </c>
      <c r="T8" s="68" t="s">
        <v>176</v>
      </c>
      <c r="U8" s="69">
        <v>18176</v>
      </c>
      <c r="V8" s="69">
        <v>8589</v>
      </c>
      <c r="W8" s="68" t="s">
        <v>177</v>
      </c>
      <c r="X8" s="70" t="s">
        <v>178</v>
      </c>
      <c r="Y8" s="69">
        <v>120</v>
      </c>
      <c r="Z8" s="69" t="s">
        <v>38</v>
      </c>
      <c r="AA8" s="69" t="s">
        <v>38</v>
      </c>
      <c r="AB8" s="69" t="s">
        <v>38</v>
      </c>
      <c r="AC8" s="69" t="s">
        <v>38</v>
      </c>
      <c r="AD8" s="69">
        <v>120</v>
      </c>
      <c r="AE8" s="69">
        <v>90</v>
      </c>
      <c r="AF8" s="69" t="s">
        <v>38</v>
      </c>
      <c r="AG8" s="69">
        <v>90</v>
      </c>
      <c r="AH8" s="71">
        <v>85.3</v>
      </c>
      <c r="AI8" s="71">
        <v>85.3</v>
      </c>
      <c r="AJ8" s="71">
        <v>84.4</v>
      </c>
      <c r="AK8" s="71">
        <v>92.8</v>
      </c>
      <c r="AL8" s="71">
        <v>94.1</v>
      </c>
      <c r="AM8" s="71">
        <v>98.3</v>
      </c>
      <c r="AN8" s="71">
        <v>96.7</v>
      </c>
      <c r="AO8" s="71">
        <v>96.6</v>
      </c>
      <c r="AP8" s="71">
        <v>97.2</v>
      </c>
      <c r="AQ8" s="71">
        <v>96.9</v>
      </c>
      <c r="AR8" s="71">
        <v>98.2</v>
      </c>
      <c r="AS8" s="71">
        <v>78.599999999999994</v>
      </c>
      <c r="AT8" s="71">
        <v>77.8</v>
      </c>
      <c r="AU8" s="71">
        <v>77.3</v>
      </c>
      <c r="AV8" s="71">
        <v>86.1</v>
      </c>
      <c r="AW8" s="71">
        <v>86.8</v>
      </c>
      <c r="AX8" s="71">
        <v>85.3</v>
      </c>
      <c r="AY8" s="71">
        <v>84.2</v>
      </c>
      <c r="AZ8" s="71">
        <v>83.9</v>
      </c>
      <c r="BA8" s="71">
        <v>84</v>
      </c>
      <c r="BB8" s="71">
        <v>84.3</v>
      </c>
      <c r="BC8" s="71">
        <v>89.5</v>
      </c>
      <c r="BD8" s="72">
        <v>53.9</v>
      </c>
      <c r="BE8" s="72">
        <v>71.3</v>
      </c>
      <c r="BF8" s="72">
        <v>93.1</v>
      </c>
      <c r="BG8" s="72">
        <v>92</v>
      </c>
      <c r="BH8" s="72">
        <v>102.6</v>
      </c>
      <c r="BI8" s="72">
        <v>118.9</v>
      </c>
      <c r="BJ8" s="72">
        <v>119.5</v>
      </c>
      <c r="BK8" s="72">
        <v>116.9</v>
      </c>
      <c r="BL8" s="72">
        <v>117.1</v>
      </c>
      <c r="BM8" s="72">
        <v>120.5</v>
      </c>
      <c r="BN8" s="72">
        <v>59.6</v>
      </c>
      <c r="BO8" s="71">
        <v>57.8</v>
      </c>
      <c r="BP8" s="71">
        <v>64.7</v>
      </c>
      <c r="BQ8" s="71">
        <v>58.3</v>
      </c>
      <c r="BR8" s="71">
        <v>71.599999999999994</v>
      </c>
      <c r="BS8" s="71">
        <v>62.8</v>
      </c>
      <c r="BT8" s="71">
        <v>67.900000000000006</v>
      </c>
      <c r="BU8" s="71">
        <v>69.8</v>
      </c>
      <c r="BV8" s="71">
        <v>69.7</v>
      </c>
      <c r="BW8" s="71">
        <v>70.099999999999994</v>
      </c>
      <c r="BX8" s="71">
        <v>70.400000000000006</v>
      </c>
      <c r="BY8" s="71">
        <v>74.7</v>
      </c>
      <c r="BZ8" s="72">
        <v>31738</v>
      </c>
      <c r="CA8" s="72">
        <v>29790</v>
      </c>
      <c r="CB8" s="72">
        <v>33066</v>
      </c>
      <c r="CC8" s="72">
        <v>31466</v>
      </c>
      <c r="CD8" s="72">
        <v>34197</v>
      </c>
      <c r="CE8" s="72">
        <v>32532</v>
      </c>
      <c r="CF8" s="72">
        <v>33492</v>
      </c>
      <c r="CG8" s="72">
        <v>34136</v>
      </c>
      <c r="CH8" s="72">
        <v>34924</v>
      </c>
      <c r="CI8" s="72">
        <v>35788</v>
      </c>
      <c r="CJ8" s="71">
        <v>53621</v>
      </c>
      <c r="CK8" s="72">
        <v>6569</v>
      </c>
      <c r="CL8" s="72">
        <v>7067</v>
      </c>
      <c r="CM8" s="72">
        <v>6811</v>
      </c>
      <c r="CN8" s="72">
        <v>7052</v>
      </c>
      <c r="CO8" s="72">
        <v>7487</v>
      </c>
      <c r="CP8" s="72">
        <v>10037</v>
      </c>
      <c r="CQ8" s="72">
        <v>9976</v>
      </c>
      <c r="CR8" s="72">
        <v>10130</v>
      </c>
      <c r="CS8" s="72">
        <v>10244</v>
      </c>
      <c r="CT8" s="72">
        <v>10602</v>
      </c>
      <c r="CU8" s="71">
        <v>15586</v>
      </c>
      <c r="CV8" s="72">
        <v>57.7</v>
      </c>
      <c r="CW8" s="72">
        <v>60</v>
      </c>
      <c r="CX8" s="72">
        <v>61.9</v>
      </c>
      <c r="CY8" s="72">
        <v>55.6</v>
      </c>
      <c r="CZ8" s="72">
        <v>54.9</v>
      </c>
      <c r="DA8" s="72">
        <v>62.5</v>
      </c>
      <c r="DB8" s="72">
        <v>63.4</v>
      </c>
      <c r="DC8" s="72">
        <v>63.4</v>
      </c>
      <c r="DD8" s="72">
        <v>63.7</v>
      </c>
      <c r="DE8" s="72">
        <v>63.3</v>
      </c>
      <c r="DF8" s="72">
        <v>54.6</v>
      </c>
      <c r="DG8" s="72">
        <v>20.3</v>
      </c>
      <c r="DH8" s="72">
        <v>16.8</v>
      </c>
      <c r="DI8" s="72">
        <v>15.1</v>
      </c>
      <c r="DJ8" s="72">
        <v>14.4</v>
      </c>
      <c r="DK8" s="72">
        <v>14.7</v>
      </c>
      <c r="DL8" s="72">
        <v>19</v>
      </c>
      <c r="DM8" s="72">
        <v>18.7</v>
      </c>
      <c r="DN8" s="72">
        <v>18.3</v>
      </c>
      <c r="DO8" s="72">
        <v>17.7</v>
      </c>
      <c r="DP8" s="72">
        <v>17.5</v>
      </c>
      <c r="DQ8" s="72">
        <v>25</v>
      </c>
      <c r="DR8" s="71">
        <v>36.799999999999997</v>
      </c>
      <c r="DS8" s="71">
        <v>39.799999999999997</v>
      </c>
      <c r="DT8" s="71">
        <v>42.9</v>
      </c>
      <c r="DU8" s="71">
        <v>46.4</v>
      </c>
      <c r="DV8" s="71">
        <v>48.9</v>
      </c>
      <c r="DW8" s="71">
        <v>52.4</v>
      </c>
      <c r="DX8" s="71">
        <v>52.5</v>
      </c>
      <c r="DY8" s="71">
        <v>53.5</v>
      </c>
      <c r="DZ8" s="71">
        <v>54.1</v>
      </c>
      <c r="EA8" s="71">
        <v>54.6</v>
      </c>
      <c r="EB8" s="71">
        <v>53.5</v>
      </c>
      <c r="EC8" s="71">
        <v>65</v>
      </c>
      <c r="ED8" s="71">
        <v>68.2</v>
      </c>
      <c r="EE8" s="71">
        <v>74</v>
      </c>
      <c r="EF8" s="71">
        <v>80</v>
      </c>
      <c r="EG8" s="71">
        <v>82.7</v>
      </c>
      <c r="EH8" s="71">
        <v>69.2</v>
      </c>
      <c r="EI8" s="71">
        <v>69.7</v>
      </c>
      <c r="EJ8" s="71">
        <v>71.3</v>
      </c>
      <c r="EK8" s="71">
        <v>71.400000000000006</v>
      </c>
      <c r="EL8" s="71">
        <v>71.7</v>
      </c>
      <c r="EM8" s="71">
        <v>70</v>
      </c>
      <c r="EN8" s="72">
        <v>34853817</v>
      </c>
      <c r="EO8" s="72">
        <v>34994942</v>
      </c>
      <c r="EP8" s="72">
        <v>35218650</v>
      </c>
      <c r="EQ8" s="72">
        <v>35258417</v>
      </c>
      <c r="ER8" s="72">
        <v>35222883</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179</v>
      </c>
      <c r="C10" s="77" t="s">
        <v>180</v>
      </c>
      <c r="D10" s="77" t="s">
        <v>181</v>
      </c>
      <c r="E10" s="77" t="s">
        <v>182</v>
      </c>
      <c r="F10" s="77" t="s">
        <v>183</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dcterms:created xsi:type="dcterms:W3CDTF">2020-12-15T03:58:55Z</dcterms:created>
  <dcterms:modified xsi:type="dcterms:W3CDTF">2021-02-24T07:12:11Z</dcterms:modified>
</cp:coreProperties>
</file>