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適】病院（岩倉）\09 えびの市〇\"/>
    </mc:Choice>
  </mc:AlternateContent>
  <xr:revisionPtr revIDLastSave="0" documentId="13_ncr:1_{38E447D3-B9E6-41A7-8038-45BE94375351}" xr6:coauthVersionLast="46" xr6:coauthVersionMax="46" xr10:uidLastSave="{00000000-0000-0000-0000-000000000000}"/>
  <workbookProtection workbookAlgorithmName="SHA-512" workbookHashValue="mXxvdgUxcBiVut8+rMXMY8K7aACICAJ6vP5RsH2pwCRk0KV8OTbGRvP/5JNfET8wMrLzy6P8bd4mB3mcpKRBvw==" workbookSaltValue="xjSfrN2BoPsKooh2fQJVf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W7" i="5" l="1"/>
  <c r="EV7" i="5"/>
  <c r="EU7" i="5"/>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CK7" i="5"/>
  <c r="CI7" i="5"/>
  <c r="CH7" i="5"/>
  <c r="CG7" i="5"/>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LP10" i="4" s="1"/>
  <c r="AC6" i="5"/>
  <c r="AB6" i="5"/>
  <c r="AA6" i="5"/>
  <c r="Z6" i="5"/>
  <c r="Y6" i="5"/>
  <c r="X6" i="5"/>
  <c r="EG12" i="4" s="1"/>
  <c r="W6" i="5"/>
  <c r="CN12" i="4" s="1"/>
  <c r="V6" i="5"/>
  <c r="AU12" i="4" s="1"/>
  <c r="U6" i="5"/>
  <c r="T6" i="5"/>
  <c r="FZ10" i="4" s="1"/>
  <c r="S6" i="5"/>
  <c r="R6" i="5"/>
  <c r="Q6" i="5"/>
  <c r="P6" i="5"/>
  <c r="B10" i="4" s="1"/>
  <c r="O6" i="5"/>
  <c r="N6" i="5"/>
  <c r="EG8" i="4" s="1"/>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F90" i="4"/>
  <c r="E90" i="4"/>
  <c r="D90" i="4"/>
  <c r="MH80" i="4"/>
  <c r="LO80" i="4"/>
  <c r="KV80" i="4"/>
  <c r="KC80" i="4"/>
  <c r="JJ80" i="4"/>
  <c r="GT80" i="4"/>
  <c r="GA80" i="4"/>
  <c r="FH80" i="4"/>
  <c r="CS80" i="4"/>
  <c r="BZ80" i="4"/>
  <c r="BG80" i="4"/>
  <c r="AN80" i="4"/>
  <c r="U80" i="4"/>
  <c r="MH79" i="4"/>
  <c r="LO79" i="4"/>
  <c r="KV79" i="4"/>
  <c r="KC79" i="4"/>
  <c r="JJ79" i="4"/>
  <c r="HM79" i="4"/>
  <c r="GT79" i="4"/>
  <c r="GA79" i="4"/>
  <c r="EO79" i="4"/>
  <c r="CS79" i="4"/>
  <c r="BZ79" i="4"/>
  <c r="BG79" i="4"/>
  <c r="AN79" i="4"/>
  <c r="U79" i="4"/>
  <c r="LY56" i="4"/>
  <c r="LJ56" i="4"/>
  <c r="KU56" i="4"/>
  <c r="IZ56" i="4"/>
  <c r="IK56" i="4"/>
  <c r="HV56" i="4"/>
  <c r="HG56" i="4"/>
  <c r="GR56" i="4"/>
  <c r="EW56" i="4"/>
  <c r="EH56" i="4"/>
  <c r="DS56" i="4"/>
  <c r="BX56" i="4"/>
  <c r="BI56" i="4"/>
  <c r="AT56" i="4"/>
  <c r="AE56" i="4"/>
  <c r="P56" i="4"/>
  <c r="MN55" i="4"/>
  <c r="LY55" i="4"/>
  <c r="LJ55" i="4"/>
  <c r="KU55" i="4"/>
  <c r="KF55" i="4"/>
  <c r="IZ55" i="4"/>
  <c r="HV55" i="4"/>
  <c r="HG55" i="4"/>
  <c r="GR55" i="4"/>
  <c r="FL55" i="4"/>
  <c r="EW55" i="4"/>
  <c r="EH55" i="4"/>
  <c r="DS55" i="4"/>
  <c r="DD55" i="4"/>
  <c r="BX55" i="4"/>
  <c r="AT55" i="4"/>
  <c r="AE55" i="4"/>
  <c r="P55" i="4"/>
  <c r="LY34" i="4"/>
  <c r="LJ34" i="4"/>
  <c r="KU34" i="4"/>
  <c r="IZ34" i="4"/>
  <c r="IK34" i="4"/>
  <c r="HV34" i="4"/>
  <c r="HG34" i="4"/>
  <c r="GR34" i="4"/>
  <c r="EW34" i="4"/>
  <c r="EH34" i="4"/>
  <c r="DS34" i="4"/>
  <c r="BX34" i="4"/>
  <c r="BI34" i="4"/>
  <c r="AT34" i="4"/>
  <c r="AE34" i="4"/>
  <c r="P34" i="4"/>
  <c r="MN33" i="4"/>
  <c r="LY33" i="4"/>
  <c r="LJ33" i="4"/>
  <c r="KU33" i="4"/>
  <c r="KF33" i="4"/>
  <c r="IZ33" i="4"/>
  <c r="HV33" i="4"/>
  <c r="HG33" i="4"/>
  <c r="GR33" i="4"/>
  <c r="FL33" i="4"/>
  <c r="EW33" i="4"/>
  <c r="EH33" i="4"/>
  <c r="DS33" i="4"/>
  <c r="DD33" i="4"/>
  <c r="BX33" i="4"/>
  <c r="AT33" i="4"/>
  <c r="AE33" i="4"/>
  <c r="P33" i="4"/>
  <c r="LP12" i="4"/>
  <c r="B12" i="4"/>
  <c r="JW10" i="4"/>
  <c r="ID10" i="4"/>
  <c r="EG10" i="4"/>
  <c r="CN10" i="4"/>
  <c r="AU10" i="4"/>
  <c r="LP8" i="4"/>
  <c r="JW8" i="4"/>
  <c r="ID8" i="4"/>
  <c r="FZ8" i="4"/>
  <c r="CN8" i="4"/>
  <c r="B6" i="4"/>
  <c r="C11" i="5" l="1"/>
  <c r="AE32" i="4" s="1"/>
  <c r="MN54" i="4"/>
  <c r="MN32" i="4"/>
  <c r="MH78" i="4"/>
  <c r="IZ32" i="4"/>
  <c r="BX54" i="4"/>
  <c r="IZ54" i="4"/>
  <c r="BX32" i="4"/>
  <c r="HM78" i="4"/>
  <c r="FL54" i="4"/>
  <c r="FL32" i="4"/>
  <c r="CS78" i="4"/>
  <c r="AE54" i="4"/>
  <c r="D11" i="5"/>
  <c r="E11" i="5"/>
  <c r="HG54" i="4"/>
  <c r="B11" i="5"/>
  <c r="KC78" i="4" l="1"/>
  <c r="KU54" i="4"/>
  <c r="KU32" i="4"/>
  <c r="FH78" i="4"/>
  <c r="DS54" i="4"/>
  <c r="DS32" i="4"/>
  <c r="HG32" i="4"/>
  <c r="AN78" i="4"/>
  <c r="BZ78" i="4"/>
  <c r="BI54" i="4"/>
  <c r="BI32" i="4"/>
  <c r="LY54" i="4"/>
  <c r="GT78" i="4"/>
  <c r="EW54" i="4"/>
  <c r="EW32" i="4"/>
  <c r="LY32" i="4"/>
  <c r="LO78" i="4"/>
  <c r="IK54" i="4"/>
  <c r="IK32" i="4"/>
  <c r="KF54" i="4"/>
  <c r="KF32" i="4"/>
  <c r="GR54" i="4"/>
  <c r="P32" i="4"/>
  <c r="JJ78" i="4"/>
  <c r="GR32" i="4"/>
  <c r="EO78" i="4"/>
  <c r="DD54" i="4"/>
  <c r="DD32" i="4"/>
  <c r="U78" i="4"/>
  <c r="P54" i="4"/>
  <c r="GA78" i="4"/>
  <c r="EH54" i="4"/>
  <c r="EH32" i="4"/>
  <c r="HV32" i="4"/>
  <c r="BG78" i="4"/>
  <c r="AT54" i="4"/>
  <c r="AT32" i="4"/>
  <c r="LJ54" i="4"/>
  <c r="LJ32" i="4"/>
  <c r="KV78" i="4"/>
  <c r="HV54" i="4"/>
</calcChain>
</file>

<file path=xl/sharedStrings.xml><?xml version="1.0" encoding="utf-8"?>
<sst xmlns="http://schemas.openxmlformats.org/spreadsheetml/2006/main" count="322" uniqueCount="182">
  <si>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</si>
  <si>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</si>
  <si>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</si>
  <si>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</si>
  <si>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</si>
  <si>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</si>
  <si>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</si>
  <si>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</si>
  <si>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</si>
  <si>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</si>
  <si>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</si>
  <si>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</si>
  <si>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</si>
  <si>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</si>
  <si>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</si>
  <si>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</si>
  <si>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</si>
  <si>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</si>
  <si>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</si>
  <si>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</si>
  <si>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</si>
  <si>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</si>
  <si>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</si>
  <si>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</si>
  <si>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</si>
  <si>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</si>
  <si>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</si>
  <si>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</si>
  <si>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</si>
  <si>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</si>
  <si>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</si>
  <si>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</si>
  <si>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</si>
  <si>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</si>
  <si>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</si>
  <si>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</si>
  <si>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</si>
  <si>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</si>
  <si>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</si>
  <si>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</si>
  <si>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</si>
  <si>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</si>
  <si>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</si>
  <si>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</si>
  <si>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</si>
  <si>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</si>
  <si>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</si>
  <si>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</si>
  <si>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</si>
  <si>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</si>
  <si>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</si>
  <si>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</si>
  <si>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</si>
  <si>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</si>
  <si>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</si>
  <si>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</si>
  <si>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</si>
  <si>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</si>
  <si>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</si>
  <si>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</si>
  <si>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</si>
  <si>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</si>
  <si>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</si>
  <si>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</si>
  <si>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</si>
  <si>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</si>
  <si>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</si>
  <si>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</si>
  <si>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</si>
  <si>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</si>
  <si>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</si>
  <si>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</si>
  <si>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</si>
  <si>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</si>
  <si>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</si>
  <si>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</si>
  <si>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</si>
  <si>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</si>
  <si>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</si>
  <si>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</si>
  <si>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</si>
  <si>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</si>
  <si>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</si>
  <si>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</si>
  <si>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</si>
  <si>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</si>
  <si>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</si>
  <si>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</si>
  <si>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</si>
  <si>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</si>
  <si>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</si>
  <si>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</si>
  <si>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</si>
  <si>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</si>
  <si>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</si>
  <si>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</si>
  <si>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</si>
  <si>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</si>
  <si>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</si>
  <si>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</si>
  <si>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</si>
  <si>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</si>
  <si>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</si>
  <si>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</si>
  <si>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</si>
  <si>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</si>
  <si>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</si>
  <si>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</si>
  <si>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</si>
  <si>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</si>
  <si>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</si>
  <si>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</si>
  <si>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</si>
  <si>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</si>
  <si>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</si>
  <si>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</si>
  <si>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</si>
  <si>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</si>
  <si>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</si>
  <si>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</si>
  <si>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</si>
  <si>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</si>
  <si>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</si>
  <si>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</si>
  <si>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</si>
  <si>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</si>
  <si>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</si>
  <si>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</si>
  <si>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</si>
  <si>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</si>
  <si>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</si>
  <si>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</si>
  <si>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</si>
  <si>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</si>
  <si>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</si>
  <si>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</si>
  <si>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</si>
  <si>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</si>
  <si>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</si>
  <si>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</si>
  <si>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</si>
  <si>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</si>
  <si>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</si>
  <si>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</si>
  <si>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</si>
  <si>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</si>
  <si>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</si>
  <si>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</si>
  <si>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</si>
  <si>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</si>
  <si>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</si>
  <si>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</si>
  <si>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</si>
  <si>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</si>
  <si>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</si>
  <si>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</si>
  <si>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</si>
  <si>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</si>
  <si>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</si>
  <si>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</si>
  <si>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</si>
  <si>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えびの市</t>
  </si>
  <si>
    <t>市立病院</t>
  </si>
  <si>
    <t>当然財務</t>
  </si>
  <si>
    <t>病院事業</t>
  </si>
  <si>
    <t>一般病院</t>
  </si>
  <si>
    <t>50床以上～100床未満</t>
  </si>
  <si>
    <t>非設置</t>
  </si>
  <si>
    <t>直営</t>
  </si>
  <si>
    <t>ド 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</si>
  <si>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</si>
  <si>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</si>
  <si>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</si>
  <si>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</si>
  <si>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</si>
  <si>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</si>
  <si>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</si>
  <si>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</si>
  <si>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30年度は入院患者が微増となったものの、令和元年度は、入院・外来患者ともに減少に転じた。ただし、入院患者1人当たり収益に関しては、地域包括ケア病床を今年度4月から導入したことに伴い、収益増に繋がったところである。しかし一方で、外来患者の減少が進んだことによる外来収益の減少及び各種検診者等の減少に伴うその他医業収益の減少により、病院事業収益は、前年度に対し微増に留まったところである。また、病院事業費用については、材料費及び除却に伴う資産減耗費が大幅な減少となったが、主に地域包括ケア病床導入に伴う職員採用による人件費の増及び器械備品の増加に伴う保守委託の増加による経費の増加により、前年度比で微増となった。結果として、経常収支比率は微増となったものの、その他の各経営指標の比率は悪化となった。患者数減少は今後も予想されるが、引続き内科医確保や医療連携により、特に新規患者獲得を目指していく。また、各部署における費用等の分析を行い、ジェネリック医薬品の採用促進、事務的経費の節約等により、効率的かつ健全な病院経営を強力に推進していく。</t>
    <rPh sb="1" eb="3">
      <t>ヘイセイ</t>
    </rPh>
    <rPh sb="5" eb="7">
      <t>ネンド</t>
    </rPh>
    <rPh sb="8" eb="10">
      <t>ニュウイン</t>
    </rPh>
    <rPh sb="10" eb="12">
      <t>カンジャ</t>
    </rPh>
    <rPh sb="13" eb="15">
      <t>ビゾウ</t>
    </rPh>
    <rPh sb="23" eb="25">
      <t>レイワ</t>
    </rPh>
    <rPh sb="25" eb="27">
      <t>ガンネン</t>
    </rPh>
    <rPh sb="27" eb="28">
      <t>ド</t>
    </rPh>
    <rPh sb="30" eb="32">
      <t>ニュウイン</t>
    </rPh>
    <rPh sb="33" eb="35">
      <t>ガイライ</t>
    </rPh>
    <rPh sb="35" eb="37">
      <t>カンジャ</t>
    </rPh>
    <rPh sb="40" eb="42">
      <t>ゲンショウ</t>
    </rPh>
    <rPh sb="43" eb="44">
      <t>テン</t>
    </rPh>
    <rPh sb="51" eb="53">
      <t>ニュウイン</t>
    </rPh>
    <rPh sb="53" eb="55">
      <t>カンジャ</t>
    </rPh>
    <rPh sb="57" eb="58">
      <t>ア</t>
    </rPh>
    <rPh sb="60" eb="62">
      <t>シュウエキ</t>
    </rPh>
    <rPh sb="63" eb="64">
      <t>カン</t>
    </rPh>
    <rPh sb="68" eb="70">
      <t>チイキ</t>
    </rPh>
    <rPh sb="70" eb="72">
      <t>ホウカツ</t>
    </rPh>
    <rPh sb="74" eb="76">
      <t>ビョウショウ</t>
    </rPh>
    <rPh sb="77" eb="80">
      <t>コンネンド</t>
    </rPh>
    <rPh sb="81" eb="82">
      <t>ガツ</t>
    </rPh>
    <rPh sb="84" eb="86">
      <t>ドウニュウ</t>
    </rPh>
    <rPh sb="91" eb="92">
      <t>トモナ</t>
    </rPh>
    <rPh sb="94" eb="96">
      <t>シュウエキ</t>
    </rPh>
    <rPh sb="96" eb="97">
      <t>ゾウ</t>
    </rPh>
    <rPh sb="98" eb="99">
      <t>ツナ</t>
    </rPh>
    <rPh sb="112" eb="114">
      <t>イッポウ</t>
    </rPh>
    <rPh sb="116" eb="118">
      <t>ガイライ</t>
    </rPh>
    <rPh sb="118" eb="120">
      <t>カンジャ</t>
    </rPh>
    <rPh sb="121" eb="123">
      <t>ゲンショウ</t>
    </rPh>
    <rPh sb="124" eb="125">
      <t>スス</t>
    </rPh>
    <rPh sb="132" eb="134">
      <t>ガイライ</t>
    </rPh>
    <rPh sb="134" eb="136">
      <t>シュウエキ</t>
    </rPh>
    <rPh sb="137" eb="139">
      <t>ゲンショウ</t>
    </rPh>
    <rPh sb="139" eb="140">
      <t>オヨ</t>
    </rPh>
    <rPh sb="141" eb="143">
      <t>カクシュ</t>
    </rPh>
    <rPh sb="143" eb="145">
      <t>ケンシン</t>
    </rPh>
    <rPh sb="145" eb="146">
      <t>シャ</t>
    </rPh>
    <rPh sb="146" eb="147">
      <t>トウ</t>
    </rPh>
    <rPh sb="148" eb="150">
      <t>ゲンショウ</t>
    </rPh>
    <rPh sb="151" eb="152">
      <t>トモナ</t>
    </rPh>
    <rPh sb="155" eb="156">
      <t>タ</t>
    </rPh>
    <rPh sb="156" eb="158">
      <t>イギョウ</t>
    </rPh>
    <rPh sb="158" eb="160">
      <t>シュウエキ</t>
    </rPh>
    <rPh sb="161" eb="163">
      <t>ゲンショウ</t>
    </rPh>
    <rPh sb="167" eb="169">
      <t>ビョウイン</t>
    </rPh>
    <rPh sb="169" eb="171">
      <t>ジギョウ</t>
    </rPh>
    <rPh sb="171" eb="173">
      <t>シュウエキ</t>
    </rPh>
    <rPh sb="175" eb="178">
      <t>ゼンネンド</t>
    </rPh>
    <rPh sb="179" eb="180">
      <t>タイ</t>
    </rPh>
    <rPh sb="181" eb="183">
      <t>ビゾウ</t>
    </rPh>
    <rPh sb="184" eb="185">
      <t>トド</t>
    </rPh>
    <rPh sb="198" eb="200">
      <t>ビョウイン</t>
    </rPh>
    <rPh sb="200" eb="202">
      <t>ジギョウ</t>
    </rPh>
    <rPh sb="202" eb="204">
      <t>ヒヨウ</t>
    </rPh>
    <rPh sb="210" eb="213">
      <t>ザイリョウヒ</t>
    </rPh>
    <rPh sb="213" eb="214">
      <t>オヨ</t>
    </rPh>
    <rPh sb="215" eb="217">
      <t>ジョキャク</t>
    </rPh>
    <rPh sb="218" eb="219">
      <t>トモナ</t>
    </rPh>
    <rPh sb="220" eb="222">
      <t>シサン</t>
    </rPh>
    <rPh sb="222" eb="224">
      <t>ゲンモウ</t>
    </rPh>
    <rPh sb="224" eb="225">
      <t>ヒ</t>
    </rPh>
    <rPh sb="226" eb="228">
      <t>オオハバ</t>
    </rPh>
    <rPh sb="229" eb="231">
      <t>ゲンショウ</t>
    </rPh>
    <rPh sb="237" eb="238">
      <t>オモ</t>
    </rPh>
    <rPh sb="239" eb="241">
      <t>チイキ</t>
    </rPh>
    <rPh sb="241" eb="243">
      <t>ホウカツ</t>
    </rPh>
    <rPh sb="245" eb="247">
      <t>ビョウショウ</t>
    </rPh>
    <rPh sb="247" eb="249">
      <t>ドウニュウ</t>
    </rPh>
    <rPh sb="250" eb="251">
      <t>トモナ</t>
    </rPh>
    <rPh sb="252" eb="254">
      <t>ショクイン</t>
    </rPh>
    <rPh sb="254" eb="256">
      <t>サイヨウ</t>
    </rPh>
    <rPh sb="259" eb="262">
      <t>ジンケンヒ</t>
    </rPh>
    <rPh sb="263" eb="264">
      <t>ゾウ</t>
    </rPh>
    <rPh sb="264" eb="265">
      <t>オヨ</t>
    </rPh>
    <rPh sb="266" eb="268">
      <t>キカイ</t>
    </rPh>
    <rPh sb="268" eb="270">
      <t>ビヒン</t>
    </rPh>
    <rPh sb="271" eb="273">
      <t>ゾウカ</t>
    </rPh>
    <rPh sb="274" eb="275">
      <t>トモナ</t>
    </rPh>
    <rPh sb="276" eb="278">
      <t>ホシュ</t>
    </rPh>
    <rPh sb="278" eb="280">
      <t>イタク</t>
    </rPh>
    <rPh sb="281" eb="283">
      <t>ゾウカ</t>
    </rPh>
    <rPh sb="286" eb="288">
      <t>ケイヒ</t>
    </rPh>
    <rPh sb="289" eb="291">
      <t>ゾウカ</t>
    </rPh>
    <rPh sb="295" eb="298">
      <t>ゼンネンド</t>
    </rPh>
    <rPh sb="298" eb="299">
      <t>ヒ</t>
    </rPh>
    <rPh sb="300" eb="302">
      <t>ビゾウ</t>
    </rPh>
    <rPh sb="307" eb="309">
      <t>ケッカ</t>
    </rPh>
    <rPh sb="313" eb="315">
      <t>ケイジョウ</t>
    </rPh>
    <rPh sb="315" eb="317">
      <t>シュウシ</t>
    </rPh>
    <rPh sb="317" eb="319">
      <t>ヒリツ</t>
    </rPh>
    <rPh sb="320" eb="322">
      <t>ビゾウ</t>
    </rPh>
    <rPh sb="332" eb="333">
      <t>タ</t>
    </rPh>
    <rPh sb="334" eb="335">
      <t>カク</t>
    </rPh>
    <rPh sb="335" eb="337">
      <t>ケイエイ</t>
    </rPh>
    <rPh sb="337" eb="339">
      <t>シヒョウ</t>
    </rPh>
    <rPh sb="340" eb="342">
      <t>ヒリツ</t>
    </rPh>
    <rPh sb="343" eb="345">
      <t>アッカ</t>
    </rPh>
    <rPh sb="350" eb="352">
      <t>カンジャ</t>
    </rPh>
    <rPh sb="352" eb="353">
      <t>スウ</t>
    </rPh>
    <rPh sb="353" eb="355">
      <t>ゲンショウ</t>
    </rPh>
    <rPh sb="356" eb="358">
      <t>コンゴ</t>
    </rPh>
    <rPh sb="359" eb="361">
      <t>ヨソウ</t>
    </rPh>
    <rPh sb="366" eb="368">
      <t>ヒキツヅ</t>
    </rPh>
    <rPh sb="369" eb="372">
      <t>ナイカイ</t>
    </rPh>
    <rPh sb="372" eb="374">
      <t>カクホ</t>
    </rPh>
    <rPh sb="375" eb="377">
      <t>イリョウ</t>
    </rPh>
    <rPh sb="377" eb="379">
      <t>レンケイ</t>
    </rPh>
    <rPh sb="383" eb="384">
      <t>トク</t>
    </rPh>
    <rPh sb="385" eb="387">
      <t>シンキ</t>
    </rPh>
    <rPh sb="387" eb="389">
      <t>カンジャ</t>
    </rPh>
    <rPh sb="389" eb="391">
      <t>カクトク</t>
    </rPh>
    <rPh sb="392" eb="394">
      <t>メザ</t>
    </rPh>
    <rPh sb="402" eb="405">
      <t>カクブショ</t>
    </rPh>
    <rPh sb="409" eb="411">
      <t>ヒヨウ</t>
    </rPh>
    <rPh sb="411" eb="412">
      <t>トウ</t>
    </rPh>
    <rPh sb="413" eb="415">
      <t>ブンセキ</t>
    </rPh>
    <rPh sb="416" eb="417">
      <t>オコナ</t>
    </rPh>
    <rPh sb="425" eb="428">
      <t>イヤクヒン</t>
    </rPh>
    <rPh sb="429" eb="431">
      <t>サイヨウ</t>
    </rPh>
    <rPh sb="431" eb="433">
      <t>ソクシン</t>
    </rPh>
    <rPh sb="434" eb="437">
      <t>ジムテキ</t>
    </rPh>
    <rPh sb="437" eb="439">
      <t>ケイヒ</t>
    </rPh>
    <rPh sb="440" eb="442">
      <t>セツヤク</t>
    </rPh>
    <rPh sb="442" eb="443">
      <t>トウ</t>
    </rPh>
    <rPh sb="447" eb="450">
      <t>コウリツテキ</t>
    </rPh>
    <rPh sb="452" eb="454">
      <t>ケンゼン</t>
    </rPh>
    <rPh sb="455" eb="457">
      <t>ビョウイン</t>
    </rPh>
    <rPh sb="457" eb="459">
      <t>ケイエイ</t>
    </rPh>
    <rPh sb="460" eb="462">
      <t>キョウリョク</t>
    </rPh>
    <rPh sb="463" eb="465">
      <t>スイシン</t>
    </rPh>
    <phoneticPr fontId="5"/>
  </si>
  <si>
    <r>
      <t xml:space="preserve"> 当院は国民健康保険診療施設として設置され、当市人口の約3割が国民健康保険加入者であり、かつ、当院患者の</t>
    </r>
    <r>
      <rPr>
        <sz val="11"/>
        <rFont val="ＭＳ ゴシック"/>
        <family val="3"/>
        <charset val="128"/>
      </rPr>
      <t>約23％</t>
    </r>
    <r>
      <rPr>
        <sz val="11"/>
        <color theme="1"/>
        <rFont val="ＭＳ ゴシック"/>
        <family val="3"/>
        <charset val="128"/>
      </rPr>
      <t>が当該被保険者である。また、市からの委託により、特定・長寿健康診査、人間ドック、各種がん検査等を実施し、市民の健康づくりを担っている。
　病院施設としては、複数科を有し、入院設備を完備していることで、近隣の開業医や関連施設からの紹介又は逆紹介による医療連携を図り、市の地域医療の中核を担っているとともに、市内で唯一救急告示病院としての機能を持ち、救急搬送受入れや時間外の患者受入を365日間実施している。</t>
    </r>
    <rPh sb="1" eb="3">
      <t>トウイン</t>
    </rPh>
    <rPh sb="4" eb="6">
      <t>コクミン</t>
    </rPh>
    <rPh sb="6" eb="8">
      <t>ケンコウ</t>
    </rPh>
    <rPh sb="8" eb="10">
      <t>ホケン</t>
    </rPh>
    <rPh sb="10" eb="12">
      <t>シンリョウ</t>
    </rPh>
    <rPh sb="12" eb="14">
      <t>シセツ</t>
    </rPh>
    <rPh sb="17" eb="19">
      <t>セッチ</t>
    </rPh>
    <rPh sb="22" eb="24">
      <t>トウシ</t>
    </rPh>
    <rPh sb="24" eb="26">
      <t>ジンコウ</t>
    </rPh>
    <rPh sb="27" eb="28">
      <t>ヤク</t>
    </rPh>
    <rPh sb="29" eb="30">
      <t>ワリ</t>
    </rPh>
    <rPh sb="31" eb="33">
      <t>コクミン</t>
    </rPh>
    <rPh sb="33" eb="35">
      <t>ケンコウ</t>
    </rPh>
    <rPh sb="35" eb="37">
      <t>ホケン</t>
    </rPh>
    <rPh sb="37" eb="40">
      <t>カニュウシャ</t>
    </rPh>
    <rPh sb="47" eb="49">
      <t>トウイン</t>
    </rPh>
    <rPh sb="49" eb="51">
      <t>カンジャ</t>
    </rPh>
    <rPh sb="52" eb="53">
      <t>ヤク</t>
    </rPh>
    <rPh sb="57" eb="59">
      <t>トウガイ</t>
    </rPh>
    <rPh sb="59" eb="63">
      <t>ヒホケンシャ</t>
    </rPh>
    <rPh sb="70" eb="71">
      <t>シ</t>
    </rPh>
    <rPh sb="74" eb="76">
      <t>イタク</t>
    </rPh>
    <rPh sb="80" eb="82">
      <t>トクテイ</t>
    </rPh>
    <rPh sb="83" eb="85">
      <t>チョウジュ</t>
    </rPh>
    <rPh sb="85" eb="87">
      <t>ケンコウ</t>
    </rPh>
    <rPh sb="87" eb="89">
      <t>シンサ</t>
    </rPh>
    <rPh sb="90" eb="92">
      <t>ニンゲン</t>
    </rPh>
    <rPh sb="96" eb="98">
      <t>カクシュ</t>
    </rPh>
    <rPh sb="100" eb="102">
      <t>ケンサ</t>
    </rPh>
    <rPh sb="102" eb="103">
      <t>トウ</t>
    </rPh>
    <rPh sb="104" eb="106">
      <t>ジッシ</t>
    </rPh>
    <rPh sb="108" eb="110">
      <t>シミン</t>
    </rPh>
    <rPh sb="111" eb="113">
      <t>ケンコウ</t>
    </rPh>
    <rPh sb="117" eb="118">
      <t>ニナ</t>
    </rPh>
    <rPh sb="125" eb="127">
      <t>ビョウイン</t>
    </rPh>
    <rPh sb="127" eb="129">
      <t>シセツ</t>
    </rPh>
    <rPh sb="134" eb="136">
      <t>フクスウ</t>
    </rPh>
    <rPh sb="136" eb="137">
      <t>カ</t>
    </rPh>
    <rPh sb="138" eb="139">
      <t>ユウ</t>
    </rPh>
    <rPh sb="141" eb="143">
      <t>ニュウイン</t>
    </rPh>
    <rPh sb="143" eb="145">
      <t>セツビ</t>
    </rPh>
    <rPh sb="146" eb="148">
      <t>カンビ</t>
    </rPh>
    <rPh sb="156" eb="158">
      <t>キンリン</t>
    </rPh>
    <rPh sb="159" eb="162">
      <t>カイギョウイ</t>
    </rPh>
    <rPh sb="163" eb="165">
      <t>カンレン</t>
    </rPh>
    <rPh sb="165" eb="167">
      <t>シセツ</t>
    </rPh>
    <rPh sb="170" eb="172">
      <t>ショウカイ</t>
    </rPh>
    <rPh sb="172" eb="173">
      <t>マタ</t>
    </rPh>
    <rPh sb="174" eb="175">
      <t>ギャク</t>
    </rPh>
    <rPh sb="175" eb="177">
      <t>ショウカイ</t>
    </rPh>
    <rPh sb="180" eb="182">
      <t>イリョウ</t>
    </rPh>
    <rPh sb="182" eb="184">
      <t>レンケイ</t>
    </rPh>
    <rPh sb="185" eb="186">
      <t>ハカ</t>
    </rPh>
    <rPh sb="188" eb="189">
      <t>シ</t>
    </rPh>
    <rPh sb="190" eb="192">
      <t>チイキ</t>
    </rPh>
    <rPh sb="192" eb="194">
      <t>イリョウ</t>
    </rPh>
    <rPh sb="195" eb="197">
      <t>チュウカク</t>
    </rPh>
    <rPh sb="198" eb="199">
      <t>ニナ</t>
    </rPh>
    <rPh sb="208" eb="210">
      <t>シナイ</t>
    </rPh>
    <rPh sb="211" eb="213">
      <t>ユイイツ</t>
    </rPh>
    <rPh sb="213" eb="215">
      <t>キュウキュウ</t>
    </rPh>
    <rPh sb="215" eb="217">
      <t>コクジ</t>
    </rPh>
    <rPh sb="217" eb="219">
      <t>ビョウイン</t>
    </rPh>
    <rPh sb="223" eb="225">
      <t>キノウ</t>
    </rPh>
    <rPh sb="226" eb="227">
      <t>モ</t>
    </rPh>
    <rPh sb="229" eb="231">
      <t>キュウキュウ</t>
    </rPh>
    <rPh sb="231" eb="233">
      <t>ハンソウ</t>
    </rPh>
    <rPh sb="233" eb="235">
      <t>ウケイ</t>
    </rPh>
    <rPh sb="237" eb="240">
      <t>ジカンガイ</t>
    </rPh>
    <rPh sb="241" eb="243">
      <t>カンジャ</t>
    </rPh>
    <rPh sb="243" eb="245">
      <t>ウケイ</t>
    </rPh>
    <rPh sb="249" eb="250">
      <t>ニチ</t>
    </rPh>
    <rPh sb="250" eb="251">
      <t>カン</t>
    </rPh>
    <rPh sb="251" eb="253">
      <t>ジッシ</t>
    </rPh>
    <phoneticPr fontId="5"/>
  </si>
  <si>
    <t>　えびの市病院事業における各経営指標の悪化は、年々顕著に進行する患者数の減少による医業収益の減少と歳出抑制が進まないことが主な要因である。また、収益増に必要不可欠な医師確保が進まないことに加え、市の人口減少も重なり、即効性があり、かつ新規患者獲得のための方策がなかなか打ち出せない状況にある。
　病院経営改善の対策としては、新病院改革プランに基づき、赤字解消等の取り組みを確実に実行することにあるが、その中で、今年度は地域包括ケア病床を導入し、病床機能転換を図り、経営の改善を積極的に進めたところである。
　今後も市の中核を担う病院として、持続的で切れ目のない医療サービスの提供ができる健全な経営体制の構築に努め、病診連携や病病連携を密にし、地域医療に貢献していく。</t>
    <rPh sb="4" eb="5">
      <t>シ</t>
    </rPh>
    <rPh sb="5" eb="7">
      <t>ビョウイン</t>
    </rPh>
    <rPh sb="7" eb="9">
      <t>ジギョウ</t>
    </rPh>
    <rPh sb="13" eb="14">
      <t>カク</t>
    </rPh>
    <rPh sb="14" eb="16">
      <t>ケイエイ</t>
    </rPh>
    <rPh sb="16" eb="18">
      <t>シヒョウ</t>
    </rPh>
    <rPh sb="19" eb="21">
      <t>アッカ</t>
    </rPh>
    <rPh sb="23" eb="25">
      <t>ネンネン</t>
    </rPh>
    <rPh sb="25" eb="27">
      <t>ケンチョ</t>
    </rPh>
    <rPh sb="28" eb="30">
      <t>シンコウ</t>
    </rPh>
    <rPh sb="32" eb="34">
      <t>カンジャ</t>
    </rPh>
    <rPh sb="34" eb="35">
      <t>スウ</t>
    </rPh>
    <rPh sb="36" eb="38">
      <t>ゲンショウ</t>
    </rPh>
    <rPh sb="41" eb="43">
      <t>イギョウ</t>
    </rPh>
    <rPh sb="43" eb="45">
      <t>シュウエキ</t>
    </rPh>
    <rPh sb="46" eb="48">
      <t>ゲンショウ</t>
    </rPh>
    <rPh sb="49" eb="51">
      <t>サイシュツ</t>
    </rPh>
    <rPh sb="51" eb="53">
      <t>ヨクセイ</t>
    </rPh>
    <rPh sb="54" eb="55">
      <t>スス</t>
    </rPh>
    <rPh sb="61" eb="62">
      <t>オモ</t>
    </rPh>
    <rPh sb="63" eb="65">
      <t>ヨウイン</t>
    </rPh>
    <rPh sb="72" eb="75">
      <t>シュウエキゾウ</t>
    </rPh>
    <rPh sb="76" eb="78">
      <t>ヒツヨウ</t>
    </rPh>
    <rPh sb="78" eb="81">
      <t>フカケツ</t>
    </rPh>
    <rPh sb="82" eb="84">
      <t>イシ</t>
    </rPh>
    <rPh sb="84" eb="86">
      <t>カクホ</t>
    </rPh>
    <rPh sb="87" eb="88">
      <t>スス</t>
    </rPh>
    <rPh sb="94" eb="95">
      <t>クワ</t>
    </rPh>
    <rPh sb="97" eb="98">
      <t>シ</t>
    </rPh>
    <rPh sb="99" eb="101">
      <t>ジンコウ</t>
    </rPh>
    <rPh sb="101" eb="103">
      <t>ゲンショウ</t>
    </rPh>
    <rPh sb="104" eb="105">
      <t>カサ</t>
    </rPh>
    <rPh sb="108" eb="111">
      <t>ソッコウセイ</t>
    </rPh>
    <rPh sb="117" eb="119">
      <t>シンキ</t>
    </rPh>
    <rPh sb="119" eb="121">
      <t>カンジャ</t>
    </rPh>
    <rPh sb="121" eb="123">
      <t>カクトク</t>
    </rPh>
    <rPh sb="127" eb="129">
      <t>ホウサク</t>
    </rPh>
    <rPh sb="134" eb="135">
      <t>ウ</t>
    </rPh>
    <rPh sb="136" eb="137">
      <t>ダ</t>
    </rPh>
    <rPh sb="140" eb="142">
      <t>ジョウキョウ</t>
    </rPh>
    <rPh sb="148" eb="150">
      <t>ビョウイン</t>
    </rPh>
    <rPh sb="150" eb="152">
      <t>ケイエイ</t>
    </rPh>
    <rPh sb="152" eb="154">
      <t>カイゼン</t>
    </rPh>
    <rPh sb="155" eb="157">
      <t>タイサク</t>
    </rPh>
    <rPh sb="162" eb="165">
      <t>シンビョウイン</t>
    </rPh>
    <rPh sb="165" eb="167">
      <t>カイカク</t>
    </rPh>
    <rPh sb="171" eb="172">
      <t>モト</t>
    </rPh>
    <rPh sb="175" eb="177">
      <t>アカジ</t>
    </rPh>
    <rPh sb="177" eb="179">
      <t>カイショウ</t>
    </rPh>
    <rPh sb="179" eb="180">
      <t>トウ</t>
    </rPh>
    <rPh sb="181" eb="182">
      <t>ト</t>
    </rPh>
    <rPh sb="183" eb="184">
      <t>ク</t>
    </rPh>
    <rPh sb="186" eb="188">
      <t>カクジツ</t>
    </rPh>
    <rPh sb="189" eb="191">
      <t>ジッコウ</t>
    </rPh>
    <rPh sb="202" eb="203">
      <t>ナカ</t>
    </rPh>
    <rPh sb="205" eb="208">
      <t>コンネンド</t>
    </rPh>
    <rPh sb="209" eb="211">
      <t>チイキ</t>
    </rPh>
    <rPh sb="211" eb="213">
      <t>ホウカツ</t>
    </rPh>
    <rPh sb="215" eb="217">
      <t>ビョウショウ</t>
    </rPh>
    <rPh sb="218" eb="220">
      <t>ドウニュウ</t>
    </rPh>
    <rPh sb="222" eb="224">
      <t>ビョウショウ</t>
    </rPh>
    <rPh sb="224" eb="226">
      <t>キノウ</t>
    </rPh>
    <rPh sb="226" eb="228">
      <t>テンカン</t>
    </rPh>
    <rPh sb="229" eb="230">
      <t>ハカ</t>
    </rPh>
    <rPh sb="232" eb="234">
      <t>ケイエイ</t>
    </rPh>
    <rPh sb="235" eb="237">
      <t>カイゼン</t>
    </rPh>
    <rPh sb="238" eb="241">
      <t>セッキョクテキ</t>
    </rPh>
    <rPh sb="242" eb="243">
      <t>スス</t>
    </rPh>
    <rPh sb="254" eb="256">
      <t>コンゴ</t>
    </rPh>
    <rPh sb="262" eb="263">
      <t>ニナ</t>
    </rPh>
    <rPh sb="270" eb="273">
      <t>ジゾクテキ</t>
    </rPh>
    <rPh sb="274" eb="275">
      <t>キ</t>
    </rPh>
    <rPh sb="276" eb="277">
      <t>メ</t>
    </rPh>
    <rPh sb="280" eb="282">
      <t>イリョウ</t>
    </rPh>
    <rPh sb="287" eb="289">
      <t>テイキョウ</t>
    </rPh>
    <rPh sb="293" eb="295">
      <t>ケンゼン</t>
    </rPh>
    <rPh sb="296" eb="298">
      <t>ケイエイ</t>
    </rPh>
    <rPh sb="298" eb="300">
      <t>タイセイ</t>
    </rPh>
    <rPh sb="301" eb="303">
      <t>コウチク</t>
    </rPh>
    <rPh sb="304" eb="305">
      <t>ツト</t>
    </rPh>
    <rPh sb="307" eb="309">
      <t>ビョウシン</t>
    </rPh>
    <rPh sb="309" eb="311">
      <t>レンケイ</t>
    </rPh>
    <rPh sb="312" eb="314">
      <t>ビョウビョウ</t>
    </rPh>
    <rPh sb="314" eb="316">
      <t>レンケイ</t>
    </rPh>
    <rPh sb="317" eb="318">
      <t>ミツ</t>
    </rPh>
    <rPh sb="321" eb="323">
      <t>チイキ</t>
    </rPh>
    <rPh sb="323" eb="325">
      <t>イリョウ</t>
    </rPh>
    <rPh sb="326" eb="328">
      <t>コウケン</t>
    </rPh>
    <phoneticPr fontId="5"/>
  </si>
  <si>
    <t xml:space="preserve">　施設については、昭和53年7月に竣工し、築40年を経過している。耐震基準は満たしているものの、老朽化に伴う破損等も増え、その都度修繕や補修で対応しているが、修繕等が困難で費用も嵩む配管等の修繕困難箇所の対応が懸念されるところである。
　また、医療機器等については、令和元年度末現在で、約76％が耐用年数を経過している状況であるが、平成28年度策定の医療機器等の更新整備計画に基づき更新等を進めた結果、年々減少を続けており効果が見られる。今後も引き続き当該計画に基づく更新整備を進めることとし、計画外の医療機器等についても、診療等に支障を来さぬよう日頃の管理を徹底し、市民に良質かつ安定した医療サービスを提供できる診療体制の維持に努める。
</t>
    <rPh sb="1" eb="3">
      <t>シセツ</t>
    </rPh>
    <rPh sb="9" eb="11">
      <t>ショウワ</t>
    </rPh>
    <rPh sb="13" eb="14">
      <t>ネン</t>
    </rPh>
    <rPh sb="15" eb="16">
      <t>ガツ</t>
    </rPh>
    <rPh sb="17" eb="19">
      <t>シュンコウ</t>
    </rPh>
    <rPh sb="21" eb="22">
      <t>チク</t>
    </rPh>
    <rPh sb="24" eb="25">
      <t>ネン</t>
    </rPh>
    <rPh sb="26" eb="28">
      <t>ケイカ</t>
    </rPh>
    <rPh sb="33" eb="35">
      <t>タイシン</t>
    </rPh>
    <rPh sb="35" eb="37">
      <t>キジュン</t>
    </rPh>
    <rPh sb="38" eb="39">
      <t>ミ</t>
    </rPh>
    <rPh sb="48" eb="50">
      <t>ロウキュウ</t>
    </rPh>
    <rPh sb="50" eb="51">
      <t>カ</t>
    </rPh>
    <rPh sb="52" eb="53">
      <t>トモナ</t>
    </rPh>
    <rPh sb="54" eb="56">
      <t>ハソン</t>
    </rPh>
    <rPh sb="56" eb="57">
      <t>トウ</t>
    </rPh>
    <rPh sb="58" eb="59">
      <t>フ</t>
    </rPh>
    <rPh sb="63" eb="65">
      <t>ツド</t>
    </rPh>
    <rPh sb="65" eb="67">
      <t>シュウゼン</t>
    </rPh>
    <rPh sb="68" eb="70">
      <t>ホシュウ</t>
    </rPh>
    <rPh sb="71" eb="73">
      <t>タイオウ</t>
    </rPh>
    <rPh sb="79" eb="81">
      <t>シュウゼン</t>
    </rPh>
    <rPh sb="81" eb="82">
      <t>トウ</t>
    </rPh>
    <rPh sb="83" eb="85">
      <t>コンナン</t>
    </rPh>
    <rPh sb="86" eb="88">
      <t>ヒヨウ</t>
    </rPh>
    <rPh sb="89" eb="90">
      <t>カサ</t>
    </rPh>
    <rPh sb="91" eb="93">
      <t>ハイカン</t>
    </rPh>
    <rPh sb="93" eb="94">
      <t>トウ</t>
    </rPh>
    <rPh sb="95" eb="97">
      <t>シュウゼン</t>
    </rPh>
    <rPh sb="97" eb="99">
      <t>コンナン</t>
    </rPh>
    <rPh sb="99" eb="101">
      <t>カショ</t>
    </rPh>
    <rPh sb="102" eb="104">
      <t>タイオウ</t>
    </rPh>
    <rPh sb="105" eb="107">
      <t>ケネン</t>
    </rPh>
    <rPh sb="122" eb="124">
      <t>イリョウ</t>
    </rPh>
    <rPh sb="124" eb="126">
      <t>キキ</t>
    </rPh>
    <rPh sb="126" eb="127">
      <t>トウ</t>
    </rPh>
    <rPh sb="133" eb="135">
      <t>レイワ</t>
    </rPh>
    <rPh sb="135" eb="136">
      <t>ゲン</t>
    </rPh>
    <rPh sb="136" eb="138">
      <t>ネンド</t>
    </rPh>
    <rPh sb="138" eb="139">
      <t>マツ</t>
    </rPh>
    <rPh sb="139" eb="141">
      <t>ゲンザイ</t>
    </rPh>
    <rPh sb="143" eb="144">
      <t>ヤク</t>
    </rPh>
    <rPh sb="148" eb="150">
      <t>タイヨウ</t>
    </rPh>
    <rPh sb="150" eb="152">
      <t>ネンスウ</t>
    </rPh>
    <rPh sb="153" eb="155">
      <t>ケイカ</t>
    </rPh>
    <rPh sb="159" eb="161">
      <t>ジョウキョウ</t>
    </rPh>
    <rPh sb="166" eb="168">
      <t>ヘイセイ</t>
    </rPh>
    <rPh sb="170" eb="172">
      <t>ネンド</t>
    </rPh>
    <rPh sb="172" eb="174">
      <t>サクテイ</t>
    </rPh>
    <rPh sb="175" eb="177">
      <t>イリョウ</t>
    </rPh>
    <rPh sb="177" eb="179">
      <t>キキ</t>
    </rPh>
    <rPh sb="179" eb="180">
      <t>トウ</t>
    </rPh>
    <rPh sb="181" eb="183">
      <t>コウシン</t>
    </rPh>
    <rPh sb="183" eb="185">
      <t>セイビ</t>
    </rPh>
    <rPh sb="185" eb="187">
      <t>ケイカク</t>
    </rPh>
    <rPh sb="188" eb="189">
      <t>モト</t>
    </rPh>
    <rPh sb="191" eb="193">
      <t>コウシン</t>
    </rPh>
    <rPh sb="193" eb="194">
      <t>トウ</t>
    </rPh>
    <rPh sb="195" eb="196">
      <t>スス</t>
    </rPh>
    <rPh sb="198" eb="200">
      <t>ケッカ</t>
    </rPh>
    <rPh sb="201" eb="203">
      <t>ネンネン</t>
    </rPh>
    <rPh sb="203" eb="205">
      <t>ゲンショウ</t>
    </rPh>
    <rPh sb="206" eb="207">
      <t>ツヅ</t>
    </rPh>
    <rPh sb="211" eb="213">
      <t>コウカ</t>
    </rPh>
    <rPh sb="214" eb="215">
      <t>ミ</t>
    </rPh>
    <rPh sb="219" eb="221">
      <t>コンゴ</t>
    </rPh>
    <rPh sb="222" eb="223">
      <t>ヒ</t>
    </rPh>
    <rPh sb="224" eb="225">
      <t>ツヅ</t>
    </rPh>
    <rPh sb="226" eb="228">
      <t>トウガイ</t>
    </rPh>
    <rPh sb="228" eb="230">
      <t>ケイカク</t>
    </rPh>
    <rPh sb="231" eb="232">
      <t>モト</t>
    </rPh>
    <rPh sb="234" eb="236">
      <t>コウシン</t>
    </rPh>
    <rPh sb="236" eb="238">
      <t>セイビ</t>
    </rPh>
    <rPh sb="239" eb="240">
      <t>スス</t>
    </rPh>
    <rPh sb="247" eb="249">
      <t>ケイカク</t>
    </rPh>
    <rPh sb="249" eb="250">
      <t>ガイ</t>
    </rPh>
    <rPh sb="251" eb="253">
      <t>イリョウ</t>
    </rPh>
    <rPh sb="253" eb="255">
      <t>キキ</t>
    </rPh>
    <rPh sb="255" eb="256">
      <t>トウ</t>
    </rPh>
    <rPh sb="262" eb="264">
      <t>シンリョウ</t>
    </rPh>
    <rPh sb="264" eb="265">
      <t>トウ</t>
    </rPh>
    <rPh sb="266" eb="268">
      <t>シショウ</t>
    </rPh>
    <rPh sb="269" eb="270">
      <t>キタ</t>
    </rPh>
    <rPh sb="274" eb="276">
      <t>ヒゴロ</t>
    </rPh>
    <rPh sb="277" eb="279">
      <t>カンリ</t>
    </rPh>
    <rPh sb="280" eb="282">
      <t>テッテイ</t>
    </rPh>
    <rPh sb="284" eb="286">
      <t>シミン</t>
    </rPh>
    <rPh sb="287" eb="289">
      <t>リョウシツ</t>
    </rPh>
    <rPh sb="291" eb="293">
      <t>アンテイ</t>
    </rPh>
    <rPh sb="295" eb="297">
      <t>イリョウ</t>
    </rPh>
    <rPh sb="302" eb="304">
      <t>テイキョウ</t>
    </rPh>
    <rPh sb="307" eb="309">
      <t>シンリョウ</t>
    </rPh>
    <rPh sb="309" eb="311">
      <t>タイセイ</t>
    </rPh>
    <rPh sb="312" eb="314">
      <t>イジ</t>
    </rPh>
    <rPh sb="315" eb="31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</si>
</sst>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70.3</c:v>
                </c:pt>
                <c:pt idx="1">
                  <c:v>68.400000000000006</c:v>
                </c:pt>
                <c:pt idx="2">
                  <c:v>63.9</c:v>
                </c:pt>
                <c:pt idx="3">
                  <c:v>65.3</c:v>
                </c:pt>
                <c:pt idx="4">
                  <c:v>62.4</c:v>
                </c:pt>
              </c:numCache>
            </c:numRef>
          </c:val>
          <c:extLst>
            <c:ext xmlns:c16="http://schemas.microsoft.com/office/drawing/2014/chart" uri="{C3380CC4-5D6E-409C-BE32-E72D297353CC}">
              <c16:uniqueId val="{00000000-80FA-41D3-8DAB-3132A57A5A2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80FA-41D3-8DAB-3132A57A5A2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11959</c:v>
                </c:pt>
                <c:pt idx="1">
                  <c:v>11738</c:v>
                </c:pt>
                <c:pt idx="2">
                  <c:v>12381</c:v>
                </c:pt>
                <c:pt idx="3">
                  <c:v>11949</c:v>
                </c:pt>
                <c:pt idx="4">
                  <c:v>11809</c:v>
                </c:pt>
              </c:numCache>
            </c:numRef>
          </c:val>
          <c:extLst>
            <c:ext xmlns:c16="http://schemas.microsoft.com/office/drawing/2014/chart" uri="{C3380CC4-5D6E-409C-BE32-E72D297353CC}">
              <c16:uniqueId val="{00000000-7F0B-41FA-95BF-ED8028D8355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7F0B-41FA-95BF-ED8028D8355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21329</c:v>
                </c:pt>
                <c:pt idx="1">
                  <c:v>21412</c:v>
                </c:pt>
                <c:pt idx="2">
                  <c:v>21593</c:v>
                </c:pt>
                <c:pt idx="3">
                  <c:v>21645</c:v>
                </c:pt>
                <c:pt idx="4">
                  <c:v>23756</c:v>
                </c:pt>
              </c:numCache>
            </c:numRef>
          </c:val>
          <c:extLst>
            <c:ext xmlns:c16="http://schemas.microsoft.com/office/drawing/2014/chart" uri="{C3380CC4-5D6E-409C-BE32-E72D297353CC}">
              <c16:uniqueId val="{00000000-33CC-4AA3-93D7-0C8125B2304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33CC-4AA3-93D7-0C8125B2304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77.599999999999994</c:v>
                </c:pt>
                <c:pt idx="1">
                  <c:v>75.900000000000006</c:v>
                </c:pt>
                <c:pt idx="2">
                  <c:v>85.2</c:v>
                </c:pt>
                <c:pt idx="3">
                  <c:v>105.6</c:v>
                </c:pt>
                <c:pt idx="4">
                  <c:v>115.4</c:v>
                </c:pt>
              </c:numCache>
            </c:numRef>
          </c:val>
          <c:extLst>
            <c:ext xmlns:c16="http://schemas.microsoft.com/office/drawing/2014/chart" uri="{C3380CC4-5D6E-409C-BE32-E72D297353CC}">
              <c16:uniqueId val="{00000000-775E-4D7E-ADEE-70811E00CDE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775E-4D7E-ADEE-70811E00CDE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83.7</c:v>
                </c:pt>
                <c:pt idx="1">
                  <c:v>84.2</c:v>
                </c:pt>
                <c:pt idx="2">
                  <c:v>81.3</c:v>
                </c:pt>
                <c:pt idx="3">
                  <c:v>73.400000000000006</c:v>
                </c:pt>
                <c:pt idx="4">
                  <c:v>73.2</c:v>
                </c:pt>
              </c:numCache>
            </c:numRef>
          </c:val>
          <c:extLst>
            <c:ext xmlns:c16="http://schemas.microsoft.com/office/drawing/2014/chart" uri="{C3380CC4-5D6E-409C-BE32-E72D297353CC}">
              <c16:uniqueId val="{00000000-048C-453B-B1E8-37945F2D7D7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048C-453B-B1E8-37945F2D7D7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91</c:v>
                </c:pt>
                <c:pt idx="1">
                  <c:v>99.2</c:v>
                </c:pt>
                <c:pt idx="2">
                  <c:v>95.3</c:v>
                </c:pt>
                <c:pt idx="3">
                  <c:v>92.3</c:v>
                </c:pt>
                <c:pt idx="4">
                  <c:v>92.9</c:v>
                </c:pt>
              </c:numCache>
            </c:numRef>
          </c:val>
          <c:extLst>
            <c:ext xmlns:c16="http://schemas.microsoft.com/office/drawing/2014/chart" uri="{C3380CC4-5D6E-409C-BE32-E72D297353CC}">
              <c16:uniqueId val="{00000000-58C0-4E79-976E-A1A157F3B6C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58C0-4E79-976E-A1A157F3B6C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70</c:v>
                </c:pt>
                <c:pt idx="1">
                  <c:v>71</c:v>
                </c:pt>
                <c:pt idx="2">
                  <c:v>69.3</c:v>
                </c:pt>
                <c:pt idx="3">
                  <c:v>69.400000000000006</c:v>
                </c:pt>
                <c:pt idx="4">
                  <c:v>71</c:v>
                </c:pt>
              </c:numCache>
            </c:numRef>
          </c:val>
          <c:extLst>
            <c:ext xmlns:c16="http://schemas.microsoft.com/office/drawing/2014/chart" uri="{C3380CC4-5D6E-409C-BE32-E72D297353CC}">
              <c16:uniqueId val="{00000000-4042-42DF-9997-EF833EFFF09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4042-42DF-9997-EF833EFFF09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82.8</c:v>
                </c:pt>
                <c:pt idx="1">
                  <c:v>81.900000000000006</c:v>
                </c:pt>
                <c:pt idx="2">
                  <c:v>76.7</c:v>
                </c:pt>
                <c:pt idx="3">
                  <c:v>72.5</c:v>
                </c:pt>
                <c:pt idx="4">
                  <c:v>73.2</c:v>
                </c:pt>
              </c:numCache>
            </c:numRef>
          </c:val>
          <c:extLst>
            <c:ext xmlns:c16="http://schemas.microsoft.com/office/drawing/2014/chart" uri="{C3380CC4-5D6E-409C-BE32-E72D297353CC}">
              <c16:uniqueId val="{00000000-4BC0-488E-9A19-56BE1414A89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4BC0-488E-9A19-56BE1414A89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26573040</c:v>
                </c:pt>
                <c:pt idx="1">
                  <c:v>26564720</c:v>
                </c:pt>
                <c:pt idx="2">
                  <c:v>25243620</c:v>
                </c:pt>
                <c:pt idx="3">
                  <c:v>25112180</c:v>
                </c:pt>
                <c:pt idx="4">
                  <c:v>25320340</c:v>
                </c:pt>
              </c:numCache>
            </c:numRef>
          </c:val>
          <c:extLst>
            <c:ext xmlns:c16="http://schemas.microsoft.com/office/drawing/2014/chart" uri="{C3380CC4-5D6E-409C-BE32-E72D297353CC}">
              <c16:uniqueId val="{00000000-5FA1-4D38-87FD-972A3E9A385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5FA1-4D38-87FD-972A3E9A385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34.299999999999997</c:v>
                </c:pt>
                <c:pt idx="1">
                  <c:v>31.5</c:v>
                </c:pt>
                <c:pt idx="2">
                  <c:v>31.3</c:v>
                </c:pt>
                <c:pt idx="3">
                  <c:v>32.799999999999997</c:v>
                </c:pt>
                <c:pt idx="4">
                  <c:v>30.3</c:v>
                </c:pt>
              </c:numCache>
            </c:numRef>
          </c:val>
          <c:extLst>
            <c:ext xmlns:c16="http://schemas.microsoft.com/office/drawing/2014/chart" uri="{C3380CC4-5D6E-409C-BE32-E72D297353CC}">
              <c16:uniqueId val="{00000000-466C-456C-8DFB-F2D9E99E875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466C-456C-8DFB-F2D9E99E875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54.1</c:v>
                </c:pt>
                <c:pt idx="1">
                  <c:v>56.6</c:v>
                </c:pt>
                <c:pt idx="2">
                  <c:v>58.3</c:v>
                </c:pt>
                <c:pt idx="3">
                  <c:v>65.7</c:v>
                </c:pt>
                <c:pt idx="4">
                  <c:v>68.400000000000006</c:v>
                </c:pt>
              </c:numCache>
            </c:numRef>
          </c:val>
          <c:extLst>
            <c:ext xmlns:c16="http://schemas.microsoft.com/office/drawing/2014/chart" uri="{C3380CC4-5D6E-409C-BE32-E72D297353CC}">
              <c16:uniqueId val="{00000000-1763-49AE-A12C-EA0149D1AD3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1763-49AE-A12C-EA0149D1AD3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宮崎県えびの市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19240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3569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91</v>
      </c>
      <c r="Q33" s="130"/>
      <c r="R33" s="130"/>
      <c r="S33" s="130"/>
      <c r="T33" s="130"/>
      <c r="U33" s="130"/>
      <c r="V33" s="130"/>
      <c r="W33" s="130"/>
      <c r="X33" s="130"/>
      <c r="Y33" s="130"/>
      <c r="Z33" s="130"/>
      <c r="AA33" s="130"/>
      <c r="AB33" s="130"/>
      <c r="AC33" s="130"/>
      <c r="AD33" s="131"/>
      <c r="AE33" s="129">
        <f>データ!AI7</f>
        <v>99.2</v>
      </c>
      <c r="AF33" s="130"/>
      <c r="AG33" s="130"/>
      <c r="AH33" s="130"/>
      <c r="AI33" s="130"/>
      <c r="AJ33" s="130"/>
      <c r="AK33" s="130"/>
      <c r="AL33" s="130"/>
      <c r="AM33" s="130"/>
      <c r="AN33" s="130"/>
      <c r="AO33" s="130"/>
      <c r="AP33" s="130"/>
      <c r="AQ33" s="130"/>
      <c r="AR33" s="130"/>
      <c r="AS33" s="131"/>
      <c r="AT33" s="129">
        <f>データ!AJ7</f>
        <v>95.3</v>
      </c>
      <c r="AU33" s="130"/>
      <c r="AV33" s="130"/>
      <c r="AW33" s="130"/>
      <c r="AX33" s="130"/>
      <c r="AY33" s="130"/>
      <c r="AZ33" s="130"/>
      <c r="BA33" s="130"/>
      <c r="BB33" s="130"/>
      <c r="BC33" s="130"/>
      <c r="BD33" s="130"/>
      <c r="BE33" s="130"/>
      <c r="BF33" s="130"/>
      <c r="BG33" s="130"/>
      <c r="BH33" s="131"/>
      <c r="BI33" s="129">
        <f>データ!AK7</f>
        <v>92.3</v>
      </c>
      <c r="BJ33" s="130"/>
      <c r="BK33" s="130"/>
      <c r="BL33" s="130"/>
      <c r="BM33" s="130"/>
      <c r="BN33" s="130"/>
      <c r="BO33" s="130"/>
      <c r="BP33" s="130"/>
      <c r="BQ33" s="130"/>
      <c r="BR33" s="130"/>
      <c r="BS33" s="130"/>
      <c r="BT33" s="130"/>
      <c r="BU33" s="130"/>
      <c r="BV33" s="130"/>
      <c r="BW33" s="131"/>
      <c r="BX33" s="129">
        <f>データ!AL7</f>
        <v>92.9</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83.7</v>
      </c>
      <c r="DE33" s="130"/>
      <c r="DF33" s="130"/>
      <c r="DG33" s="130"/>
      <c r="DH33" s="130"/>
      <c r="DI33" s="130"/>
      <c r="DJ33" s="130"/>
      <c r="DK33" s="130"/>
      <c r="DL33" s="130"/>
      <c r="DM33" s="130"/>
      <c r="DN33" s="130"/>
      <c r="DO33" s="130"/>
      <c r="DP33" s="130"/>
      <c r="DQ33" s="130"/>
      <c r="DR33" s="131"/>
      <c r="DS33" s="129">
        <f>データ!AT7</f>
        <v>84.2</v>
      </c>
      <c r="DT33" s="130"/>
      <c r="DU33" s="130"/>
      <c r="DV33" s="130"/>
      <c r="DW33" s="130"/>
      <c r="DX33" s="130"/>
      <c r="DY33" s="130"/>
      <c r="DZ33" s="130"/>
      <c r="EA33" s="130"/>
      <c r="EB33" s="130"/>
      <c r="EC33" s="130"/>
      <c r="ED33" s="130"/>
      <c r="EE33" s="130"/>
      <c r="EF33" s="130"/>
      <c r="EG33" s="131"/>
      <c r="EH33" s="129">
        <f>データ!AU7</f>
        <v>81.3</v>
      </c>
      <c r="EI33" s="130"/>
      <c r="EJ33" s="130"/>
      <c r="EK33" s="130"/>
      <c r="EL33" s="130"/>
      <c r="EM33" s="130"/>
      <c r="EN33" s="130"/>
      <c r="EO33" s="130"/>
      <c r="EP33" s="130"/>
      <c r="EQ33" s="130"/>
      <c r="ER33" s="130"/>
      <c r="ES33" s="130"/>
      <c r="ET33" s="130"/>
      <c r="EU33" s="130"/>
      <c r="EV33" s="131"/>
      <c r="EW33" s="129">
        <f>データ!AV7</f>
        <v>73.400000000000006</v>
      </c>
      <c r="EX33" s="130"/>
      <c r="EY33" s="130"/>
      <c r="EZ33" s="130"/>
      <c r="FA33" s="130"/>
      <c r="FB33" s="130"/>
      <c r="FC33" s="130"/>
      <c r="FD33" s="130"/>
      <c r="FE33" s="130"/>
      <c r="FF33" s="130"/>
      <c r="FG33" s="130"/>
      <c r="FH33" s="130"/>
      <c r="FI33" s="130"/>
      <c r="FJ33" s="130"/>
      <c r="FK33" s="131"/>
      <c r="FL33" s="129">
        <f>データ!AW7</f>
        <v>73.2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77.599999999999994</v>
      </c>
      <c r="GS33" s="130"/>
      <c r="GT33" s="130"/>
      <c r="GU33" s="130"/>
      <c r="GV33" s="130"/>
      <c r="GW33" s="130"/>
      <c r="GX33" s="130"/>
      <c r="GY33" s="130"/>
      <c r="GZ33" s="130"/>
      <c r="HA33" s="130"/>
      <c r="HB33" s="130"/>
      <c r="HC33" s="130"/>
      <c r="HD33" s="130"/>
      <c r="HE33" s="130"/>
      <c r="HF33" s="131"/>
      <c r="HG33" s="129">
        <f>データ!BE7</f>
        <v>75.900000000000006</v>
      </c>
      <c r="HH33" s="130"/>
      <c r="HI33" s="130"/>
      <c r="HJ33" s="130"/>
      <c r="HK33" s="130"/>
      <c r="HL33" s="130"/>
      <c r="HM33" s="130"/>
      <c r="HN33" s="130"/>
      <c r="HO33" s="130"/>
      <c r="HP33" s="130"/>
      <c r="HQ33" s="130"/>
      <c r="HR33" s="130"/>
      <c r="HS33" s="130"/>
      <c r="HT33" s="130"/>
      <c r="HU33" s="131"/>
      <c r="HV33" s="129">
        <f>データ!BF7</f>
        <v>85.2</v>
      </c>
      <c r="HW33" s="130"/>
      <c r="HX33" s="130"/>
      <c r="HY33" s="130"/>
      <c r="HZ33" s="130"/>
      <c r="IA33" s="130"/>
      <c r="IB33" s="130"/>
      <c r="IC33" s="130"/>
      <c r="ID33" s="130"/>
      <c r="IE33" s="130"/>
      <c r="IF33" s="130"/>
      <c r="IG33" s="130"/>
      <c r="IH33" s="130"/>
      <c r="II33" s="130"/>
      <c r="IJ33" s="131"/>
      <c r="IK33" s="129">
        <f>データ!BG7</f>
        <v>105.6</v>
      </c>
      <c r="IL33" s="130"/>
      <c r="IM33" s="130"/>
      <c r="IN33" s="130"/>
      <c r="IO33" s="130"/>
      <c r="IP33" s="130"/>
      <c r="IQ33" s="130"/>
      <c r="IR33" s="130"/>
      <c r="IS33" s="130"/>
      <c r="IT33" s="130"/>
      <c r="IU33" s="130"/>
      <c r="IV33" s="130"/>
      <c r="IW33" s="130"/>
      <c r="IX33" s="130"/>
      <c r="IY33" s="131"/>
      <c r="IZ33" s="129">
        <f>データ!BH7</f>
        <v>115.4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70.3</v>
      </c>
      <c r="KG33" s="130"/>
      <c r="KH33" s="130"/>
      <c r="KI33" s="130"/>
      <c r="KJ33" s="130"/>
      <c r="KK33" s="130"/>
      <c r="KL33" s="130"/>
      <c r="KM33" s="130"/>
      <c r="KN33" s="130"/>
      <c r="KO33" s="130"/>
      <c r="KP33" s="130"/>
      <c r="KQ33" s="130"/>
      <c r="KR33" s="130"/>
      <c r="KS33" s="130"/>
      <c r="KT33" s="131"/>
      <c r="KU33" s="129">
        <f>データ!BP7</f>
        <v>68.400000000000006</v>
      </c>
      <c r="KV33" s="130"/>
      <c r="KW33" s="130"/>
      <c r="KX33" s="130"/>
      <c r="KY33" s="130"/>
      <c r="KZ33" s="130"/>
      <c r="LA33" s="130"/>
      <c r="LB33" s="130"/>
      <c r="LC33" s="130"/>
      <c r="LD33" s="130"/>
      <c r="LE33" s="130"/>
      <c r="LF33" s="130"/>
      <c r="LG33" s="130"/>
      <c r="LH33" s="130"/>
      <c r="LI33" s="131"/>
      <c r="LJ33" s="129">
        <f>データ!BQ7</f>
        <v>63.9</v>
      </c>
      <c r="LK33" s="130"/>
      <c r="LL33" s="130"/>
      <c r="LM33" s="130"/>
      <c r="LN33" s="130"/>
      <c r="LO33" s="130"/>
      <c r="LP33" s="130"/>
      <c r="LQ33" s="130"/>
      <c r="LR33" s="130"/>
      <c r="LS33" s="130"/>
      <c r="LT33" s="130"/>
      <c r="LU33" s="130"/>
      <c r="LV33" s="130"/>
      <c r="LW33" s="130"/>
      <c r="LX33" s="131"/>
      <c r="LY33" s="129">
        <f>データ!BR7</f>
        <v>65.3</v>
      </c>
      <c r="LZ33" s="130"/>
      <c r="MA33" s="130"/>
      <c r="MB33" s="130"/>
      <c r="MC33" s="130"/>
      <c r="MD33" s="130"/>
      <c r="ME33" s="130"/>
      <c r="MF33" s="130"/>
      <c r="MG33" s="130"/>
      <c r="MH33" s="130"/>
      <c r="MI33" s="130"/>
      <c r="MJ33" s="130"/>
      <c r="MK33" s="130"/>
      <c r="ML33" s="130"/>
      <c r="MM33" s="131"/>
      <c r="MN33" s="129">
        <f>データ!BS7</f>
        <v>62.4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178</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67" t="s">
        <v>181</v>
      </c>
      <c r="NK54" s="168"/>
      <c r="NL54" s="168"/>
      <c r="NM54" s="168"/>
      <c r="NN54" s="168"/>
      <c r="NO54" s="168"/>
      <c r="NP54" s="168"/>
      <c r="NQ54" s="168"/>
      <c r="NR54" s="168"/>
      <c r="NS54" s="168"/>
      <c r="NT54" s="168"/>
      <c r="NU54" s="168"/>
      <c r="NV54" s="168"/>
      <c r="NW54" s="168"/>
      <c r="NX54" s="169"/>
    </row>
    <row r="55" spans="1:393" ht="13.5" customHeight="1">
      <c r="A55" s="2"/>
      <c r="B55" s="25"/>
      <c r="C55" s="5"/>
      <c r="D55" s="5"/>
      <c r="E55" s="5"/>
      <c r="F55" s="5"/>
      <c r="G55" s="128" t="s">
        <v>56</v>
      </c>
      <c r="H55" s="128"/>
      <c r="I55" s="128"/>
      <c r="J55" s="128"/>
      <c r="K55" s="128"/>
      <c r="L55" s="128"/>
      <c r="M55" s="128"/>
      <c r="N55" s="128"/>
      <c r="O55" s="128"/>
      <c r="P55" s="144">
        <f>データ!BZ7</f>
        <v>21329</v>
      </c>
      <c r="Q55" s="145"/>
      <c r="R55" s="145"/>
      <c r="S55" s="145"/>
      <c r="T55" s="145"/>
      <c r="U55" s="145"/>
      <c r="V55" s="145"/>
      <c r="W55" s="145"/>
      <c r="X55" s="145"/>
      <c r="Y55" s="145"/>
      <c r="Z55" s="145"/>
      <c r="AA55" s="145"/>
      <c r="AB55" s="145"/>
      <c r="AC55" s="145"/>
      <c r="AD55" s="146"/>
      <c r="AE55" s="144">
        <f>データ!CA7</f>
        <v>21412</v>
      </c>
      <c r="AF55" s="145"/>
      <c r="AG55" s="145"/>
      <c r="AH55" s="145"/>
      <c r="AI55" s="145"/>
      <c r="AJ55" s="145"/>
      <c r="AK55" s="145"/>
      <c r="AL55" s="145"/>
      <c r="AM55" s="145"/>
      <c r="AN55" s="145"/>
      <c r="AO55" s="145"/>
      <c r="AP55" s="145"/>
      <c r="AQ55" s="145"/>
      <c r="AR55" s="145"/>
      <c r="AS55" s="146"/>
      <c r="AT55" s="144">
        <f>データ!CB7</f>
        <v>21593</v>
      </c>
      <c r="AU55" s="145"/>
      <c r="AV55" s="145"/>
      <c r="AW55" s="145"/>
      <c r="AX55" s="145"/>
      <c r="AY55" s="145"/>
      <c r="AZ55" s="145"/>
      <c r="BA55" s="145"/>
      <c r="BB55" s="145"/>
      <c r="BC55" s="145"/>
      <c r="BD55" s="145"/>
      <c r="BE55" s="145"/>
      <c r="BF55" s="145"/>
      <c r="BG55" s="145"/>
      <c r="BH55" s="146"/>
      <c r="BI55" s="144">
        <f>データ!CC7</f>
        <v>21645</v>
      </c>
      <c r="BJ55" s="145"/>
      <c r="BK55" s="145"/>
      <c r="BL55" s="145"/>
      <c r="BM55" s="145"/>
      <c r="BN55" s="145"/>
      <c r="BO55" s="145"/>
      <c r="BP55" s="145"/>
      <c r="BQ55" s="145"/>
      <c r="BR55" s="145"/>
      <c r="BS55" s="145"/>
      <c r="BT55" s="145"/>
      <c r="BU55" s="145"/>
      <c r="BV55" s="145"/>
      <c r="BW55" s="146"/>
      <c r="BX55" s="144">
        <f>データ!CD7</f>
        <v>23756</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11959</v>
      </c>
      <c r="DE55" s="145"/>
      <c r="DF55" s="145"/>
      <c r="DG55" s="145"/>
      <c r="DH55" s="145"/>
      <c r="DI55" s="145"/>
      <c r="DJ55" s="145"/>
      <c r="DK55" s="145"/>
      <c r="DL55" s="145"/>
      <c r="DM55" s="145"/>
      <c r="DN55" s="145"/>
      <c r="DO55" s="145"/>
      <c r="DP55" s="145"/>
      <c r="DQ55" s="145"/>
      <c r="DR55" s="146"/>
      <c r="DS55" s="144">
        <f>データ!CL7</f>
        <v>11738</v>
      </c>
      <c r="DT55" s="145"/>
      <c r="DU55" s="145"/>
      <c r="DV55" s="145"/>
      <c r="DW55" s="145"/>
      <c r="DX55" s="145"/>
      <c r="DY55" s="145"/>
      <c r="DZ55" s="145"/>
      <c r="EA55" s="145"/>
      <c r="EB55" s="145"/>
      <c r="EC55" s="145"/>
      <c r="ED55" s="145"/>
      <c r="EE55" s="145"/>
      <c r="EF55" s="145"/>
      <c r="EG55" s="146"/>
      <c r="EH55" s="144">
        <f>データ!CM7</f>
        <v>12381</v>
      </c>
      <c r="EI55" s="145"/>
      <c r="EJ55" s="145"/>
      <c r="EK55" s="145"/>
      <c r="EL55" s="145"/>
      <c r="EM55" s="145"/>
      <c r="EN55" s="145"/>
      <c r="EO55" s="145"/>
      <c r="EP55" s="145"/>
      <c r="EQ55" s="145"/>
      <c r="ER55" s="145"/>
      <c r="ES55" s="145"/>
      <c r="ET55" s="145"/>
      <c r="EU55" s="145"/>
      <c r="EV55" s="146"/>
      <c r="EW55" s="144">
        <f>データ!CN7</f>
        <v>11949</v>
      </c>
      <c r="EX55" s="145"/>
      <c r="EY55" s="145"/>
      <c r="EZ55" s="145"/>
      <c r="FA55" s="145"/>
      <c r="FB55" s="145"/>
      <c r="FC55" s="145"/>
      <c r="FD55" s="145"/>
      <c r="FE55" s="145"/>
      <c r="FF55" s="145"/>
      <c r="FG55" s="145"/>
      <c r="FH55" s="145"/>
      <c r="FI55" s="145"/>
      <c r="FJ55" s="145"/>
      <c r="FK55" s="146"/>
      <c r="FL55" s="144">
        <f>データ!CO7</f>
        <v>11809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54.1</v>
      </c>
      <c r="GS55" s="130"/>
      <c r="GT55" s="130"/>
      <c r="GU55" s="130"/>
      <c r="GV55" s="130"/>
      <c r="GW55" s="130"/>
      <c r="GX55" s="130"/>
      <c r="GY55" s="130"/>
      <c r="GZ55" s="130"/>
      <c r="HA55" s="130"/>
      <c r="HB55" s="130"/>
      <c r="HC55" s="130"/>
      <c r="HD55" s="130"/>
      <c r="HE55" s="130"/>
      <c r="HF55" s="131"/>
      <c r="HG55" s="129">
        <f>データ!CW7</f>
        <v>56.6</v>
      </c>
      <c r="HH55" s="130"/>
      <c r="HI55" s="130"/>
      <c r="HJ55" s="130"/>
      <c r="HK55" s="130"/>
      <c r="HL55" s="130"/>
      <c r="HM55" s="130"/>
      <c r="HN55" s="130"/>
      <c r="HO55" s="130"/>
      <c r="HP55" s="130"/>
      <c r="HQ55" s="130"/>
      <c r="HR55" s="130"/>
      <c r="HS55" s="130"/>
      <c r="HT55" s="130"/>
      <c r="HU55" s="131"/>
      <c r="HV55" s="129">
        <f>データ!CX7</f>
        <v>58.3</v>
      </c>
      <c r="HW55" s="130"/>
      <c r="HX55" s="130"/>
      <c r="HY55" s="130"/>
      <c r="HZ55" s="130"/>
      <c r="IA55" s="130"/>
      <c r="IB55" s="130"/>
      <c r="IC55" s="130"/>
      <c r="ID55" s="130"/>
      <c r="IE55" s="130"/>
      <c r="IF55" s="130"/>
      <c r="IG55" s="130"/>
      <c r="IH55" s="130"/>
      <c r="II55" s="130"/>
      <c r="IJ55" s="131"/>
      <c r="IK55" s="129">
        <f>データ!CY7</f>
        <v>65.7</v>
      </c>
      <c r="IL55" s="130"/>
      <c r="IM55" s="130"/>
      <c r="IN55" s="130"/>
      <c r="IO55" s="130"/>
      <c r="IP55" s="130"/>
      <c r="IQ55" s="130"/>
      <c r="IR55" s="130"/>
      <c r="IS55" s="130"/>
      <c r="IT55" s="130"/>
      <c r="IU55" s="130"/>
      <c r="IV55" s="130"/>
      <c r="IW55" s="130"/>
      <c r="IX55" s="130"/>
      <c r="IY55" s="131"/>
      <c r="IZ55" s="129">
        <f>データ!CZ7</f>
        <v>68.400000000000006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34.299999999999997</v>
      </c>
      <c r="KG55" s="130"/>
      <c r="KH55" s="130"/>
      <c r="KI55" s="130"/>
      <c r="KJ55" s="130"/>
      <c r="KK55" s="130"/>
      <c r="KL55" s="130"/>
      <c r="KM55" s="130"/>
      <c r="KN55" s="130"/>
      <c r="KO55" s="130"/>
      <c r="KP55" s="130"/>
      <c r="KQ55" s="130"/>
      <c r="KR55" s="130"/>
      <c r="KS55" s="130"/>
      <c r="KT55" s="131"/>
      <c r="KU55" s="129">
        <f>データ!DH7</f>
        <v>31.5</v>
      </c>
      <c r="KV55" s="130"/>
      <c r="KW55" s="130"/>
      <c r="KX55" s="130"/>
      <c r="KY55" s="130"/>
      <c r="KZ55" s="130"/>
      <c r="LA55" s="130"/>
      <c r="LB55" s="130"/>
      <c r="LC55" s="130"/>
      <c r="LD55" s="130"/>
      <c r="LE55" s="130"/>
      <c r="LF55" s="130"/>
      <c r="LG55" s="130"/>
      <c r="LH55" s="130"/>
      <c r="LI55" s="131"/>
      <c r="LJ55" s="129">
        <f>データ!DI7</f>
        <v>31.3</v>
      </c>
      <c r="LK55" s="130"/>
      <c r="LL55" s="130"/>
      <c r="LM55" s="130"/>
      <c r="LN55" s="130"/>
      <c r="LO55" s="130"/>
      <c r="LP55" s="130"/>
      <c r="LQ55" s="130"/>
      <c r="LR55" s="130"/>
      <c r="LS55" s="130"/>
      <c r="LT55" s="130"/>
      <c r="LU55" s="130"/>
      <c r="LV55" s="130"/>
      <c r="LW55" s="130"/>
      <c r="LX55" s="131"/>
      <c r="LY55" s="129">
        <f>データ!DJ7</f>
        <v>32.799999999999997</v>
      </c>
      <c r="LZ55" s="130"/>
      <c r="MA55" s="130"/>
      <c r="MB55" s="130"/>
      <c r="MC55" s="130"/>
      <c r="MD55" s="130"/>
      <c r="ME55" s="130"/>
      <c r="MF55" s="130"/>
      <c r="MG55" s="130"/>
      <c r="MH55" s="130"/>
      <c r="MI55" s="130"/>
      <c r="MJ55" s="130"/>
      <c r="MK55" s="130"/>
      <c r="ML55" s="130"/>
      <c r="MM55" s="131"/>
      <c r="MN55" s="129">
        <f>データ!DK7</f>
        <v>30.3</v>
      </c>
      <c r="MO55" s="130"/>
      <c r="MP55" s="130"/>
      <c r="MQ55" s="130"/>
      <c r="MR55" s="130"/>
      <c r="MS55" s="130"/>
      <c r="MT55" s="130"/>
      <c r="MU55" s="130"/>
      <c r="MV55" s="130"/>
      <c r="MW55" s="130"/>
      <c r="MX55" s="130"/>
      <c r="MY55" s="130"/>
      <c r="MZ55" s="130"/>
      <c r="NA55" s="130"/>
      <c r="NB55" s="131"/>
      <c r="NC55" s="5"/>
      <c r="ND55" s="5"/>
      <c r="NE55" s="5"/>
      <c r="NF55" s="5"/>
      <c r="NG55" s="5"/>
      <c r="NH55" s="27"/>
      <c r="NI55" s="2"/>
      <c r="NJ55" s="167"/>
      <c r="NK55" s="168"/>
      <c r="NL55" s="168"/>
      <c r="NM55" s="168"/>
      <c r="NN55" s="168"/>
      <c r="NO55" s="168"/>
      <c r="NP55" s="168"/>
      <c r="NQ55" s="168"/>
      <c r="NR55" s="168"/>
      <c r="NS55" s="168"/>
      <c r="NT55" s="168"/>
      <c r="NU55" s="168"/>
      <c r="NV55" s="168"/>
      <c r="NW55" s="168"/>
      <c r="NX55" s="169"/>
    </row>
    <row r="56" spans="1:393" ht="13.5" customHeight="1">
      <c r="A56" s="2"/>
      <c r="B56" s="25"/>
      <c r="C56" s="5"/>
      <c r="D56" s="5"/>
      <c r="E56" s="5"/>
      <c r="F56" s="5"/>
      <c r="G56" s="128" t="s">
        <v>58</v>
      </c>
      <c r="H56" s="128"/>
      <c r="I56" s="128"/>
      <c r="J56" s="128"/>
      <c r="K56" s="128"/>
      <c r="L56" s="128"/>
      <c r="M56" s="128"/>
      <c r="N56" s="128"/>
      <c r="O56" s="128"/>
      <c r="P56" s="144">
        <f>データ!CE7</f>
        <v>24371</v>
      </c>
      <c r="Q56" s="145"/>
      <c r="R56" s="145"/>
      <c r="S56" s="145"/>
      <c r="T56" s="145"/>
      <c r="U56" s="145"/>
      <c r="V56" s="145"/>
      <c r="W56" s="145"/>
      <c r="X56" s="145"/>
      <c r="Y56" s="145"/>
      <c r="Z56" s="145"/>
      <c r="AA56" s="145"/>
      <c r="AB56" s="145"/>
      <c r="AC56" s="145"/>
      <c r="AD56" s="146"/>
      <c r="AE56" s="144">
        <f>データ!CF7</f>
        <v>24882</v>
      </c>
      <c r="AF56" s="145"/>
      <c r="AG56" s="145"/>
      <c r="AH56" s="145"/>
      <c r="AI56" s="145"/>
      <c r="AJ56" s="145"/>
      <c r="AK56" s="145"/>
      <c r="AL56" s="145"/>
      <c r="AM56" s="145"/>
      <c r="AN56" s="145"/>
      <c r="AO56" s="145"/>
      <c r="AP56" s="145"/>
      <c r="AQ56" s="145"/>
      <c r="AR56" s="145"/>
      <c r="AS56" s="146"/>
      <c r="AT56" s="144">
        <f>データ!CG7</f>
        <v>25249</v>
      </c>
      <c r="AU56" s="145"/>
      <c r="AV56" s="145"/>
      <c r="AW56" s="145"/>
      <c r="AX56" s="145"/>
      <c r="AY56" s="145"/>
      <c r="AZ56" s="145"/>
      <c r="BA56" s="145"/>
      <c r="BB56" s="145"/>
      <c r="BC56" s="145"/>
      <c r="BD56" s="145"/>
      <c r="BE56" s="145"/>
      <c r="BF56" s="145"/>
      <c r="BG56" s="145"/>
      <c r="BH56" s="146"/>
      <c r="BI56" s="144">
        <f>データ!CH7</f>
        <v>25711</v>
      </c>
      <c r="BJ56" s="145"/>
      <c r="BK56" s="145"/>
      <c r="BL56" s="145"/>
      <c r="BM56" s="145"/>
      <c r="BN56" s="145"/>
      <c r="BO56" s="145"/>
      <c r="BP56" s="145"/>
      <c r="BQ56" s="145"/>
      <c r="BR56" s="145"/>
      <c r="BS56" s="145"/>
      <c r="BT56" s="145"/>
      <c r="BU56" s="145"/>
      <c r="BV56" s="145"/>
      <c r="BW56" s="146"/>
      <c r="BX56" s="144">
        <f>データ!CI7</f>
        <v>26415</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8736</v>
      </c>
      <c r="DE56" s="145"/>
      <c r="DF56" s="145"/>
      <c r="DG56" s="145"/>
      <c r="DH56" s="145"/>
      <c r="DI56" s="145"/>
      <c r="DJ56" s="145"/>
      <c r="DK56" s="145"/>
      <c r="DL56" s="145"/>
      <c r="DM56" s="145"/>
      <c r="DN56" s="145"/>
      <c r="DO56" s="145"/>
      <c r="DP56" s="145"/>
      <c r="DQ56" s="145"/>
      <c r="DR56" s="146"/>
      <c r="DS56" s="144">
        <f>データ!CQ7</f>
        <v>8797</v>
      </c>
      <c r="DT56" s="145"/>
      <c r="DU56" s="145"/>
      <c r="DV56" s="145"/>
      <c r="DW56" s="145"/>
      <c r="DX56" s="145"/>
      <c r="DY56" s="145"/>
      <c r="DZ56" s="145"/>
      <c r="EA56" s="145"/>
      <c r="EB56" s="145"/>
      <c r="EC56" s="145"/>
      <c r="ED56" s="145"/>
      <c r="EE56" s="145"/>
      <c r="EF56" s="145"/>
      <c r="EG56" s="146"/>
      <c r="EH56" s="144">
        <f>データ!CR7</f>
        <v>8852</v>
      </c>
      <c r="EI56" s="145"/>
      <c r="EJ56" s="145"/>
      <c r="EK56" s="145"/>
      <c r="EL56" s="145"/>
      <c r="EM56" s="145"/>
      <c r="EN56" s="145"/>
      <c r="EO56" s="145"/>
      <c r="EP56" s="145"/>
      <c r="EQ56" s="145"/>
      <c r="ER56" s="145"/>
      <c r="ES56" s="145"/>
      <c r="ET56" s="145"/>
      <c r="EU56" s="145"/>
      <c r="EV56" s="146"/>
      <c r="EW56" s="144">
        <f>データ!CS7</f>
        <v>9060</v>
      </c>
      <c r="EX56" s="145"/>
      <c r="EY56" s="145"/>
      <c r="EZ56" s="145"/>
      <c r="FA56" s="145"/>
      <c r="FB56" s="145"/>
      <c r="FC56" s="145"/>
      <c r="FD56" s="145"/>
      <c r="FE56" s="145"/>
      <c r="FF56" s="145"/>
      <c r="FG56" s="145"/>
      <c r="FH56" s="145"/>
      <c r="FI56" s="145"/>
      <c r="FJ56" s="145"/>
      <c r="FK56" s="146"/>
      <c r="FL56" s="144">
        <f>データ!CT7</f>
        <v>9135</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67"/>
      <c r="NK56" s="168"/>
      <c r="NL56" s="168"/>
      <c r="NM56" s="168"/>
      <c r="NN56" s="168"/>
      <c r="NO56" s="168"/>
      <c r="NP56" s="168"/>
      <c r="NQ56" s="168"/>
      <c r="NR56" s="168"/>
      <c r="NS56" s="168"/>
      <c r="NT56" s="168"/>
      <c r="NU56" s="168"/>
      <c r="NV56" s="168"/>
      <c r="NW56" s="168"/>
      <c r="NX56" s="16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7"/>
      <c r="NK57" s="168"/>
      <c r="NL57" s="168"/>
      <c r="NM57" s="168"/>
      <c r="NN57" s="168"/>
      <c r="NO57" s="168"/>
      <c r="NP57" s="168"/>
      <c r="NQ57" s="168"/>
      <c r="NR57" s="168"/>
      <c r="NS57" s="168"/>
      <c r="NT57" s="168"/>
      <c r="NU57" s="168"/>
      <c r="NV57" s="168"/>
      <c r="NW57" s="168"/>
      <c r="NX57" s="16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7"/>
      <c r="NK58" s="168"/>
      <c r="NL58" s="168"/>
      <c r="NM58" s="168"/>
      <c r="NN58" s="168"/>
      <c r="NO58" s="168"/>
      <c r="NP58" s="168"/>
      <c r="NQ58" s="168"/>
      <c r="NR58" s="168"/>
      <c r="NS58" s="168"/>
      <c r="NT58" s="168"/>
      <c r="NU58" s="168"/>
      <c r="NV58" s="168"/>
      <c r="NW58" s="168"/>
      <c r="NX58" s="16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7"/>
      <c r="NK59" s="168"/>
      <c r="NL59" s="168"/>
      <c r="NM59" s="168"/>
      <c r="NN59" s="168"/>
      <c r="NO59" s="168"/>
      <c r="NP59" s="168"/>
      <c r="NQ59" s="168"/>
      <c r="NR59" s="168"/>
      <c r="NS59" s="168"/>
      <c r="NT59" s="168"/>
      <c r="NU59" s="168"/>
      <c r="NV59" s="168"/>
      <c r="NW59" s="168"/>
      <c r="NX59" s="16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67"/>
      <c r="NK60" s="168"/>
      <c r="NL60" s="168"/>
      <c r="NM60" s="168"/>
      <c r="NN60" s="168"/>
      <c r="NO60" s="168"/>
      <c r="NP60" s="168"/>
      <c r="NQ60" s="168"/>
      <c r="NR60" s="168"/>
      <c r="NS60" s="168"/>
      <c r="NT60" s="168"/>
      <c r="NU60" s="168"/>
      <c r="NV60" s="168"/>
      <c r="NW60" s="168"/>
      <c r="NX60" s="16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67"/>
      <c r="NK61" s="168"/>
      <c r="NL61" s="168"/>
      <c r="NM61" s="168"/>
      <c r="NN61" s="168"/>
      <c r="NO61" s="168"/>
      <c r="NP61" s="168"/>
      <c r="NQ61" s="168"/>
      <c r="NR61" s="168"/>
      <c r="NS61" s="168"/>
      <c r="NT61" s="168"/>
      <c r="NU61" s="168"/>
      <c r="NV61" s="168"/>
      <c r="NW61" s="168"/>
      <c r="NX61" s="169"/>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67"/>
      <c r="NK62" s="168"/>
      <c r="NL62" s="168"/>
      <c r="NM62" s="168"/>
      <c r="NN62" s="168"/>
      <c r="NO62" s="168"/>
      <c r="NP62" s="168"/>
      <c r="NQ62" s="168"/>
      <c r="NR62" s="168"/>
      <c r="NS62" s="168"/>
      <c r="NT62" s="168"/>
      <c r="NU62" s="168"/>
      <c r="NV62" s="168"/>
      <c r="NW62" s="168"/>
      <c r="NX62" s="169"/>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67"/>
      <c r="NK63" s="168"/>
      <c r="NL63" s="168"/>
      <c r="NM63" s="168"/>
      <c r="NN63" s="168"/>
      <c r="NO63" s="168"/>
      <c r="NP63" s="168"/>
      <c r="NQ63" s="168"/>
      <c r="NR63" s="168"/>
      <c r="NS63" s="168"/>
      <c r="NT63" s="168"/>
      <c r="NU63" s="168"/>
      <c r="NV63" s="168"/>
      <c r="NW63" s="168"/>
      <c r="NX63" s="16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7"/>
      <c r="NK64" s="168"/>
      <c r="NL64" s="168"/>
      <c r="NM64" s="168"/>
      <c r="NN64" s="168"/>
      <c r="NO64" s="168"/>
      <c r="NP64" s="168"/>
      <c r="NQ64" s="168"/>
      <c r="NR64" s="168"/>
      <c r="NS64" s="168"/>
      <c r="NT64" s="168"/>
      <c r="NU64" s="168"/>
      <c r="NV64" s="168"/>
      <c r="NW64" s="168"/>
      <c r="NX64" s="16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7"/>
      <c r="NK65" s="168"/>
      <c r="NL65" s="168"/>
      <c r="NM65" s="168"/>
      <c r="NN65" s="168"/>
      <c r="NO65" s="168"/>
      <c r="NP65" s="168"/>
      <c r="NQ65" s="168"/>
      <c r="NR65" s="168"/>
      <c r="NS65" s="168"/>
      <c r="NT65" s="168"/>
      <c r="NU65" s="168"/>
      <c r="NV65" s="168"/>
      <c r="NW65" s="168"/>
      <c r="NX65" s="16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7"/>
      <c r="NK66" s="168"/>
      <c r="NL66" s="168"/>
      <c r="NM66" s="168"/>
      <c r="NN66" s="168"/>
      <c r="NO66" s="168"/>
      <c r="NP66" s="168"/>
      <c r="NQ66" s="168"/>
      <c r="NR66" s="168"/>
      <c r="NS66" s="168"/>
      <c r="NT66" s="168"/>
      <c r="NU66" s="168"/>
      <c r="NV66" s="168"/>
      <c r="NW66" s="168"/>
      <c r="NX66" s="16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70"/>
      <c r="NK67" s="171"/>
      <c r="NL67" s="171"/>
      <c r="NM67" s="171"/>
      <c r="NN67" s="171"/>
      <c r="NO67" s="171"/>
      <c r="NP67" s="171"/>
      <c r="NQ67" s="171"/>
      <c r="NR67" s="171"/>
      <c r="NS67" s="171"/>
      <c r="NT67" s="171"/>
      <c r="NU67" s="171"/>
      <c r="NV67" s="171"/>
      <c r="NW67" s="171"/>
      <c r="NX67" s="17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180</v>
      </c>
      <c r="NK70" s="162"/>
      <c r="NL70" s="162"/>
      <c r="NM70" s="162"/>
      <c r="NN70" s="162"/>
      <c r="NO70" s="162"/>
      <c r="NP70" s="162"/>
      <c r="NQ70" s="162"/>
      <c r="NR70" s="162"/>
      <c r="NS70" s="162"/>
      <c r="NT70" s="162"/>
      <c r="NU70" s="162"/>
      <c r="NV70" s="162"/>
      <c r="NW70" s="162"/>
      <c r="NX70" s="16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70</v>
      </c>
      <c r="V79" s="151"/>
      <c r="W79" s="151"/>
      <c r="X79" s="151"/>
      <c r="Y79" s="151"/>
      <c r="Z79" s="151"/>
      <c r="AA79" s="151"/>
      <c r="AB79" s="151"/>
      <c r="AC79" s="151"/>
      <c r="AD79" s="151"/>
      <c r="AE79" s="151"/>
      <c r="AF79" s="151"/>
      <c r="AG79" s="151"/>
      <c r="AH79" s="151"/>
      <c r="AI79" s="151"/>
      <c r="AJ79" s="151"/>
      <c r="AK79" s="151"/>
      <c r="AL79" s="151"/>
      <c r="AM79" s="151"/>
      <c r="AN79" s="151">
        <f>データ!DS7</f>
        <v>71</v>
      </c>
      <c r="AO79" s="151"/>
      <c r="AP79" s="151"/>
      <c r="AQ79" s="151"/>
      <c r="AR79" s="151"/>
      <c r="AS79" s="151"/>
      <c r="AT79" s="151"/>
      <c r="AU79" s="151"/>
      <c r="AV79" s="151"/>
      <c r="AW79" s="151"/>
      <c r="AX79" s="151"/>
      <c r="AY79" s="151"/>
      <c r="AZ79" s="151"/>
      <c r="BA79" s="151"/>
      <c r="BB79" s="151"/>
      <c r="BC79" s="151"/>
      <c r="BD79" s="151"/>
      <c r="BE79" s="151"/>
      <c r="BF79" s="151"/>
      <c r="BG79" s="151">
        <f>データ!DT7</f>
        <v>69.3</v>
      </c>
      <c r="BH79" s="151"/>
      <c r="BI79" s="151"/>
      <c r="BJ79" s="151"/>
      <c r="BK79" s="151"/>
      <c r="BL79" s="151"/>
      <c r="BM79" s="151"/>
      <c r="BN79" s="151"/>
      <c r="BO79" s="151"/>
      <c r="BP79" s="151"/>
      <c r="BQ79" s="151"/>
      <c r="BR79" s="151"/>
      <c r="BS79" s="151"/>
      <c r="BT79" s="151"/>
      <c r="BU79" s="151"/>
      <c r="BV79" s="151"/>
      <c r="BW79" s="151"/>
      <c r="BX79" s="151"/>
      <c r="BY79" s="151"/>
      <c r="BZ79" s="151">
        <f>データ!DU7</f>
        <v>69.400000000000006</v>
      </c>
      <c r="CA79" s="151"/>
      <c r="CB79" s="151"/>
      <c r="CC79" s="151"/>
      <c r="CD79" s="151"/>
      <c r="CE79" s="151"/>
      <c r="CF79" s="151"/>
      <c r="CG79" s="151"/>
      <c r="CH79" s="151"/>
      <c r="CI79" s="151"/>
      <c r="CJ79" s="151"/>
      <c r="CK79" s="151"/>
      <c r="CL79" s="151"/>
      <c r="CM79" s="151"/>
      <c r="CN79" s="151"/>
      <c r="CO79" s="151"/>
      <c r="CP79" s="151"/>
      <c r="CQ79" s="151"/>
      <c r="CR79" s="151"/>
      <c r="CS79" s="151">
        <f>データ!DV7</f>
        <v>71</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82.8</v>
      </c>
      <c r="EP79" s="151"/>
      <c r="EQ79" s="151"/>
      <c r="ER79" s="151"/>
      <c r="ES79" s="151"/>
      <c r="ET79" s="151"/>
      <c r="EU79" s="151"/>
      <c r="EV79" s="151"/>
      <c r="EW79" s="151"/>
      <c r="EX79" s="151"/>
      <c r="EY79" s="151"/>
      <c r="EZ79" s="151"/>
      <c r="FA79" s="151"/>
      <c r="FB79" s="151"/>
      <c r="FC79" s="151"/>
      <c r="FD79" s="151"/>
      <c r="FE79" s="151"/>
      <c r="FF79" s="151"/>
      <c r="FG79" s="151"/>
      <c r="FH79" s="151">
        <f>データ!ED7</f>
        <v>81.900000000000006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76.7</v>
      </c>
      <c r="GB79" s="151"/>
      <c r="GC79" s="151"/>
      <c r="GD79" s="151"/>
      <c r="GE79" s="151"/>
      <c r="GF79" s="151"/>
      <c r="GG79" s="151"/>
      <c r="GH79" s="151"/>
      <c r="GI79" s="151"/>
      <c r="GJ79" s="151"/>
      <c r="GK79" s="151"/>
      <c r="GL79" s="151"/>
      <c r="GM79" s="151"/>
      <c r="GN79" s="151"/>
      <c r="GO79" s="151"/>
      <c r="GP79" s="151"/>
      <c r="GQ79" s="151"/>
      <c r="GR79" s="151"/>
      <c r="GS79" s="151"/>
      <c r="GT79" s="151">
        <f>データ!EF7</f>
        <v>72.5</v>
      </c>
      <c r="GU79" s="151"/>
      <c r="GV79" s="151"/>
      <c r="GW79" s="151"/>
      <c r="GX79" s="151"/>
      <c r="GY79" s="151"/>
      <c r="GZ79" s="151"/>
      <c r="HA79" s="151"/>
      <c r="HB79" s="151"/>
      <c r="HC79" s="151"/>
      <c r="HD79" s="151"/>
      <c r="HE79" s="151"/>
      <c r="HF79" s="151"/>
      <c r="HG79" s="151"/>
      <c r="HH79" s="151"/>
      <c r="HI79" s="151"/>
      <c r="HJ79" s="151"/>
      <c r="HK79" s="151"/>
      <c r="HL79" s="151"/>
      <c r="HM79" s="151">
        <f>データ!EG7</f>
        <v>73.2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26573040</v>
      </c>
      <c r="JK79" s="152"/>
      <c r="JL79" s="152"/>
      <c r="JM79" s="152"/>
      <c r="JN79" s="152"/>
      <c r="JO79" s="152"/>
      <c r="JP79" s="152"/>
      <c r="JQ79" s="152"/>
      <c r="JR79" s="152"/>
      <c r="JS79" s="152"/>
      <c r="JT79" s="152"/>
      <c r="JU79" s="152"/>
      <c r="JV79" s="152"/>
      <c r="JW79" s="152"/>
      <c r="JX79" s="152"/>
      <c r="JY79" s="152"/>
      <c r="JZ79" s="152"/>
      <c r="KA79" s="152"/>
      <c r="KB79" s="152"/>
      <c r="KC79" s="152">
        <f>データ!EO7</f>
        <v>26564720</v>
      </c>
      <c r="KD79" s="152"/>
      <c r="KE79" s="152"/>
      <c r="KF79" s="152"/>
      <c r="KG79" s="152"/>
      <c r="KH79" s="152"/>
      <c r="KI79" s="152"/>
      <c r="KJ79" s="152"/>
      <c r="KK79" s="152"/>
      <c r="KL79" s="152"/>
      <c r="KM79" s="152"/>
      <c r="KN79" s="152"/>
      <c r="KO79" s="152"/>
      <c r="KP79" s="152"/>
      <c r="KQ79" s="152"/>
      <c r="KR79" s="152"/>
      <c r="KS79" s="152"/>
      <c r="KT79" s="152"/>
      <c r="KU79" s="152"/>
      <c r="KV79" s="152">
        <f>データ!EP7</f>
        <v>25243620</v>
      </c>
      <c r="KW79" s="152"/>
      <c r="KX79" s="152"/>
      <c r="KY79" s="152"/>
      <c r="KZ79" s="152"/>
      <c r="LA79" s="152"/>
      <c r="LB79" s="152"/>
      <c r="LC79" s="152"/>
      <c r="LD79" s="152"/>
      <c r="LE79" s="152"/>
      <c r="LF79" s="152"/>
      <c r="LG79" s="152"/>
      <c r="LH79" s="152"/>
      <c r="LI79" s="152"/>
      <c r="LJ79" s="152"/>
      <c r="LK79" s="152"/>
      <c r="LL79" s="152"/>
      <c r="LM79" s="152"/>
      <c r="LN79" s="152"/>
      <c r="LO79" s="152">
        <f>データ!EQ7</f>
        <v>25112180</v>
      </c>
      <c r="LP79" s="152"/>
      <c r="LQ79" s="152"/>
      <c r="LR79" s="152"/>
      <c r="LS79" s="152"/>
      <c r="LT79" s="152"/>
      <c r="LU79" s="152"/>
      <c r="LV79" s="152"/>
      <c r="LW79" s="152"/>
      <c r="LX79" s="152"/>
      <c r="LY79" s="152"/>
      <c r="LZ79" s="152"/>
      <c r="MA79" s="152"/>
      <c r="MB79" s="152"/>
      <c r="MC79" s="152"/>
      <c r="MD79" s="152"/>
      <c r="ME79" s="152"/>
      <c r="MF79" s="152"/>
      <c r="MG79" s="152"/>
      <c r="MH79" s="152">
        <f>データ!ER7</f>
        <v>25320340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52.6</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68</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36094355</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sHy6y8NaT9XWzRWv7piIDIJGK64/JtPpxVOdpyRsTQpF6vGM24M/6Sli4Itm+CQXUd8zmozaAMNKxpXiEXXfw==" saltValue="pnsmLtS+6cMStIb2my3mE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107</v>
      </c>
      <c r="AI4" s="159"/>
      <c r="AJ4" s="159"/>
      <c r="AK4" s="159"/>
      <c r="AL4" s="159"/>
      <c r="AM4" s="159"/>
      <c r="AN4" s="159"/>
      <c r="AO4" s="159"/>
      <c r="AP4" s="159"/>
      <c r="AQ4" s="159"/>
      <c r="AR4" s="160"/>
      <c r="AS4" s="154" t="s">
        <v>108</v>
      </c>
      <c r="AT4" s="153"/>
      <c r="AU4" s="153"/>
      <c r="AV4" s="153"/>
      <c r="AW4" s="153"/>
      <c r="AX4" s="153"/>
      <c r="AY4" s="153"/>
      <c r="AZ4" s="153"/>
      <c r="BA4" s="153"/>
      <c r="BB4" s="153"/>
      <c r="BC4" s="153"/>
      <c r="BD4" s="154" t="s">
        <v>109</v>
      </c>
      <c r="BE4" s="153"/>
      <c r="BF4" s="153"/>
      <c r="BG4" s="153"/>
      <c r="BH4" s="153"/>
      <c r="BI4" s="153"/>
      <c r="BJ4" s="153"/>
      <c r="BK4" s="153"/>
      <c r="BL4" s="153"/>
      <c r="BM4" s="153"/>
      <c r="BN4" s="153"/>
      <c r="BO4" s="158" t="s">
        <v>110</v>
      </c>
      <c r="BP4" s="159"/>
      <c r="BQ4" s="159"/>
      <c r="BR4" s="159"/>
      <c r="BS4" s="159"/>
      <c r="BT4" s="159"/>
      <c r="BU4" s="159"/>
      <c r="BV4" s="159"/>
      <c r="BW4" s="159"/>
      <c r="BX4" s="159"/>
      <c r="BY4" s="160"/>
      <c r="BZ4" s="153" t="s">
        <v>111</v>
      </c>
      <c r="CA4" s="153"/>
      <c r="CB4" s="153"/>
      <c r="CC4" s="153"/>
      <c r="CD4" s="153"/>
      <c r="CE4" s="153"/>
      <c r="CF4" s="153"/>
      <c r="CG4" s="153"/>
      <c r="CH4" s="153"/>
      <c r="CI4" s="153"/>
      <c r="CJ4" s="153"/>
      <c r="CK4" s="154"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8" t="s">
        <v>115</v>
      </c>
      <c r="DS4" s="159"/>
      <c r="DT4" s="159"/>
      <c r="DU4" s="159"/>
      <c r="DV4" s="159"/>
      <c r="DW4" s="159"/>
      <c r="DX4" s="159"/>
      <c r="DY4" s="159"/>
      <c r="DZ4" s="159"/>
      <c r="EA4" s="159"/>
      <c r="EB4" s="160"/>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143</v>
      </c>
      <c r="AV5" s="62" t="s">
        <v>144</v>
      </c>
      <c r="AW5" s="62" t="s">
        <v>152</v>
      </c>
      <c r="AX5" s="62" t="s">
        <v>146</v>
      </c>
      <c r="AY5" s="62" t="s">
        <v>147</v>
      </c>
      <c r="AZ5" s="62" t="s">
        <v>148</v>
      </c>
      <c r="BA5" s="62" t="s">
        <v>149</v>
      </c>
      <c r="BB5" s="62" t="s">
        <v>150</v>
      </c>
      <c r="BC5" s="62" t="s">
        <v>151</v>
      </c>
      <c r="BD5" s="62" t="s">
        <v>153</v>
      </c>
      <c r="BE5" s="62" t="s">
        <v>154</v>
      </c>
      <c r="BF5" s="62" t="s">
        <v>155</v>
      </c>
      <c r="BG5" s="62" t="s">
        <v>156</v>
      </c>
      <c r="BH5" s="62" t="s">
        <v>152</v>
      </c>
      <c r="BI5" s="62" t="s">
        <v>146</v>
      </c>
      <c r="BJ5" s="62" t="s">
        <v>147</v>
      </c>
      <c r="BK5" s="62" t="s">
        <v>148</v>
      </c>
      <c r="BL5" s="62" t="s">
        <v>149</v>
      </c>
      <c r="BM5" s="62" t="s">
        <v>150</v>
      </c>
      <c r="BN5" s="62" t="s">
        <v>151</v>
      </c>
      <c r="BO5" s="62" t="s">
        <v>141</v>
      </c>
      <c r="BP5" s="62" t="s">
        <v>142</v>
      </c>
      <c r="BQ5" s="62" t="s">
        <v>155</v>
      </c>
      <c r="BR5" s="62" t="s">
        <v>144</v>
      </c>
      <c r="BS5" s="62" t="s">
        <v>152</v>
      </c>
      <c r="BT5" s="62" t="s">
        <v>146</v>
      </c>
      <c r="BU5" s="62" t="s">
        <v>147</v>
      </c>
      <c r="BV5" s="62" t="s">
        <v>148</v>
      </c>
      <c r="BW5" s="62" t="s">
        <v>149</v>
      </c>
      <c r="BX5" s="62" t="s">
        <v>150</v>
      </c>
      <c r="BY5" s="62" t="s">
        <v>151</v>
      </c>
      <c r="BZ5" s="62" t="s">
        <v>141</v>
      </c>
      <c r="CA5" s="62" t="s">
        <v>142</v>
      </c>
      <c r="CB5" s="62" t="s">
        <v>155</v>
      </c>
      <c r="CC5" s="62" t="s">
        <v>144</v>
      </c>
      <c r="CD5" s="62" t="s">
        <v>152</v>
      </c>
      <c r="CE5" s="62" t="s">
        <v>146</v>
      </c>
      <c r="CF5" s="62" t="s">
        <v>147</v>
      </c>
      <c r="CG5" s="62" t="s">
        <v>148</v>
      </c>
      <c r="CH5" s="62" t="s">
        <v>149</v>
      </c>
      <c r="CI5" s="62" t="s">
        <v>150</v>
      </c>
      <c r="CJ5" s="62" t="s">
        <v>151</v>
      </c>
      <c r="CK5" s="62" t="s">
        <v>153</v>
      </c>
      <c r="CL5" s="62" t="s">
        <v>154</v>
      </c>
      <c r="CM5" s="62" t="s">
        <v>143</v>
      </c>
      <c r="CN5" s="62" t="s">
        <v>156</v>
      </c>
      <c r="CO5" s="62" t="s">
        <v>152</v>
      </c>
      <c r="CP5" s="62" t="s">
        <v>146</v>
      </c>
      <c r="CQ5" s="62" t="s">
        <v>147</v>
      </c>
      <c r="CR5" s="62" t="s">
        <v>148</v>
      </c>
      <c r="CS5" s="62" t="s">
        <v>149</v>
      </c>
      <c r="CT5" s="62" t="s">
        <v>150</v>
      </c>
      <c r="CU5" s="62" t="s">
        <v>151</v>
      </c>
      <c r="CV5" s="62" t="s">
        <v>141</v>
      </c>
      <c r="CW5" s="62" t="s">
        <v>142</v>
      </c>
      <c r="CX5" s="62" t="s">
        <v>155</v>
      </c>
      <c r="CY5" s="62" t="s">
        <v>144</v>
      </c>
      <c r="CZ5" s="62" t="s">
        <v>152</v>
      </c>
      <c r="DA5" s="62" t="s">
        <v>146</v>
      </c>
      <c r="DB5" s="62" t="s">
        <v>147</v>
      </c>
      <c r="DC5" s="62" t="s">
        <v>148</v>
      </c>
      <c r="DD5" s="62" t="s">
        <v>149</v>
      </c>
      <c r="DE5" s="62" t="s">
        <v>150</v>
      </c>
      <c r="DF5" s="62" t="s">
        <v>151</v>
      </c>
      <c r="DG5" s="62" t="s">
        <v>141</v>
      </c>
      <c r="DH5" s="62" t="s">
        <v>142</v>
      </c>
      <c r="DI5" s="62" t="s">
        <v>143</v>
      </c>
      <c r="DJ5" s="62" t="s">
        <v>144</v>
      </c>
      <c r="DK5" s="62" t="s">
        <v>152</v>
      </c>
      <c r="DL5" s="62" t="s">
        <v>146</v>
      </c>
      <c r="DM5" s="62" t="s">
        <v>147</v>
      </c>
      <c r="DN5" s="62" t="s">
        <v>148</v>
      </c>
      <c r="DO5" s="62" t="s">
        <v>149</v>
      </c>
      <c r="DP5" s="62" t="s">
        <v>150</v>
      </c>
      <c r="DQ5" s="62" t="s">
        <v>151</v>
      </c>
      <c r="DR5" s="62" t="s">
        <v>141</v>
      </c>
      <c r="DS5" s="62" t="s">
        <v>154</v>
      </c>
      <c r="DT5" s="62" t="s">
        <v>143</v>
      </c>
      <c r="DU5" s="62" t="s">
        <v>144</v>
      </c>
      <c r="DV5" s="62" t="s">
        <v>152</v>
      </c>
      <c r="DW5" s="62" t="s">
        <v>146</v>
      </c>
      <c r="DX5" s="62" t="s">
        <v>147</v>
      </c>
      <c r="DY5" s="62" t="s">
        <v>148</v>
      </c>
      <c r="DZ5" s="62" t="s">
        <v>149</v>
      </c>
      <c r="EA5" s="62" t="s">
        <v>150</v>
      </c>
      <c r="EB5" s="62" t="s">
        <v>151</v>
      </c>
      <c r="EC5" s="62" t="s">
        <v>153</v>
      </c>
      <c r="ED5" s="62" t="s">
        <v>142</v>
      </c>
      <c r="EE5" s="62" t="s">
        <v>143</v>
      </c>
      <c r="EF5" s="62" t="s">
        <v>144</v>
      </c>
      <c r="EG5" s="62" t="s">
        <v>152</v>
      </c>
      <c r="EH5" s="62" t="s">
        <v>146</v>
      </c>
      <c r="EI5" s="62" t="s">
        <v>147</v>
      </c>
      <c r="EJ5" s="62" t="s">
        <v>148</v>
      </c>
      <c r="EK5" s="62" t="s">
        <v>149</v>
      </c>
      <c r="EL5" s="62" t="s">
        <v>150</v>
      </c>
      <c r="EM5" s="62" t="s">
        <v>157</v>
      </c>
      <c r="EN5" s="62" t="s">
        <v>141</v>
      </c>
      <c r="EO5" s="62" t="s">
        <v>142</v>
      </c>
      <c r="EP5" s="62" t="s">
        <v>143</v>
      </c>
      <c r="EQ5" s="62" t="s">
        <v>144</v>
      </c>
      <c r="ER5" s="62" t="s">
        <v>152</v>
      </c>
      <c r="ES5" s="62" t="s">
        <v>146</v>
      </c>
      <c r="ET5" s="62" t="s">
        <v>147</v>
      </c>
      <c r="EU5" s="62" t="s">
        <v>148</v>
      </c>
      <c r="EV5" s="62" t="s">
        <v>149</v>
      </c>
      <c r="EW5" s="62" t="s">
        <v>150</v>
      </c>
      <c r="EX5" s="62" t="s">
        <v>151</v>
      </c>
    </row>
    <row r="6" spans="1:154" s="67" customFormat="1">
      <c r="A6" s="48" t="s">
        <v>158</v>
      </c>
      <c r="B6" s="63">
        <f>B8</f>
        <v>2019</v>
      </c>
      <c r="C6" s="63">
        <f t="shared" ref="C6:M6" si="2">C8</f>
        <v>452092</v>
      </c>
      <c r="D6" s="63">
        <f t="shared" si="2"/>
        <v>46</v>
      </c>
      <c r="E6" s="63">
        <f t="shared" si="2"/>
        <v>6</v>
      </c>
      <c r="F6" s="63">
        <f t="shared" si="2"/>
        <v>0</v>
      </c>
      <c r="G6" s="63">
        <f t="shared" si="2"/>
        <v>1</v>
      </c>
      <c r="H6" s="155" t="str">
        <f>IF(H8&lt;&gt;I8,H8,"")&amp;IF(I8&lt;&gt;J8,I8,"")&amp;"　"&amp;J8</f>
        <v>宮崎県えびの市　市立病院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5</v>
      </c>
      <c r="R6" s="63" t="str">
        <f t="shared" si="3"/>
        <v>-</v>
      </c>
      <c r="S6" s="63" t="str">
        <f t="shared" si="3"/>
        <v>ド 訓</v>
      </c>
      <c r="T6" s="63" t="str">
        <f t="shared" si="3"/>
        <v>救</v>
      </c>
      <c r="U6" s="64">
        <f>U8</f>
        <v>19240</v>
      </c>
      <c r="V6" s="64">
        <f>V8</f>
        <v>3569</v>
      </c>
      <c r="W6" s="63" t="str">
        <f>W8</f>
        <v>第２種該当</v>
      </c>
      <c r="X6" s="63" t="str">
        <f t="shared" si="3"/>
        <v>１５：１</v>
      </c>
      <c r="Y6" s="64">
        <f t="shared" si="3"/>
        <v>50</v>
      </c>
      <c r="Z6" s="64" t="str">
        <f t="shared" si="3"/>
        <v>-</v>
      </c>
      <c r="AA6" s="64" t="str">
        <f t="shared" si="3"/>
        <v>-</v>
      </c>
      <c r="AB6" s="64" t="str">
        <f t="shared" si="3"/>
        <v>-</v>
      </c>
      <c r="AC6" s="64" t="str">
        <f t="shared" si="3"/>
        <v>-</v>
      </c>
      <c r="AD6" s="64">
        <f t="shared" si="3"/>
        <v>50</v>
      </c>
      <c r="AE6" s="64">
        <f t="shared" si="3"/>
        <v>50</v>
      </c>
      <c r="AF6" s="64" t="str">
        <f t="shared" si="3"/>
        <v>-</v>
      </c>
      <c r="AG6" s="64">
        <f t="shared" si="3"/>
        <v>50</v>
      </c>
      <c r="AH6" s="65">
        <f>IF(AH8="-",NA(),AH8)</f>
        <v>91</v>
      </c>
      <c r="AI6" s="65">
        <f t="shared" ref="AI6:AQ6" si="4">IF(AI8="-",NA(),AI8)</f>
        <v>99.2</v>
      </c>
      <c r="AJ6" s="65">
        <f t="shared" si="4"/>
        <v>95.3</v>
      </c>
      <c r="AK6" s="65">
        <f t="shared" si="4"/>
        <v>92.3</v>
      </c>
      <c r="AL6" s="65">
        <f t="shared" si="4"/>
        <v>92.9</v>
      </c>
      <c r="AM6" s="65">
        <f t="shared" si="4"/>
        <v>98</v>
      </c>
      <c r="AN6" s="65">
        <f t="shared" si="4"/>
        <v>98.4</v>
      </c>
      <c r="AO6" s="65">
        <f t="shared" si="4"/>
        <v>98.2</v>
      </c>
      <c r="AP6" s="65">
        <f t="shared" si="4"/>
        <v>97.5</v>
      </c>
      <c r="AQ6" s="65">
        <f t="shared" si="4"/>
        <v>97.7</v>
      </c>
      <c r="AR6" s="65" t="str">
        <f>IF(AR8="-","【-】","【"&amp;SUBSTITUTE(TEXT(AR8,"#,##0.0"),"-","△")&amp;"】")</f>
        <v>【98.2】</v>
      </c>
      <c r="AS6" s="65">
        <f>IF(AS8="-",NA(),AS8)</f>
        <v>83.7</v>
      </c>
      <c r="AT6" s="65">
        <f t="shared" ref="AT6:BB6" si="5">IF(AT8="-",NA(),AT8)</f>
        <v>84.2</v>
      </c>
      <c r="AU6" s="65">
        <f t="shared" si="5"/>
        <v>81.3</v>
      </c>
      <c r="AV6" s="65">
        <f t="shared" si="5"/>
        <v>73.400000000000006</v>
      </c>
      <c r="AW6" s="65">
        <f t="shared" si="5"/>
        <v>73.2</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77.599999999999994</v>
      </c>
      <c r="BE6" s="65">
        <f t="shared" ref="BE6:BM6" si="6">IF(BE8="-",NA(),BE8)</f>
        <v>75.900000000000006</v>
      </c>
      <c r="BF6" s="65">
        <f t="shared" si="6"/>
        <v>85.2</v>
      </c>
      <c r="BG6" s="65">
        <f t="shared" si="6"/>
        <v>105.6</v>
      </c>
      <c r="BH6" s="65">
        <f t="shared" si="6"/>
        <v>115.4</v>
      </c>
      <c r="BI6" s="65">
        <f t="shared" si="6"/>
        <v>101.2</v>
      </c>
      <c r="BJ6" s="65">
        <f t="shared" si="6"/>
        <v>107.2</v>
      </c>
      <c r="BK6" s="65">
        <f t="shared" si="6"/>
        <v>114.4</v>
      </c>
      <c r="BL6" s="65">
        <f t="shared" si="6"/>
        <v>117</v>
      </c>
      <c r="BM6" s="65">
        <f t="shared" si="6"/>
        <v>118.8</v>
      </c>
      <c r="BN6" s="65" t="str">
        <f>IF(BN8="-","【-】","【"&amp;SUBSTITUTE(TEXT(BN8,"#,##0.0"),"-","△")&amp;"】")</f>
        <v>【59.6】</v>
      </c>
      <c r="BO6" s="65">
        <f>IF(BO8="-",NA(),BO8)</f>
        <v>70.3</v>
      </c>
      <c r="BP6" s="65">
        <f t="shared" ref="BP6:BX6" si="7">IF(BP8="-",NA(),BP8)</f>
        <v>68.400000000000006</v>
      </c>
      <c r="BQ6" s="65">
        <f t="shared" si="7"/>
        <v>63.9</v>
      </c>
      <c r="BR6" s="65">
        <f t="shared" si="7"/>
        <v>65.3</v>
      </c>
      <c r="BS6" s="65">
        <f t="shared" si="7"/>
        <v>62.4</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21329</v>
      </c>
      <c r="CA6" s="66">
        <f t="shared" ref="CA6:CI6" si="8">IF(CA8="-",NA(),CA8)</f>
        <v>21412</v>
      </c>
      <c r="CB6" s="66">
        <f t="shared" si="8"/>
        <v>21593</v>
      </c>
      <c r="CC6" s="66">
        <f t="shared" si="8"/>
        <v>21645</v>
      </c>
      <c r="CD6" s="66">
        <f t="shared" si="8"/>
        <v>23756</v>
      </c>
      <c r="CE6" s="66">
        <f t="shared" si="8"/>
        <v>24371</v>
      </c>
      <c r="CF6" s="66">
        <f t="shared" si="8"/>
        <v>24882</v>
      </c>
      <c r="CG6" s="66">
        <f t="shared" si="8"/>
        <v>25249</v>
      </c>
      <c r="CH6" s="66">
        <f t="shared" si="8"/>
        <v>25711</v>
      </c>
      <c r="CI6" s="66">
        <f t="shared" si="8"/>
        <v>26415</v>
      </c>
      <c r="CJ6" s="65" t="str">
        <f>IF(CJ8="-","【-】","【"&amp;SUBSTITUTE(TEXT(CJ8,"#,##0"),"-","△")&amp;"】")</f>
        <v>【53,621】</v>
      </c>
      <c r="CK6" s="66">
        <f>IF(CK8="-",NA(),CK8)</f>
        <v>11959</v>
      </c>
      <c r="CL6" s="66">
        <f t="shared" ref="CL6:CT6" si="9">IF(CL8="-",NA(),CL8)</f>
        <v>11738</v>
      </c>
      <c r="CM6" s="66">
        <f t="shared" si="9"/>
        <v>12381</v>
      </c>
      <c r="CN6" s="66">
        <f t="shared" si="9"/>
        <v>11949</v>
      </c>
      <c r="CO6" s="66">
        <f t="shared" si="9"/>
        <v>11809</v>
      </c>
      <c r="CP6" s="66">
        <f t="shared" si="9"/>
        <v>8736</v>
      </c>
      <c r="CQ6" s="66">
        <f t="shared" si="9"/>
        <v>8797</v>
      </c>
      <c r="CR6" s="66">
        <f t="shared" si="9"/>
        <v>8852</v>
      </c>
      <c r="CS6" s="66">
        <f t="shared" si="9"/>
        <v>9060</v>
      </c>
      <c r="CT6" s="66">
        <f t="shared" si="9"/>
        <v>9135</v>
      </c>
      <c r="CU6" s="65" t="str">
        <f>IF(CU8="-","【-】","【"&amp;SUBSTITUTE(TEXT(CU8,"#,##0"),"-","△")&amp;"】")</f>
        <v>【15,586】</v>
      </c>
      <c r="CV6" s="65">
        <f>IF(CV8="-",NA(),CV8)</f>
        <v>54.1</v>
      </c>
      <c r="CW6" s="65">
        <f t="shared" ref="CW6:DE6" si="10">IF(CW8="-",NA(),CW8)</f>
        <v>56.6</v>
      </c>
      <c r="CX6" s="65">
        <f t="shared" si="10"/>
        <v>58.3</v>
      </c>
      <c r="CY6" s="65">
        <f t="shared" si="10"/>
        <v>65.7</v>
      </c>
      <c r="CZ6" s="65">
        <f t="shared" si="10"/>
        <v>68.400000000000006</v>
      </c>
      <c r="DA6" s="65">
        <f t="shared" si="10"/>
        <v>67.5</v>
      </c>
      <c r="DB6" s="65">
        <f t="shared" si="10"/>
        <v>69.5</v>
      </c>
      <c r="DC6" s="65">
        <f t="shared" si="10"/>
        <v>70.3</v>
      </c>
      <c r="DD6" s="65">
        <f t="shared" si="10"/>
        <v>71.099999999999994</v>
      </c>
      <c r="DE6" s="65">
        <f t="shared" si="10"/>
        <v>72</v>
      </c>
      <c r="DF6" s="65" t="str">
        <f>IF(DF8="-","【-】","【"&amp;SUBSTITUTE(TEXT(DF8,"#,##0.0"),"-","△")&amp;"】")</f>
        <v>【54.6】</v>
      </c>
      <c r="DG6" s="65">
        <f>IF(DG8="-",NA(),DG8)</f>
        <v>34.299999999999997</v>
      </c>
      <c r="DH6" s="65">
        <f t="shared" ref="DH6:DP6" si="11">IF(DH8="-",NA(),DH8)</f>
        <v>31.5</v>
      </c>
      <c r="DI6" s="65">
        <f t="shared" si="11"/>
        <v>31.3</v>
      </c>
      <c r="DJ6" s="65">
        <f t="shared" si="11"/>
        <v>32.799999999999997</v>
      </c>
      <c r="DK6" s="65">
        <f t="shared" si="11"/>
        <v>30.3</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70</v>
      </c>
      <c r="DS6" s="65">
        <f t="shared" ref="DS6:EA6" si="12">IF(DS8="-",NA(),DS8)</f>
        <v>71</v>
      </c>
      <c r="DT6" s="65">
        <f t="shared" si="12"/>
        <v>69.3</v>
      </c>
      <c r="DU6" s="65">
        <f t="shared" si="12"/>
        <v>69.400000000000006</v>
      </c>
      <c r="DV6" s="65">
        <f t="shared" si="12"/>
        <v>71</v>
      </c>
      <c r="DW6" s="65">
        <f t="shared" si="12"/>
        <v>52.6</v>
      </c>
      <c r="DX6" s="65">
        <f t="shared" si="12"/>
        <v>54.2</v>
      </c>
      <c r="DY6" s="65">
        <f t="shared" si="12"/>
        <v>53.8</v>
      </c>
      <c r="DZ6" s="65">
        <f t="shared" si="12"/>
        <v>56.1</v>
      </c>
      <c r="EA6" s="65">
        <f t="shared" si="12"/>
        <v>56.4</v>
      </c>
      <c r="EB6" s="65" t="str">
        <f>IF(EB8="-","【-】","【"&amp;SUBSTITUTE(TEXT(EB8,"#,##0.0"),"-","△")&amp;"】")</f>
        <v>【53.5】</v>
      </c>
      <c r="EC6" s="65">
        <f>IF(EC8="-",NA(),EC8)</f>
        <v>82.8</v>
      </c>
      <c r="ED6" s="65">
        <f t="shared" ref="ED6:EL6" si="13">IF(ED8="-",NA(),ED8)</f>
        <v>81.900000000000006</v>
      </c>
      <c r="EE6" s="65">
        <f t="shared" si="13"/>
        <v>76.7</v>
      </c>
      <c r="EF6" s="65">
        <f t="shared" si="13"/>
        <v>72.5</v>
      </c>
      <c r="EG6" s="65">
        <f t="shared" si="13"/>
        <v>73.2</v>
      </c>
      <c r="EH6" s="65">
        <f t="shared" si="13"/>
        <v>68</v>
      </c>
      <c r="EI6" s="65">
        <f t="shared" si="13"/>
        <v>70</v>
      </c>
      <c r="EJ6" s="65">
        <f t="shared" si="13"/>
        <v>71</v>
      </c>
      <c r="EK6" s="65">
        <f t="shared" si="13"/>
        <v>73.2</v>
      </c>
      <c r="EL6" s="65">
        <f t="shared" si="13"/>
        <v>73.400000000000006</v>
      </c>
      <c r="EM6" s="65" t="str">
        <f>IF(EM8="-","【-】","【"&amp;SUBSTITUTE(TEXT(EM8,"#,##0.0"),"-","△")&amp;"】")</f>
        <v>【70.0】</v>
      </c>
      <c r="EN6" s="66">
        <f>IF(EN8="-",NA(),EN8)</f>
        <v>26573040</v>
      </c>
      <c r="EO6" s="66">
        <f t="shared" ref="EO6:EW6" si="14">IF(EO8="-",NA(),EO8)</f>
        <v>26564720</v>
      </c>
      <c r="EP6" s="66">
        <f t="shared" si="14"/>
        <v>25243620</v>
      </c>
      <c r="EQ6" s="66">
        <f t="shared" si="14"/>
        <v>25112180</v>
      </c>
      <c r="ER6" s="66">
        <f t="shared" si="14"/>
        <v>25320340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159</v>
      </c>
      <c r="B7" s="63">
        <f t="shared" ref="B7:AG7" si="15">B8</f>
        <v>2019</v>
      </c>
      <c r="C7" s="63">
        <f t="shared" si="15"/>
        <v>452092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5</v>
      </c>
      <c r="R7" s="63" t="str">
        <f t="shared" si="15"/>
        <v>-</v>
      </c>
      <c r="S7" s="63" t="str">
        <f t="shared" si="15"/>
        <v>ド 訓</v>
      </c>
      <c r="T7" s="63" t="str">
        <f t="shared" si="15"/>
        <v>救</v>
      </c>
      <c r="U7" s="64">
        <f>U8</f>
        <v>19240</v>
      </c>
      <c r="V7" s="64">
        <f>V8</f>
        <v>3569</v>
      </c>
      <c r="W7" s="63" t="str">
        <f>W8</f>
        <v>第２種該当</v>
      </c>
      <c r="X7" s="63" t="str">
        <f t="shared" si="15"/>
        <v>１５：１</v>
      </c>
      <c r="Y7" s="64">
        <f t="shared" si="15"/>
        <v>50</v>
      </c>
      <c r="Z7" s="64" t="str">
        <f t="shared" si="15"/>
        <v>-</v>
      </c>
      <c r="AA7" s="64" t="str">
        <f t="shared" si="15"/>
        <v>-</v>
      </c>
      <c r="AB7" s="64" t="str">
        <f t="shared" si="15"/>
        <v>-</v>
      </c>
      <c r="AC7" s="64" t="str">
        <f t="shared" si="15"/>
        <v>-</v>
      </c>
      <c r="AD7" s="64">
        <f t="shared" si="15"/>
        <v>50</v>
      </c>
      <c r="AE7" s="64">
        <f t="shared" si="15"/>
        <v>50</v>
      </c>
      <c r="AF7" s="64" t="str">
        <f t="shared" si="15"/>
        <v>-</v>
      </c>
      <c r="AG7" s="64">
        <f t="shared" si="15"/>
        <v>50</v>
      </c>
      <c r="AH7" s="65">
        <f>AH8</f>
        <v>91</v>
      </c>
      <c r="AI7" s="65">
        <f t="shared" ref="AI7:AQ7" si="16">AI8</f>
        <v>99.2</v>
      </c>
      <c r="AJ7" s="65">
        <f t="shared" si="16"/>
        <v>95.3</v>
      </c>
      <c r="AK7" s="65">
        <f t="shared" si="16"/>
        <v>92.3</v>
      </c>
      <c r="AL7" s="65">
        <f t="shared" si="16"/>
        <v>92.9</v>
      </c>
      <c r="AM7" s="65">
        <f t="shared" si="16"/>
        <v>98</v>
      </c>
      <c r="AN7" s="65">
        <f t="shared" si="16"/>
        <v>98.4</v>
      </c>
      <c r="AO7" s="65">
        <f t="shared" si="16"/>
        <v>98.2</v>
      </c>
      <c r="AP7" s="65">
        <f t="shared" si="16"/>
        <v>97.5</v>
      </c>
      <c r="AQ7" s="65">
        <f t="shared" si="16"/>
        <v>97.7</v>
      </c>
      <c r="AR7" s="65"/>
      <c r="AS7" s="65">
        <f>AS8</f>
        <v>83.7</v>
      </c>
      <c r="AT7" s="65">
        <f t="shared" ref="AT7:BB7" si="17">AT8</f>
        <v>84.2</v>
      </c>
      <c r="AU7" s="65">
        <f t="shared" si="17"/>
        <v>81.3</v>
      </c>
      <c r="AV7" s="65">
        <f t="shared" si="17"/>
        <v>73.400000000000006</v>
      </c>
      <c r="AW7" s="65">
        <f t="shared" si="17"/>
        <v>73.2</v>
      </c>
      <c r="AX7" s="65">
        <f t="shared" si="17"/>
        <v>79.599999999999994</v>
      </c>
      <c r="AY7" s="65">
        <f t="shared" si="17"/>
        <v>77.900000000000006</v>
      </c>
      <c r="AZ7" s="65">
        <f t="shared" si="17"/>
        <v>78.099999999999994</v>
      </c>
      <c r="BA7" s="65">
        <f t="shared" si="17"/>
        <v>77</v>
      </c>
      <c r="BB7" s="65">
        <f t="shared" si="17"/>
        <v>77.099999999999994</v>
      </c>
      <c r="BC7" s="65"/>
      <c r="BD7" s="65">
        <f>BD8</f>
        <v>77.599999999999994</v>
      </c>
      <c r="BE7" s="65">
        <f t="shared" ref="BE7:BM7" si="18">BE8</f>
        <v>75.900000000000006</v>
      </c>
      <c r="BF7" s="65">
        <f t="shared" si="18"/>
        <v>85.2</v>
      </c>
      <c r="BG7" s="65">
        <f t="shared" si="18"/>
        <v>105.6</v>
      </c>
      <c r="BH7" s="65">
        <f t="shared" si="18"/>
        <v>115.4</v>
      </c>
      <c r="BI7" s="65">
        <f t="shared" si="18"/>
        <v>101.2</v>
      </c>
      <c r="BJ7" s="65">
        <f t="shared" si="18"/>
        <v>107.2</v>
      </c>
      <c r="BK7" s="65">
        <f t="shared" si="18"/>
        <v>114.4</v>
      </c>
      <c r="BL7" s="65">
        <f t="shared" si="18"/>
        <v>117</v>
      </c>
      <c r="BM7" s="65">
        <f t="shared" si="18"/>
        <v>118.8</v>
      </c>
      <c r="BN7" s="65"/>
      <c r="BO7" s="65">
        <f>BO8</f>
        <v>70.3</v>
      </c>
      <c r="BP7" s="65">
        <f t="shared" ref="BP7:BX7" si="19">BP8</f>
        <v>68.400000000000006</v>
      </c>
      <c r="BQ7" s="65">
        <f t="shared" si="19"/>
        <v>63.9</v>
      </c>
      <c r="BR7" s="65">
        <f t="shared" si="19"/>
        <v>65.3</v>
      </c>
      <c r="BS7" s="65">
        <f t="shared" si="19"/>
        <v>62.4</v>
      </c>
      <c r="BT7" s="65">
        <f t="shared" si="19"/>
        <v>66.599999999999994</v>
      </c>
      <c r="BU7" s="65">
        <f t="shared" si="19"/>
        <v>66.8</v>
      </c>
      <c r="BV7" s="65">
        <f t="shared" si="19"/>
        <v>67.900000000000006</v>
      </c>
      <c r="BW7" s="65">
        <f t="shared" si="19"/>
        <v>66.900000000000006</v>
      </c>
      <c r="BX7" s="65">
        <f t="shared" si="19"/>
        <v>66.099999999999994</v>
      </c>
      <c r="BY7" s="65"/>
      <c r="BZ7" s="66">
        <f>BZ8</f>
        <v>21329</v>
      </c>
      <c r="CA7" s="66">
        <f t="shared" ref="CA7:CI7" si="20">CA8</f>
        <v>21412</v>
      </c>
      <c r="CB7" s="66">
        <f t="shared" si="20"/>
        <v>21593</v>
      </c>
      <c r="CC7" s="66">
        <f t="shared" si="20"/>
        <v>21645</v>
      </c>
      <c r="CD7" s="66">
        <f t="shared" si="20"/>
        <v>23756</v>
      </c>
      <c r="CE7" s="66">
        <f t="shared" si="20"/>
        <v>24371</v>
      </c>
      <c r="CF7" s="66">
        <f t="shared" si="20"/>
        <v>24882</v>
      </c>
      <c r="CG7" s="66">
        <f t="shared" si="20"/>
        <v>25249</v>
      </c>
      <c r="CH7" s="66">
        <f t="shared" si="20"/>
        <v>25711</v>
      </c>
      <c r="CI7" s="66">
        <f t="shared" si="20"/>
        <v>26415</v>
      </c>
      <c r="CJ7" s="65"/>
      <c r="CK7" s="66">
        <f>CK8</f>
        <v>11959</v>
      </c>
      <c r="CL7" s="66">
        <f t="shared" ref="CL7:CT7" si="21">CL8</f>
        <v>11738</v>
      </c>
      <c r="CM7" s="66">
        <f t="shared" si="21"/>
        <v>12381</v>
      </c>
      <c r="CN7" s="66">
        <f t="shared" si="21"/>
        <v>11949</v>
      </c>
      <c r="CO7" s="66">
        <f t="shared" si="21"/>
        <v>11809</v>
      </c>
      <c r="CP7" s="66">
        <f t="shared" si="21"/>
        <v>8736</v>
      </c>
      <c r="CQ7" s="66">
        <f t="shared" si="21"/>
        <v>8797</v>
      </c>
      <c r="CR7" s="66">
        <f t="shared" si="21"/>
        <v>8852</v>
      </c>
      <c r="CS7" s="66">
        <f t="shared" si="21"/>
        <v>9060</v>
      </c>
      <c r="CT7" s="66">
        <f t="shared" si="21"/>
        <v>9135</v>
      </c>
      <c r="CU7" s="65"/>
      <c r="CV7" s="65">
        <f>CV8</f>
        <v>54.1</v>
      </c>
      <c r="CW7" s="65">
        <f t="shared" ref="CW7:DE7" si="22">CW8</f>
        <v>56.6</v>
      </c>
      <c r="CX7" s="65">
        <f t="shared" si="22"/>
        <v>58.3</v>
      </c>
      <c r="CY7" s="65">
        <f t="shared" si="22"/>
        <v>65.7</v>
      </c>
      <c r="CZ7" s="65">
        <f t="shared" si="22"/>
        <v>68.400000000000006</v>
      </c>
      <c r="DA7" s="65">
        <f t="shared" si="22"/>
        <v>67.5</v>
      </c>
      <c r="DB7" s="65">
        <f t="shared" si="22"/>
        <v>69.5</v>
      </c>
      <c r="DC7" s="65">
        <f t="shared" si="22"/>
        <v>70.3</v>
      </c>
      <c r="DD7" s="65">
        <f t="shared" si="22"/>
        <v>71.099999999999994</v>
      </c>
      <c r="DE7" s="65">
        <f t="shared" si="22"/>
        <v>72</v>
      </c>
      <c r="DF7" s="65"/>
      <c r="DG7" s="65">
        <f>DG8</f>
        <v>34.299999999999997</v>
      </c>
      <c r="DH7" s="65">
        <f t="shared" ref="DH7:DP7" si="23">DH8</f>
        <v>31.5</v>
      </c>
      <c r="DI7" s="65">
        <f t="shared" si="23"/>
        <v>31.3</v>
      </c>
      <c r="DJ7" s="65">
        <f t="shared" si="23"/>
        <v>32.799999999999997</v>
      </c>
      <c r="DK7" s="65">
        <f t="shared" si="23"/>
        <v>30.3</v>
      </c>
      <c r="DL7" s="65">
        <f t="shared" si="23"/>
        <v>17.899999999999999</v>
      </c>
      <c r="DM7" s="65">
        <f t="shared" si="23"/>
        <v>17.399999999999999</v>
      </c>
      <c r="DN7" s="65">
        <f t="shared" si="23"/>
        <v>17</v>
      </c>
      <c r="DO7" s="65">
        <f t="shared" si="23"/>
        <v>16.5</v>
      </c>
      <c r="DP7" s="65">
        <f t="shared" si="23"/>
        <v>16</v>
      </c>
      <c r="DQ7" s="65"/>
      <c r="DR7" s="65">
        <f>DR8</f>
        <v>70</v>
      </c>
      <c r="DS7" s="65">
        <f t="shared" ref="DS7:EA7" si="24">DS8</f>
        <v>71</v>
      </c>
      <c r="DT7" s="65">
        <f t="shared" si="24"/>
        <v>69.3</v>
      </c>
      <c r="DU7" s="65">
        <f t="shared" si="24"/>
        <v>69.400000000000006</v>
      </c>
      <c r="DV7" s="65">
        <f t="shared" si="24"/>
        <v>71</v>
      </c>
      <c r="DW7" s="65">
        <f t="shared" si="24"/>
        <v>52.6</v>
      </c>
      <c r="DX7" s="65">
        <f t="shared" si="24"/>
        <v>54.2</v>
      </c>
      <c r="DY7" s="65">
        <f t="shared" si="24"/>
        <v>53.8</v>
      </c>
      <c r="DZ7" s="65">
        <f t="shared" si="24"/>
        <v>56.1</v>
      </c>
      <c r="EA7" s="65">
        <f t="shared" si="24"/>
        <v>56.4</v>
      </c>
      <c r="EB7" s="65"/>
      <c r="EC7" s="65">
        <f>EC8</f>
        <v>82.8</v>
      </c>
      <c r="ED7" s="65">
        <f t="shared" ref="ED7:EL7" si="25">ED8</f>
        <v>81.900000000000006</v>
      </c>
      <c r="EE7" s="65">
        <f t="shared" si="25"/>
        <v>76.7</v>
      </c>
      <c r="EF7" s="65">
        <f t="shared" si="25"/>
        <v>72.5</v>
      </c>
      <c r="EG7" s="65">
        <f t="shared" si="25"/>
        <v>73.2</v>
      </c>
      <c r="EH7" s="65">
        <f t="shared" si="25"/>
        <v>68</v>
      </c>
      <c r="EI7" s="65">
        <f t="shared" si="25"/>
        <v>70</v>
      </c>
      <c r="EJ7" s="65">
        <f t="shared" si="25"/>
        <v>71</v>
      </c>
      <c r="EK7" s="65">
        <f t="shared" si="25"/>
        <v>73.2</v>
      </c>
      <c r="EL7" s="65">
        <f t="shared" si="25"/>
        <v>73.400000000000006</v>
      </c>
      <c r="EM7" s="65"/>
      <c r="EN7" s="66">
        <f>EN8</f>
        <v>26573040</v>
      </c>
      <c r="EO7" s="66">
        <f t="shared" ref="EO7:EW7" si="26">EO8</f>
        <v>26564720</v>
      </c>
      <c r="EP7" s="66">
        <f t="shared" si="26"/>
        <v>25243620</v>
      </c>
      <c r="EQ7" s="66">
        <f t="shared" si="26"/>
        <v>25112180</v>
      </c>
      <c r="ER7" s="66">
        <f t="shared" si="26"/>
        <v>25320340</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452092</v>
      </c>
      <c r="D8" s="68">
        <v>46</v>
      </c>
      <c r="E8" s="68">
        <v>6</v>
      </c>
      <c r="F8" s="68">
        <v>0</v>
      </c>
      <c r="G8" s="68">
        <v>1</v>
      </c>
      <c r="H8" s="68" t="s">
        <v>160</v>
      </c>
      <c r="I8" s="68" t="s">
        <v>161</v>
      </c>
      <c r="J8" s="68" t="s">
        <v>162</v>
      </c>
      <c r="K8" s="68" t="s">
        <v>163</v>
      </c>
      <c r="L8" s="68" t="s">
        <v>164</v>
      </c>
      <c r="M8" s="68" t="s">
        <v>165</v>
      </c>
      <c r="N8" s="68" t="s">
        <v>166</v>
      </c>
      <c r="O8" s="68" t="s">
        <v>167</v>
      </c>
      <c r="P8" s="68" t="s">
        <v>168</v>
      </c>
      <c r="Q8" s="69">
        <v>5</v>
      </c>
      <c r="R8" s="68" t="s">
        <v>38</v>
      </c>
      <c r="S8" s="68" t="s">
        <v>169</v>
      </c>
      <c r="T8" s="68" t="s">
        <v>170</v>
      </c>
      <c r="U8" s="69">
        <v>19240</v>
      </c>
      <c r="V8" s="69">
        <v>3569</v>
      </c>
      <c r="W8" s="68" t="s">
        <v>171</v>
      </c>
      <c r="X8" s="70" t="s">
        <v>172</v>
      </c>
      <c r="Y8" s="69">
        <v>50</v>
      </c>
      <c r="Z8" s="69" t="s">
        <v>38</v>
      </c>
      <c r="AA8" s="69" t="s">
        <v>38</v>
      </c>
      <c r="AB8" s="69" t="s">
        <v>38</v>
      </c>
      <c r="AC8" s="69" t="s">
        <v>38</v>
      </c>
      <c r="AD8" s="69">
        <v>50</v>
      </c>
      <c r="AE8" s="69">
        <v>50</v>
      </c>
      <c r="AF8" s="69" t="s">
        <v>38</v>
      </c>
      <c r="AG8" s="69">
        <v>50</v>
      </c>
      <c r="AH8" s="71">
        <v>91</v>
      </c>
      <c r="AI8" s="71">
        <v>99.2</v>
      </c>
      <c r="AJ8" s="71">
        <v>95.3</v>
      </c>
      <c r="AK8" s="71">
        <v>92.3</v>
      </c>
      <c r="AL8" s="71">
        <v>92.9</v>
      </c>
      <c r="AM8" s="71">
        <v>98</v>
      </c>
      <c r="AN8" s="71">
        <v>98.4</v>
      </c>
      <c r="AO8" s="71">
        <v>98.2</v>
      </c>
      <c r="AP8" s="71">
        <v>97.5</v>
      </c>
      <c r="AQ8" s="71">
        <v>97.7</v>
      </c>
      <c r="AR8" s="71">
        <v>98.2</v>
      </c>
      <c r="AS8" s="71">
        <v>83.7</v>
      </c>
      <c r="AT8" s="71">
        <v>84.2</v>
      </c>
      <c r="AU8" s="71">
        <v>81.3</v>
      </c>
      <c r="AV8" s="71">
        <v>73.400000000000006</v>
      </c>
      <c r="AW8" s="71">
        <v>73.2</v>
      </c>
      <c r="AX8" s="71">
        <v>79.599999999999994</v>
      </c>
      <c r="AY8" s="71">
        <v>77.900000000000006</v>
      </c>
      <c r="AZ8" s="71">
        <v>78.099999999999994</v>
      </c>
      <c r="BA8" s="71">
        <v>77</v>
      </c>
      <c r="BB8" s="71">
        <v>77.099999999999994</v>
      </c>
      <c r="BC8" s="71">
        <v>89.5</v>
      </c>
      <c r="BD8" s="72">
        <v>77.599999999999994</v>
      </c>
      <c r="BE8" s="72">
        <v>75.900000000000006</v>
      </c>
      <c r="BF8" s="72">
        <v>85.2</v>
      </c>
      <c r="BG8" s="72">
        <v>105.6</v>
      </c>
      <c r="BH8" s="72">
        <v>115.4</v>
      </c>
      <c r="BI8" s="72">
        <v>101.2</v>
      </c>
      <c r="BJ8" s="72">
        <v>107.2</v>
      </c>
      <c r="BK8" s="72">
        <v>114.4</v>
      </c>
      <c r="BL8" s="72">
        <v>117</v>
      </c>
      <c r="BM8" s="72">
        <v>118.8</v>
      </c>
      <c r="BN8" s="72">
        <v>59.6</v>
      </c>
      <c r="BO8" s="71">
        <v>70.3</v>
      </c>
      <c r="BP8" s="71">
        <v>68.400000000000006</v>
      </c>
      <c r="BQ8" s="71">
        <v>63.9</v>
      </c>
      <c r="BR8" s="71">
        <v>65.3</v>
      </c>
      <c r="BS8" s="71">
        <v>62.4</v>
      </c>
      <c r="BT8" s="71">
        <v>66.599999999999994</v>
      </c>
      <c r="BU8" s="71">
        <v>66.8</v>
      </c>
      <c r="BV8" s="71">
        <v>67.900000000000006</v>
      </c>
      <c r="BW8" s="71">
        <v>66.900000000000006</v>
      </c>
      <c r="BX8" s="71">
        <v>66.099999999999994</v>
      </c>
      <c r="BY8" s="71">
        <v>74.7</v>
      </c>
      <c r="BZ8" s="72">
        <v>21329</v>
      </c>
      <c r="CA8" s="72">
        <v>21412</v>
      </c>
      <c r="CB8" s="72">
        <v>21593</v>
      </c>
      <c r="CC8" s="72">
        <v>21645</v>
      </c>
      <c r="CD8" s="72">
        <v>23756</v>
      </c>
      <c r="CE8" s="72">
        <v>24371</v>
      </c>
      <c r="CF8" s="72">
        <v>24882</v>
      </c>
      <c r="CG8" s="72">
        <v>25249</v>
      </c>
      <c r="CH8" s="72">
        <v>25711</v>
      </c>
      <c r="CI8" s="72">
        <v>26415</v>
      </c>
      <c r="CJ8" s="71">
        <v>53621</v>
      </c>
      <c r="CK8" s="72">
        <v>11959</v>
      </c>
      <c r="CL8" s="72">
        <v>11738</v>
      </c>
      <c r="CM8" s="72">
        <v>12381</v>
      </c>
      <c r="CN8" s="72">
        <v>11949</v>
      </c>
      <c r="CO8" s="72">
        <v>11809</v>
      </c>
      <c r="CP8" s="72">
        <v>8736</v>
      </c>
      <c r="CQ8" s="72">
        <v>8797</v>
      </c>
      <c r="CR8" s="72">
        <v>8852</v>
      </c>
      <c r="CS8" s="72">
        <v>9060</v>
      </c>
      <c r="CT8" s="72">
        <v>9135</v>
      </c>
      <c r="CU8" s="71">
        <v>15586</v>
      </c>
      <c r="CV8" s="72">
        <v>54.1</v>
      </c>
      <c r="CW8" s="72">
        <v>56.6</v>
      </c>
      <c r="CX8" s="72">
        <v>58.3</v>
      </c>
      <c r="CY8" s="72">
        <v>65.7</v>
      </c>
      <c r="CZ8" s="72">
        <v>68.400000000000006</v>
      </c>
      <c r="DA8" s="72">
        <v>67.5</v>
      </c>
      <c r="DB8" s="72">
        <v>69.5</v>
      </c>
      <c r="DC8" s="72">
        <v>70.3</v>
      </c>
      <c r="DD8" s="72">
        <v>71.099999999999994</v>
      </c>
      <c r="DE8" s="72">
        <v>72</v>
      </c>
      <c r="DF8" s="72">
        <v>54.6</v>
      </c>
      <c r="DG8" s="72">
        <v>34.299999999999997</v>
      </c>
      <c r="DH8" s="72">
        <v>31.5</v>
      </c>
      <c r="DI8" s="72">
        <v>31.3</v>
      </c>
      <c r="DJ8" s="72">
        <v>32.799999999999997</v>
      </c>
      <c r="DK8" s="72">
        <v>30.3</v>
      </c>
      <c r="DL8" s="72">
        <v>17.899999999999999</v>
      </c>
      <c r="DM8" s="72">
        <v>17.399999999999999</v>
      </c>
      <c r="DN8" s="72">
        <v>17</v>
      </c>
      <c r="DO8" s="72">
        <v>16.5</v>
      </c>
      <c r="DP8" s="72">
        <v>16</v>
      </c>
      <c r="DQ8" s="72">
        <v>25</v>
      </c>
      <c r="DR8" s="71">
        <v>70</v>
      </c>
      <c r="DS8" s="71">
        <v>71</v>
      </c>
      <c r="DT8" s="71">
        <v>69.3</v>
      </c>
      <c r="DU8" s="71">
        <v>69.400000000000006</v>
      </c>
      <c r="DV8" s="71">
        <v>71</v>
      </c>
      <c r="DW8" s="71">
        <v>52.6</v>
      </c>
      <c r="DX8" s="71">
        <v>54.2</v>
      </c>
      <c r="DY8" s="71">
        <v>53.8</v>
      </c>
      <c r="DZ8" s="71">
        <v>56.1</v>
      </c>
      <c r="EA8" s="71">
        <v>56.4</v>
      </c>
      <c r="EB8" s="71">
        <v>53.5</v>
      </c>
      <c r="EC8" s="71">
        <v>82.8</v>
      </c>
      <c r="ED8" s="71">
        <v>81.900000000000006</v>
      </c>
      <c r="EE8" s="71">
        <v>76.7</v>
      </c>
      <c r="EF8" s="71">
        <v>72.5</v>
      </c>
      <c r="EG8" s="71">
        <v>73.2</v>
      </c>
      <c r="EH8" s="71">
        <v>68</v>
      </c>
      <c r="EI8" s="71">
        <v>70</v>
      </c>
      <c r="EJ8" s="71">
        <v>71</v>
      </c>
      <c r="EK8" s="71">
        <v>73.2</v>
      </c>
      <c r="EL8" s="71">
        <v>73.400000000000006</v>
      </c>
      <c r="EM8" s="71">
        <v>70</v>
      </c>
      <c r="EN8" s="72">
        <v>26573040</v>
      </c>
      <c r="EO8" s="72">
        <v>26564720</v>
      </c>
      <c r="EP8" s="72">
        <v>25243620</v>
      </c>
      <c r="EQ8" s="72">
        <v>25112180</v>
      </c>
      <c r="ER8" s="72">
        <v>25320340</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2021-02-03T02:48:02Z</cp:lastPrinted>
  <dcterms:created xsi:type="dcterms:W3CDTF">2020-12-15T03:58:56Z</dcterms:created>
  <dcterms:modified xsi:type="dcterms:W3CDTF">2021-02-24T07:13:01Z</dcterms:modified>
  <cp:category/>
</cp:coreProperties>
</file>