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病院（岩倉）\11 高原町〇\"/>
    </mc:Choice>
  </mc:AlternateContent>
  <xr:revisionPtr revIDLastSave="0" documentId="13_ncr:1_{73CEEFFB-C255-4562-A0EE-840F0AA2A518}" xr6:coauthVersionLast="46" xr6:coauthVersionMax="46" xr10:uidLastSave="{00000000-0000-0000-0000-000000000000}"/>
  <workbookProtection workbookAlgorithmName="SHA-512" workbookHashValue="aw8SVNN68/EV9ZllUsoeKxjHpF36yB1PYdudoAaYVfhoqO0aH8ZlwfeL19NTKJgzPf57h6gi/XBlvspXnlgSmQ==" workbookSaltValue="viiGl36j+0+2I2mzdRxD4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EG12" i="4"/>
  <c r="AU12" i="4"/>
  <c r="B12" i="4"/>
  <c r="LP10" i="4"/>
  <c r="JW10" i="4"/>
  <c r="ID10" i="4"/>
  <c r="FZ10" i="4"/>
  <c r="CN10" i="4"/>
  <c r="AU10" i="4"/>
  <c r="B10" i="4"/>
  <c r="JW8" i="4"/>
  <c r="ID8" i="4"/>
  <c r="FZ8" i="4"/>
  <c r="EG8" i="4"/>
  <c r="CN8" i="4"/>
  <c r="AU8" i="4"/>
  <c r="B6" i="4"/>
  <c r="MN54" i="4" l="1"/>
  <c r="MN32" i="4"/>
  <c r="BX54" i="4"/>
  <c r="BX32" i="4"/>
  <c r="MH78" i="4"/>
  <c r="IZ54" i="4"/>
  <c r="IZ32" i="4"/>
  <c r="FL54" i="4"/>
  <c r="FL32" i="4"/>
  <c r="CS78" i="4"/>
  <c r="HM78" i="4"/>
  <c r="C11" i="5"/>
  <c r="D11" i="5"/>
  <c r="E11" i="5"/>
  <c r="B11" i="5"/>
  <c r="KF54" i="4" l="1"/>
  <c r="KF32" i="4"/>
  <c r="JJ78" i="4"/>
  <c r="GR54" i="4"/>
  <c r="GR32" i="4"/>
  <c r="DD54" i="4"/>
  <c r="EO78" i="4"/>
  <c r="DD32" i="4"/>
  <c r="U78" i="4"/>
  <c r="P54" i="4"/>
  <c r="P32" i="4"/>
  <c r="KC78" i="4"/>
  <c r="HG54" i="4"/>
  <c r="HG32" i="4"/>
  <c r="KU54" i="4"/>
  <c r="KU32" i="4"/>
  <c r="FH78" i="4"/>
  <c r="DS54" i="4"/>
  <c r="DS32" i="4"/>
  <c r="AE54" i="4"/>
  <c r="AN78" i="4"/>
  <c r="AE32" i="4"/>
  <c r="BZ78" i="4"/>
  <c r="BI54" i="4"/>
  <c r="BI32" i="4"/>
  <c r="GT78" i="4"/>
  <c r="LY54" i="4"/>
  <c r="LY32" i="4"/>
  <c r="EW54" i="4"/>
  <c r="EW32" i="4"/>
  <c r="LO78" i="4"/>
  <c r="IK54" i="4"/>
  <c r="IK32" i="4"/>
  <c r="GA78" i="4"/>
  <c r="EH54" i="4"/>
  <c r="EH32" i="4"/>
  <c r="KV78" i="4"/>
  <c r="BG78" i="4"/>
  <c r="AT54" i="4"/>
  <c r="AT32" i="4"/>
  <c r="LJ54" i="4"/>
  <c r="LJ32" i="4"/>
  <c r="HV32" i="4"/>
  <c r="HV54" i="4"/>
</calcChain>
</file>

<file path=xl/sharedStrings.xml><?xml version="1.0" encoding="utf-8"?>
<sst xmlns="http://schemas.openxmlformats.org/spreadsheetml/2006/main" count="322" uniqueCount="184">
  <si>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</si>
  <si>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</si>
  <si>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</si>
  <si>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</si>
  <si>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</si>
  <si>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</si>
  <si>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</si>
  <si>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</si>
  <si>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</si>
  <si>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</si>
  <si>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</si>
  <si>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</si>
  <si>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</si>
  <si>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</si>
  <si>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</si>
  <si>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</si>
  <si>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</si>
  <si>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</si>
  <si>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</si>
  <si>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</si>
  <si>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</si>
  <si>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</si>
  <si>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</si>
  <si>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</si>
  <si>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</si>
  <si>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</si>
  <si>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</si>
  <si>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</si>
  <si>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</si>
  <si>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</si>
  <si>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</si>
  <si>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</si>
  <si>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</si>
  <si>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</si>
  <si>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</si>
  <si>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</si>
  <si>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</si>
  <si>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</si>
  <si>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</si>
  <si>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</si>
  <si>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</si>
  <si>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</si>
  <si>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</si>
  <si>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</si>
  <si>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</si>
  <si>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</si>
  <si>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</si>
  <si>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</si>
  <si>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</si>
  <si>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</si>
  <si>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</si>
  <si>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</si>
  <si>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</si>
  <si>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</si>
  <si>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</si>
  <si>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</si>
  <si>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</si>
  <si>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</si>
  <si>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</si>
  <si>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</si>
  <si>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</si>
  <si>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</si>
  <si>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</si>
  <si>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</si>
  <si>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</si>
  <si>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</si>
  <si>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</si>
  <si>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</si>
  <si>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</si>
  <si>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</si>
  <si>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</si>
  <si>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</si>
  <si>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</si>
  <si>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</si>
  <si>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</si>
  <si>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</si>
  <si>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</si>
  <si>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</si>
  <si>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</si>
  <si>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</si>
  <si>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</si>
  <si>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</si>
  <si>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</si>
  <si>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</si>
  <si>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</si>
  <si>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</si>
  <si>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</si>
  <si>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</si>
  <si>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</si>
  <si>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</si>
  <si>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</si>
  <si>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</si>
  <si>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</si>
  <si>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</si>
  <si>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</si>
  <si>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</si>
  <si>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</si>
  <si>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</si>
  <si>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</si>
  <si>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</si>
  <si>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</si>
  <si>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</si>
  <si>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</si>
  <si>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</si>
  <si>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</si>
  <si>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</si>
  <si>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</si>
  <si>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</si>
  <si>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</si>
  <si>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</si>
  <si>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</si>
  <si>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</si>
  <si>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</si>
  <si>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</si>
  <si>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</si>
  <si>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</si>
  <si>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</si>
  <si>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</si>
  <si>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</si>
  <si>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</si>
  <si>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</si>
  <si>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</si>
  <si>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</si>
  <si>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</si>
  <si>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</si>
  <si>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</si>
  <si>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</si>
  <si>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</si>
  <si>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</si>
  <si>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</si>
  <si>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</si>
  <si>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</si>
  <si>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</si>
  <si>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</si>
  <si>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</si>
  <si>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</si>
  <si>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</si>
  <si>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</si>
  <si>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</si>
  <si>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</si>
  <si>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</si>
  <si>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</si>
  <si>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</si>
  <si>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</si>
  <si>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</si>
  <si>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</si>
  <si>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</si>
  <si>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</si>
  <si>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</si>
  <si>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</si>
  <si>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</si>
  <si>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</si>
  <si>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</si>
  <si>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</si>
  <si>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当該値(N-1)</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</si>
  <si>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</si>
  <si>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</si>
  <si>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</si>
  <si>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</si>
  <si>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</si>
  <si>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</si>
  <si>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</si>
  <si>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</si>
  <si>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</si>
  <si>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</si>
  <si>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</si>
  <si>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</si>
  <si>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</si>
  <si>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</si>
  <si>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</si>
  <si>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</si>
  <si>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</si>
  <si>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</si>
  <si>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</si>
  <si>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</si>
  <si>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</si>
  <si>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</si>
  <si>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</si>
  <si>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</si>
  <si>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</si>
  <si>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当院は、国保直診病院として地域包括ケア体制の中心的立場から町民に医療を提供するとともに、町内唯一の病院として二次救急医療を提供できる医療体制を維持している。
 また、高齢化や過疎化が進展する中で、在宅医療や施設往診など町民の求める医療を適切に提供するとともに、町民の健康を守る立場から人間ドックの充実を図り、予防医療への役割を積極的に果たしている。</t>
    <rPh sb="89" eb="91">
      <t>カソ</t>
    </rPh>
    <rPh sb="91" eb="92">
      <t>カ</t>
    </rPh>
    <rPh sb="105" eb="107">
      <t>シセツ</t>
    </rPh>
    <rPh sb="107" eb="109">
      <t>オウシン</t>
    </rPh>
    <phoneticPr fontId="5"/>
  </si>
  <si>
    <t>　医業収支は全国平均値を大きく下回り、一般会計からの繰入金に依存する経営が続いている。給与費は医業収益を上回っており、経費に相応する収益が得られていない状況にある。このため、公立病院として今後も地域医療を継続的に提供していくために経営悪化の要因である医業収益を増加させることが喫緊の課題となっている。特に入院料を増加させることが重要であり、病院運営の見直しも踏まえて検討する必要がある。一方で、少子高齢化の加速や過疎化が進み医療を取り巻く環境が厳しい中、令和元年度は訪問診療・看護に力を注いだ。連携する施設を町内外で増やし利用者の外来受診や入院へつなげることができた。</t>
    <rPh sb="1" eb="3">
      <t>イギョウ</t>
    </rPh>
    <rPh sb="3" eb="5">
      <t>シュウシ</t>
    </rPh>
    <rPh sb="6" eb="8">
      <t>ゼンコク</t>
    </rPh>
    <rPh sb="8" eb="11">
      <t>ヘイキンチ</t>
    </rPh>
    <rPh sb="12" eb="13">
      <t>オオ</t>
    </rPh>
    <rPh sb="15" eb="17">
      <t>シタマワ</t>
    </rPh>
    <rPh sb="19" eb="21">
      <t>イッパン</t>
    </rPh>
    <rPh sb="21" eb="23">
      <t>カイケイ</t>
    </rPh>
    <rPh sb="26" eb="29">
      <t>クリイレキン</t>
    </rPh>
    <rPh sb="30" eb="32">
      <t>イゾン</t>
    </rPh>
    <rPh sb="34" eb="36">
      <t>ケイエイ</t>
    </rPh>
    <rPh sb="37" eb="38">
      <t>ツヅ</t>
    </rPh>
    <rPh sb="43" eb="46">
      <t>キュウヨヒ</t>
    </rPh>
    <rPh sb="47" eb="49">
      <t>イギョウ</t>
    </rPh>
    <rPh sb="49" eb="51">
      <t>シュウエキ</t>
    </rPh>
    <rPh sb="52" eb="54">
      <t>ウワマワ</t>
    </rPh>
    <rPh sb="59" eb="61">
      <t>ケイヒ</t>
    </rPh>
    <rPh sb="62" eb="64">
      <t>ソウオウ</t>
    </rPh>
    <rPh sb="66" eb="68">
      <t>シュウエキ</t>
    </rPh>
    <rPh sb="69" eb="70">
      <t>エ</t>
    </rPh>
    <rPh sb="76" eb="78">
      <t>ジョウキョウ</t>
    </rPh>
    <rPh sb="87" eb="89">
      <t>コウリツ</t>
    </rPh>
    <rPh sb="89" eb="91">
      <t>ビョウイン</t>
    </rPh>
    <rPh sb="94" eb="96">
      <t>コンゴ</t>
    </rPh>
    <rPh sb="97" eb="99">
      <t>チイキ</t>
    </rPh>
    <rPh sb="99" eb="101">
      <t>イリョウ</t>
    </rPh>
    <rPh sb="102" eb="105">
      <t>ケイゾクテキ</t>
    </rPh>
    <rPh sb="106" eb="108">
      <t>テイキョウ</t>
    </rPh>
    <rPh sb="115" eb="117">
      <t>ケイエイ</t>
    </rPh>
    <rPh sb="117" eb="119">
      <t>アッカ</t>
    </rPh>
    <rPh sb="120" eb="122">
      <t>ヨウイン</t>
    </rPh>
    <rPh sb="125" eb="127">
      <t>イギョウ</t>
    </rPh>
    <rPh sb="127" eb="129">
      <t>シュウエキ</t>
    </rPh>
    <rPh sb="130" eb="132">
      <t>ゾウカ</t>
    </rPh>
    <rPh sb="138" eb="140">
      <t>キッキン</t>
    </rPh>
    <rPh sb="141" eb="143">
      <t>カダイ</t>
    </rPh>
    <rPh sb="150" eb="151">
      <t>トク</t>
    </rPh>
    <rPh sb="152" eb="154">
      <t>ニュウイン</t>
    </rPh>
    <rPh sb="154" eb="155">
      <t>リョウ</t>
    </rPh>
    <rPh sb="156" eb="158">
      <t>ゾウカ</t>
    </rPh>
    <rPh sb="164" eb="166">
      <t>ジュウヨウ</t>
    </rPh>
    <rPh sb="170" eb="172">
      <t>ビョウイン</t>
    </rPh>
    <rPh sb="172" eb="174">
      <t>ウンエイ</t>
    </rPh>
    <rPh sb="175" eb="177">
      <t>ミナオ</t>
    </rPh>
    <rPh sb="179" eb="180">
      <t>フ</t>
    </rPh>
    <rPh sb="183" eb="185">
      <t>ケントウ</t>
    </rPh>
    <rPh sb="187" eb="189">
      <t>ヒツヨウ</t>
    </rPh>
    <rPh sb="193" eb="195">
      <t>イッポウ</t>
    </rPh>
    <rPh sb="197" eb="199">
      <t>ショウシ</t>
    </rPh>
    <rPh sb="199" eb="202">
      <t>コウレイカ</t>
    </rPh>
    <rPh sb="203" eb="205">
      <t>カソク</t>
    </rPh>
    <rPh sb="206" eb="209">
      <t>カソカ</t>
    </rPh>
    <rPh sb="210" eb="211">
      <t>スス</t>
    </rPh>
    <rPh sb="212" eb="214">
      <t>イリョウ</t>
    </rPh>
    <rPh sb="215" eb="216">
      <t>ト</t>
    </rPh>
    <rPh sb="217" eb="218">
      <t>マ</t>
    </rPh>
    <rPh sb="219" eb="221">
      <t>カンキョウ</t>
    </rPh>
    <rPh sb="222" eb="223">
      <t>キビ</t>
    </rPh>
    <rPh sb="225" eb="226">
      <t>ナカ</t>
    </rPh>
    <rPh sb="227" eb="229">
      <t>レイワ</t>
    </rPh>
    <rPh sb="229" eb="230">
      <t>モト</t>
    </rPh>
    <rPh sb="230" eb="232">
      <t>ネンド</t>
    </rPh>
    <rPh sb="233" eb="235">
      <t>ホウモン</t>
    </rPh>
    <rPh sb="235" eb="237">
      <t>シンリョウ</t>
    </rPh>
    <rPh sb="238" eb="240">
      <t>カンゴ</t>
    </rPh>
    <rPh sb="241" eb="242">
      <t>チカラ</t>
    </rPh>
    <rPh sb="243" eb="244">
      <t>ソソ</t>
    </rPh>
    <rPh sb="247" eb="249">
      <t>レンケイ</t>
    </rPh>
    <rPh sb="251" eb="253">
      <t>シセツ</t>
    </rPh>
    <rPh sb="254" eb="257">
      <t>チョウナイガイ</t>
    </rPh>
    <rPh sb="258" eb="259">
      <t>フ</t>
    </rPh>
    <rPh sb="261" eb="264">
      <t>リヨウシャ</t>
    </rPh>
    <rPh sb="265" eb="267">
      <t>ガイライ</t>
    </rPh>
    <rPh sb="267" eb="269">
      <t>ジュシン</t>
    </rPh>
    <rPh sb="270" eb="272">
      <t>ニュウイン</t>
    </rPh>
    <phoneticPr fontId="5"/>
  </si>
  <si>
    <t>【有形固定資産の減価償却率】建物は、平成17年度から平成19年度の3ヶ年の継続事業より約13億円の事業費を投じ、診療棟・病棟等の全面改築を行っており、建物本体は老朽化の影響もほぼないところであるが、空調等の建物設備については故障も多くなり修繕では対応できなくなることが予測されることから建物設備の更新を検討していく時期にきている。【器械備品減価償却率】器械備品については老朽化が進み平均値と比較しても上回っている。多額の設備投資を必要とするレントゲンや検査機器等についても耐用年数を迎え更新の時期にきていることから財源の確保と合わせ更新について検討していく。【1床当たり有形固定資産】1床当たりの有形固定資産の保有状況は平均値を上回っている状況であることから過大な投資は控え病床規模に応じた投資を行っていく。</t>
    <rPh sb="166" eb="168">
      <t>キカイ</t>
    </rPh>
    <rPh sb="176" eb="178">
      <t>キカイ</t>
    </rPh>
    <phoneticPr fontId="5"/>
  </si>
  <si>
    <t>【経常収支比率】収益が減となったものの給与費が横ばいのため平均値より高い数値となっている。【医業収支比率】一般会計からの繰入金に依存した経営形態となっていることから平均値を大きく下回っている。【累積欠損金比率】資金不足解消のための基準外繰入を行い欠損金の解消を行っている。【病床利用率】病床利用率が低下しており、職員配置による経費に相応する診療収入が得られず、経営悪化の要因となっている。【入院患者1人1日当たり収益】入院料は減少したものの地域包括病床の導入により単価は平均値を上回っている。【外来患者1人1日当たり収益】訪問診療を強化したにもかかわらず延患者数は減少し単価は平均値を下回っている。【職員給与費対医業収益比率】給与費は前年度より減少したものの収益減により比率は増となった。【材料費対医業収益比率】収益の減に伴い経費も減少し、比率も減少した。</t>
    <rPh sb="8" eb="10">
      <t>シュウエキ</t>
    </rPh>
    <rPh sb="11" eb="12">
      <t>ゲン</t>
    </rPh>
    <rPh sb="19" eb="22">
      <t>キュウヨヒ</t>
    </rPh>
    <rPh sb="23" eb="24">
      <t>ヨコ</t>
    </rPh>
    <rPh sb="34" eb="35">
      <t>タカ</t>
    </rPh>
    <rPh sb="53" eb="55">
      <t>イッパン</t>
    </rPh>
    <rPh sb="55" eb="57">
      <t>カイケイ</t>
    </rPh>
    <rPh sb="60" eb="63">
      <t>クリイレキン</t>
    </rPh>
    <rPh sb="64" eb="66">
      <t>イゾン</t>
    </rPh>
    <rPh sb="68" eb="70">
      <t>ケイエイ</t>
    </rPh>
    <rPh sb="70" eb="72">
      <t>ケイタイ</t>
    </rPh>
    <rPh sb="82" eb="85">
      <t>ヘイキンチ</t>
    </rPh>
    <rPh sb="86" eb="87">
      <t>オオ</t>
    </rPh>
    <rPh sb="89" eb="91">
      <t>シタマワ</t>
    </rPh>
    <rPh sb="143" eb="145">
      <t>ビョウショウ</t>
    </rPh>
    <rPh sb="145" eb="148">
      <t>リヨウリツ</t>
    </rPh>
    <rPh sb="149" eb="151">
      <t>テイカ</t>
    </rPh>
    <rPh sb="156" eb="158">
      <t>ショクイン</t>
    </rPh>
    <rPh sb="158" eb="160">
      <t>ハイチ</t>
    </rPh>
    <rPh sb="163" eb="165">
      <t>ケイヒ</t>
    </rPh>
    <rPh sb="166" eb="168">
      <t>ソウオウ</t>
    </rPh>
    <rPh sb="170" eb="172">
      <t>シンリョウ</t>
    </rPh>
    <rPh sb="172" eb="174">
      <t>シュウニュウ</t>
    </rPh>
    <rPh sb="175" eb="176">
      <t>エ</t>
    </rPh>
    <rPh sb="180" eb="182">
      <t>ケイエイ</t>
    </rPh>
    <rPh sb="182" eb="184">
      <t>アッカ</t>
    </rPh>
    <rPh sb="185" eb="187">
      <t>ヨウイン</t>
    </rPh>
    <rPh sb="211" eb="212">
      <t>リョウ</t>
    </rPh>
    <rPh sb="213" eb="215">
      <t>ゲンショウ</t>
    </rPh>
    <rPh sb="220" eb="222">
      <t>チイキ</t>
    </rPh>
    <rPh sb="222" eb="224">
      <t>ホウカツ</t>
    </rPh>
    <rPh sb="224" eb="226">
      <t>ビョウショウ</t>
    </rPh>
    <rPh sb="227" eb="229">
      <t>ドウニュウ</t>
    </rPh>
    <rPh sb="232" eb="234">
      <t>タンカ</t>
    </rPh>
    <rPh sb="239" eb="240">
      <t>ウエ</t>
    </rPh>
    <rPh sb="277" eb="278">
      <t>ノ</t>
    </rPh>
    <rPh sb="278" eb="280">
      <t>カンジャ</t>
    </rPh>
    <rPh sb="280" eb="281">
      <t>スウ</t>
    </rPh>
    <rPh sb="282" eb="284">
      <t>ゲンショウ</t>
    </rPh>
    <rPh sb="285" eb="287">
      <t>タンカ</t>
    </rPh>
    <rPh sb="288" eb="291">
      <t>ヘイキンチ</t>
    </rPh>
    <rPh sb="292" eb="293">
      <t>シタ</t>
    </rPh>
    <rPh sb="293" eb="294">
      <t>マワ</t>
    </rPh>
    <rPh sb="313" eb="315">
      <t>キュウヨ</t>
    </rPh>
    <rPh sb="315" eb="316">
      <t>ヒ</t>
    </rPh>
    <rPh sb="317" eb="320">
      <t>ゼンネンド</t>
    </rPh>
    <rPh sb="322" eb="324">
      <t>ゲンショウ</t>
    </rPh>
    <rPh sb="329" eb="331">
      <t>シュウエキ</t>
    </rPh>
    <rPh sb="331" eb="332">
      <t>ゲン</t>
    </rPh>
    <rPh sb="335" eb="337">
      <t>ヒリツ</t>
    </rPh>
    <rPh sb="352" eb="353">
      <t>エキ</t>
    </rPh>
    <rPh sb="356" eb="358">
      <t>シュウエキ</t>
    </rPh>
    <rPh sb="359" eb="360">
      <t>ゲン</t>
    </rPh>
    <rPh sb="361" eb="362">
      <t>トモナ</t>
    </rPh>
    <rPh sb="363" eb="365">
      <t>ケイヒ</t>
    </rPh>
    <rPh sb="366" eb="368">
      <t>ゲンショウ</t>
    </rPh>
    <rPh sb="370" eb="372">
      <t>ヒリツ</t>
    </rPh>
    <rPh sb="373" eb="37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</si>
</sst>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73.8</c:v>
                </c:pt>
                <c:pt idx="1">
                  <c:v>76</c:v>
                </c:pt>
                <c:pt idx="2">
                  <c:v>80.400000000000006</c:v>
                </c:pt>
                <c:pt idx="3">
                  <c:v>67.7</c:v>
                </c:pt>
                <c:pt idx="4">
                  <c:v>45.4</c:v>
                </c:pt>
              </c:numCache>
            </c:numRef>
          </c:val>
          <c:extLst>
            <c:ext xmlns:c16="http://schemas.microsoft.com/office/drawing/2014/chart" uri="{C3380CC4-5D6E-409C-BE32-E72D297353CC}">
              <c16:uniqueId val="{00000000-8217-40E1-8F78-0CB9EC9C8C79}"/>
            </c:ext>
          </c:extLst>
        </c:ser>
        <c:dLbls>
          <c:showLegendKey val="0"/>
          <c:showVal val="0"/>
          <c:showCatName val="0"/>
          <c:showSerName val="0"/>
          <c:showPercent val="0"/>
          <c:showBubbleSize val="0"/>
        </c:dLbls>
        <c:gapWidth val="150"/>
        <c:axId val="445642712"/>
        <c:axId val="4456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8217-40E1-8F78-0CB9EC9C8C79}"/>
            </c:ext>
          </c:extLst>
        </c:ser>
        <c:dLbls>
          <c:showLegendKey val="0"/>
          <c:showVal val="0"/>
          <c:showCatName val="0"/>
          <c:showSerName val="0"/>
          <c:showPercent val="0"/>
          <c:showBubbleSize val="0"/>
        </c:dLbls>
        <c:marker val="1"/>
        <c:smooth val="0"/>
        <c:axId val="445642712"/>
        <c:axId val="445643104"/>
      </c:lineChart>
      <c:catAx>
        <c:axId val="445642712"/>
        <c:scaling>
          <c:orientation val="minMax"/>
        </c:scaling>
        <c:delete val="1"/>
        <c:axPos val="b"/>
        <c:numFmt formatCode="General" sourceLinked="1"/>
        <c:majorTickMark val="none"/>
        <c:minorTickMark val="none"/>
        <c:tickLblPos val="none"/>
        <c:crossAx val="445643104"/>
        <c:crosses val="autoZero"/>
        <c:auto val="1"/>
        <c:lblAlgn val="ctr"/>
        <c:lblOffset val="100"/>
        <c:noMultiLvlLbl val="1"/>
      </c:catAx>
      <c:valAx>
        <c:axId val="4456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64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2.4</c:v>
                </c:pt>
                <c:pt idx="2">
                  <c:v>1.7</c:v>
                </c:pt>
                <c:pt idx="3">
                  <c:v>0</c:v>
                </c:pt>
                <c:pt idx="4">
                  <c:v>0</c:v>
                </c:pt>
              </c:numCache>
            </c:numRef>
          </c:val>
          <c:extLst>
            <c:ext xmlns:c16="http://schemas.microsoft.com/office/drawing/2014/chart" uri="{C3380CC4-5D6E-409C-BE32-E72D297353CC}">
              <c16:uniqueId val="{00000000-4B8F-4D70-886B-3EDED6110FA4}"/>
            </c:ext>
          </c:extLst>
        </c:ser>
        <c:dLbls>
          <c:showLegendKey val="0"/>
          <c:showVal val="0"/>
          <c:showCatName val="0"/>
          <c:showSerName val="0"/>
          <c:showPercent val="0"/>
          <c:showBubbleSize val="0"/>
        </c:dLbls>
        <c:gapWidth val="150"/>
        <c:axId val="445643888"/>
        <c:axId val="44877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4B8F-4D70-886B-3EDED6110FA4}"/>
            </c:ext>
          </c:extLst>
        </c:ser>
        <c:dLbls>
          <c:showLegendKey val="0"/>
          <c:showVal val="0"/>
          <c:showCatName val="0"/>
          <c:showSerName val="0"/>
          <c:showPercent val="0"/>
          <c:showBubbleSize val="0"/>
        </c:dLbls>
        <c:marker val="1"/>
        <c:smooth val="0"/>
        <c:axId val="445643888"/>
        <c:axId val="448770104"/>
      </c:lineChart>
      <c:catAx>
        <c:axId val="445643888"/>
        <c:scaling>
          <c:orientation val="minMax"/>
        </c:scaling>
        <c:delete val="1"/>
        <c:axPos val="b"/>
        <c:numFmt formatCode="General" sourceLinked="1"/>
        <c:majorTickMark val="none"/>
        <c:minorTickMark val="none"/>
        <c:tickLblPos val="none"/>
        <c:crossAx val="448770104"/>
        <c:crosses val="autoZero"/>
        <c:auto val="1"/>
        <c:lblAlgn val="ctr"/>
        <c:lblOffset val="100"/>
        <c:noMultiLvlLbl val="1"/>
      </c:catAx>
      <c:valAx>
        <c:axId val="44877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64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77.900000000000006</c:v>
                </c:pt>
                <c:pt idx="1">
                  <c:v>75.7</c:v>
                </c:pt>
                <c:pt idx="2">
                  <c:v>75.900000000000006</c:v>
                </c:pt>
                <c:pt idx="3">
                  <c:v>70.7</c:v>
                </c:pt>
                <c:pt idx="4">
                  <c:v>67.8</c:v>
                </c:pt>
              </c:numCache>
            </c:numRef>
          </c:val>
          <c:extLst>
            <c:ext xmlns:c16="http://schemas.microsoft.com/office/drawing/2014/chart" uri="{C3380CC4-5D6E-409C-BE32-E72D297353CC}">
              <c16:uniqueId val="{00000000-1006-4E5B-AEA4-55EA79D5602E}"/>
            </c:ext>
          </c:extLst>
        </c:ser>
        <c:dLbls>
          <c:showLegendKey val="0"/>
          <c:showVal val="0"/>
          <c:showCatName val="0"/>
          <c:showSerName val="0"/>
          <c:showPercent val="0"/>
          <c:showBubbleSize val="0"/>
        </c:dLbls>
        <c:gapWidth val="150"/>
        <c:axId val="448770888"/>
        <c:axId val="44877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1006-4E5B-AEA4-55EA79D5602E}"/>
            </c:ext>
          </c:extLst>
        </c:ser>
        <c:dLbls>
          <c:showLegendKey val="0"/>
          <c:showVal val="0"/>
          <c:showCatName val="0"/>
          <c:showSerName val="0"/>
          <c:showPercent val="0"/>
          <c:showBubbleSize val="0"/>
        </c:dLbls>
        <c:marker val="1"/>
        <c:smooth val="0"/>
        <c:axId val="448770888"/>
        <c:axId val="448771280"/>
      </c:lineChart>
      <c:catAx>
        <c:axId val="448770888"/>
        <c:scaling>
          <c:orientation val="minMax"/>
        </c:scaling>
        <c:delete val="1"/>
        <c:axPos val="b"/>
        <c:numFmt formatCode="General" sourceLinked="1"/>
        <c:majorTickMark val="none"/>
        <c:minorTickMark val="none"/>
        <c:tickLblPos val="none"/>
        <c:crossAx val="448771280"/>
        <c:crosses val="autoZero"/>
        <c:auto val="1"/>
        <c:lblAlgn val="ctr"/>
        <c:lblOffset val="100"/>
        <c:noMultiLvlLbl val="1"/>
      </c:catAx>
      <c:valAx>
        <c:axId val="44877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77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115.8</c:v>
                </c:pt>
                <c:pt idx="1">
                  <c:v>99.9</c:v>
                </c:pt>
                <c:pt idx="2">
                  <c:v>96.7</c:v>
                </c:pt>
                <c:pt idx="3">
                  <c:v>102.2</c:v>
                </c:pt>
                <c:pt idx="4">
                  <c:v>104.2</c:v>
                </c:pt>
              </c:numCache>
            </c:numRef>
          </c:val>
          <c:extLst>
            <c:ext xmlns:c16="http://schemas.microsoft.com/office/drawing/2014/chart" uri="{C3380CC4-5D6E-409C-BE32-E72D297353CC}">
              <c16:uniqueId val="{00000000-833F-4D51-B83D-177AE0AD0CA0}"/>
            </c:ext>
          </c:extLst>
        </c:ser>
        <c:dLbls>
          <c:showLegendKey val="0"/>
          <c:showVal val="0"/>
          <c:showCatName val="0"/>
          <c:showSerName val="0"/>
          <c:showPercent val="0"/>
          <c:showBubbleSize val="0"/>
        </c:dLbls>
        <c:gapWidth val="150"/>
        <c:axId val="446709264"/>
        <c:axId val="4467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833F-4D51-B83D-177AE0AD0CA0}"/>
            </c:ext>
          </c:extLst>
        </c:ser>
        <c:dLbls>
          <c:showLegendKey val="0"/>
          <c:showVal val="0"/>
          <c:showCatName val="0"/>
          <c:showSerName val="0"/>
          <c:showPercent val="0"/>
          <c:showBubbleSize val="0"/>
        </c:dLbls>
        <c:marker val="1"/>
        <c:smooth val="0"/>
        <c:axId val="446709264"/>
        <c:axId val="446709656"/>
      </c:lineChart>
      <c:catAx>
        <c:axId val="446709264"/>
        <c:scaling>
          <c:orientation val="minMax"/>
        </c:scaling>
        <c:delete val="1"/>
        <c:axPos val="b"/>
        <c:numFmt formatCode="General" sourceLinked="1"/>
        <c:majorTickMark val="none"/>
        <c:minorTickMark val="none"/>
        <c:tickLblPos val="none"/>
        <c:crossAx val="446709656"/>
        <c:crosses val="autoZero"/>
        <c:auto val="1"/>
        <c:lblAlgn val="ctr"/>
        <c:lblOffset val="100"/>
        <c:noMultiLvlLbl val="1"/>
      </c:catAx>
      <c:valAx>
        <c:axId val="44670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670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c:v>
                </c:pt>
                <c:pt idx="1">
                  <c:v>48.8</c:v>
                </c:pt>
                <c:pt idx="2">
                  <c:v>51.1</c:v>
                </c:pt>
                <c:pt idx="3">
                  <c:v>52.8</c:v>
                </c:pt>
                <c:pt idx="4">
                  <c:v>54.7</c:v>
                </c:pt>
              </c:numCache>
            </c:numRef>
          </c:val>
          <c:extLst>
            <c:ext xmlns:c16="http://schemas.microsoft.com/office/drawing/2014/chart" uri="{C3380CC4-5D6E-409C-BE32-E72D297353CC}">
              <c16:uniqueId val="{00000000-FBA2-4070-B1F3-F4A432ADEED3}"/>
            </c:ext>
          </c:extLst>
        </c:ser>
        <c:dLbls>
          <c:showLegendKey val="0"/>
          <c:showVal val="0"/>
          <c:showCatName val="0"/>
          <c:showSerName val="0"/>
          <c:showPercent val="0"/>
          <c:showBubbleSize val="0"/>
        </c:dLbls>
        <c:gapWidth val="150"/>
        <c:axId val="192732064"/>
        <c:axId val="19273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FBA2-4070-B1F3-F4A432ADEED3}"/>
            </c:ext>
          </c:extLst>
        </c:ser>
        <c:dLbls>
          <c:showLegendKey val="0"/>
          <c:showVal val="0"/>
          <c:showCatName val="0"/>
          <c:showSerName val="0"/>
          <c:showPercent val="0"/>
          <c:showBubbleSize val="0"/>
        </c:dLbls>
        <c:marker val="1"/>
        <c:smooth val="0"/>
        <c:axId val="192732064"/>
        <c:axId val="192732456"/>
      </c:lineChart>
      <c:catAx>
        <c:axId val="192732064"/>
        <c:scaling>
          <c:orientation val="minMax"/>
        </c:scaling>
        <c:delete val="1"/>
        <c:axPos val="b"/>
        <c:numFmt formatCode="General" sourceLinked="1"/>
        <c:majorTickMark val="none"/>
        <c:minorTickMark val="none"/>
        <c:tickLblPos val="none"/>
        <c:crossAx val="192732456"/>
        <c:crosses val="autoZero"/>
        <c:auto val="1"/>
        <c:lblAlgn val="ctr"/>
        <c:lblOffset val="100"/>
        <c:noMultiLvlLbl val="1"/>
      </c:catAx>
      <c:valAx>
        <c:axId val="19273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73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79.400000000000006</c:v>
                </c:pt>
                <c:pt idx="1">
                  <c:v>81.3</c:v>
                </c:pt>
                <c:pt idx="2">
                  <c:v>83.5</c:v>
                </c:pt>
                <c:pt idx="3">
                  <c:v>83.9</c:v>
                </c:pt>
                <c:pt idx="4">
                  <c:v>85</c:v>
                </c:pt>
              </c:numCache>
            </c:numRef>
          </c:val>
          <c:extLst>
            <c:ext xmlns:c16="http://schemas.microsoft.com/office/drawing/2014/chart" uri="{C3380CC4-5D6E-409C-BE32-E72D297353CC}">
              <c16:uniqueId val="{00000000-427A-494B-8A38-248933DB1460}"/>
            </c:ext>
          </c:extLst>
        </c:ser>
        <c:dLbls>
          <c:showLegendKey val="0"/>
          <c:showVal val="0"/>
          <c:showCatName val="0"/>
          <c:showSerName val="0"/>
          <c:showPercent val="0"/>
          <c:showBubbleSize val="0"/>
        </c:dLbls>
        <c:gapWidth val="150"/>
        <c:axId val="448258480"/>
        <c:axId val="44825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427A-494B-8A38-248933DB1460}"/>
            </c:ext>
          </c:extLst>
        </c:ser>
        <c:dLbls>
          <c:showLegendKey val="0"/>
          <c:showVal val="0"/>
          <c:showCatName val="0"/>
          <c:showSerName val="0"/>
          <c:showPercent val="0"/>
          <c:showBubbleSize val="0"/>
        </c:dLbls>
        <c:marker val="1"/>
        <c:smooth val="0"/>
        <c:axId val="448258480"/>
        <c:axId val="448258872"/>
      </c:lineChart>
      <c:catAx>
        <c:axId val="448258480"/>
        <c:scaling>
          <c:orientation val="minMax"/>
        </c:scaling>
        <c:delete val="1"/>
        <c:axPos val="b"/>
        <c:numFmt formatCode="General" sourceLinked="1"/>
        <c:majorTickMark val="none"/>
        <c:minorTickMark val="none"/>
        <c:tickLblPos val="none"/>
        <c:crossAx val="448258872"/>
        <c:crosses val="autoZero"/>
        <c:auto val="1"/>
        <c:lblAlgn val="ctr"/>
        <c:lblOffset val="100"/>
        <c:noMultiLvlLbl val="1"/>
      </c:catAx>
      <c:valAx>
        <c:axId val="44825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25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44877696</c:v>
                </c:pt>
                <c:pt idx="1">
                  <c:v>44280589</c:v>
                </c:pt>
                <c:pt idx="2">
                  <c:v>44353821</c:v>
                </c:pt>
                <c:pt idx="3">
                  <c:v>44320304</c:v>
                </c:pt>
                <c:pt idx="4">
                  <c:v>44391964</c:v>
                </c:pt>
              </c:numCache>
            </c:numRef>
          </c:val>
          <c:extLst>
            <c:ext xmlns:c16="http://schemas.microsoft.com/office/drawing/2014/chart" uri="{C3380CC4-5D6E-409C-BE32-E72D297353CC}">
              <c16:uniqueId val="{00000000-FB3E-462F-B743-2A15BB474174}"/>
            </c:ext>
          </c:extLst>
        </c:ser>
        <c:dLbls>
          <c:showLegendKey val="0"/>
          <c:showVal val="0"/>
          <c:showCatName val="0"/>
          <c:showSerName val="0"/>
          <c:showPercent val="0"/>
          <c:showBubbleSize val="0"/>
        </c:dLbls>
        <c:gapWidth val="150"/>
        <c:axId val="448259656"/>
        <c:axId val="6636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FB3E-462F-B743-2A15BB474174}"/>
            </c:ext>
          </c:extLst>
        </c:ser>
        <c:dLbls>
          <c:showLegendKey val="0"/>
          <c:showVal val="0"/>
          <c:showCatName val="0"/>
          <c:showSerName val="0"/>
          <c:showPercent val="0"/>
          <c:showBubbleSize val="0"/>
        </c:dLbls>
        <c:marker val="1"/>
        <c:smooth val="0"/>
        <c:axId val="448259656"/>
        <c:axId val="663638048"/>
      </c:lineChart>
      <c:catAx>
        <c:axId val="448259656"/>
        <c:scaling>
          <c:orientation val="minMax"/>
        </c:scaling>
        <c:delete val="1"/>
        <c:axPos val="b"/>
        <c:numFmt formatCode="General" sourceLinked="1"/>
        <c:majorTickMark val="none"/>
        <c:minorTickMark val="none"/>
        <c:tickLblPos val="none"/>
        <c:crossAx val="663638048"/>
        <c:crosses val="autoZero"/>
        <c:auto val="1"/>
        <c:lblAlgn val="ctr"/>
        <c:lblOffset val="100"/>
        <c:noMultiLvlLbl val="1"/>
      </c:catAx>
      <c:valAx>
        <c:axId val="663638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825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12.6</c:v>
                </c:pt>
                <c:pt idx="1">
                  <c:v>10.8</c:v>
                </c:pt>
                <c:pt idx="2">
                  <c:v>12.3</c:v>
                </c:pt>
                <c:pt idx="3">
                  <c:v>11.8</c:v>
                </c:pt>
                <c:pt idx="4">
                  <c:v>10.1</c:v>
                </c:pt>
              </c:numCache>
            </c:numRef>
          </c:val>
          <c:extLst>
            <c:ext xmlns:c16="http://schemas.microsoft.com/office/drawing/2014/chart" uri="{C3380CC4-5D6E-409C-BE32-E72D297353CC}">
              <c16:uniqueId val="{00000000-A01E-4CF4-809A-990135ED93A9}"/>
            </c:ext>
          </c:extLst>
        </c:ser>
        <c:dLbls>
          <c:showLegendKey val="0"/>
          <c:showVal val="0"/>
          <c:showCatName val="0"/>
          <c:showSerName val="0"/>
          <c:showPercent val="0"/>
          <c:showBubbleSize val="0"/>
        </c:dLbls>
        <c:gapWidth val="150"/>
        <c:axId val="192731672"/>
        <c:axId val="19273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A01E-4CF4-809A-990135ED93A9}"/>
            </c:ext>
          </c:extLst>
        </c:ser>
        <c:dLbls>
          <c:showLegendKey val="0"/>
          <c:showVal val="0"/>
          <c:showCatName val="0"/>
          <c:showSerName val="0"/>
          <c:showPercent val="0"/>
          <c:showBubbleSize val="0"/>
        </c:dLbls>
        <c:marker val="1"/>
        <c:smooth val="0"/>
        <c:axId val="192731672"/>
        <c:axId val="192731280"/>
      </c:lineChart>
      <c:catAx>
        <c:axId val="192731672"/>
        <c:scaling>
          <c:orientation val="minMax"/>
        </c:scaling>
        <c:delete val="1"/>
        <c:axPos val="b"/>
        <c:numFmt formatCode="General" sourceLinked="1"/>
        <c:majorTickMark val="none"/>
        <c:minorTickMark val="none"/>
        <c:tickLblPos val="none"/>
        <c:crossAx val="192731280"/>
        <c:crosses val="autoZero"/>
        <c:auto val="1"/>
        <c:lblAlgn val="ctr"/>
        <c:lblOffset val="100"/>
        <c:noMultiLvlLbl val="1"/>
      </c:catAx>
      <c:valAx>
        <c:axId val="19273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73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57.8</c:v>
                </c:pt>
                <c:pt idx="1">
                  <c:v>57.4</c:v>
                </c:pt>
                <c:pt idx="2">
                  <c:v>56.5</c:v>
                </c:pt>
                <c:pt idx="3">
                  <c:v>61.2</c:v>
                </c:pt>
                <c:pt idx="4">
                  <c:v>67.3</c:v>
                </c:pt>
              </c:numCache>
            </c:numRef>
          </c:val>
          <c:extLst>
            <c:ext xmlns:c16="http://schemas.microsoft.com/office/drawing/2014/chart" uri="{C3380CC4-5D6E-409C-BE32-E72D297353CC}">
              <c16:uniqueId val="{00000000-FD75-43CF-BBF9-F1C0C7A379BA}"/>
            </c:ext>
          </c:extLst>
        </c:ser>
        <c:dLbls>
          <c:showLegendKey val="0"/>
          <c:showVal val="0"/>
          <c:showCatName val="0"/>
          <c:showSerName val="0"/>
          <c:showPercent val="0"/>
          <c:showBubbleSize val="0"/>
        </c:dLbls>
        <c:gapWidth val="150"/>
        <c:axId val="448258088"/>
        <c:axId val="66363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FD75-43CF-BBF9-F1C0C7A379BA}"/>
            </c:ext>
          </c:extLst>
        </c:ser>
        <c:dLbls>
          <c:showLegendKey val="0"/>
          <c:showVal val="0"/>
          <c:showCatName val="0"/>
          <c:showSerName val="0"/>
          <c:showPercent val="0"/>
          <c:showBubbleSize val="0"/>
        </c:dLbls>
        <c:marker val="1"/>
        <c:smooth val="0"/>
        <c:axId val="448258088"/>
        <c:axId val="663639224"/>
      </c:lineChart>
      <c:catAx>
        <c:axId val="448258088"/>
        <c:scaling>
          <c:orientation val="minMax"/>
        </c:scaling>
        <c:delete val="1"/>
        <c:axPos val="b"/>
        <c:numFmt formatCode="General" sourceLinked="1"/>
        <c:majorTickMark val="none"/>
        <c:minorTickMark val="none"/>
        <c:tickLblPos val="none"/>
        <c:crossAx val="663639224"/>
        <c:crosses val="autoZero"/>
        <c:auto val="1"/>
        <c:lblAlgn val="ctr"/>
        <c:lblOffset val="100"/>
        <c:noMultiLvlLbl val="1"/>
      </c:catAx>
      <c:valAx>
        <c:axId val="66363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25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6621</c:v>
                </c:pt>
                <c:pt idx="1">
                  <c:v>5978</c:v>
                </c:pt>
                <c:pt idx="2">
                  <c:v>5987</c:v>
                </c:pt>
                <c:pt idx="3">
                  <c:v>6323</c:v>
                </c:pt>
                <c:pt idx="4">
                  <c:v>6745</c:v>
                </c:pt>
              </c:numCache>
            </c:numRef>
          </c:val>
          <c:extLst>
            <c:ext xmlns:c16="http://schemas.microsoft.com/office/drawing/2014/chart" uri="{C3380CC4-5D6E-409C-BE32-E72D297353CC}">
              <c16:uniqueId val="{00000000-2B8E-4615-9224-62E47BD6F9B6}"/>
            </c:ext>
          </c:extLst>
        </c:ser>
        <c:dLbls>
          <c:showLegendKey val="0"/>
          <c:showVal val="0"/>
          <c:showCatName val="0"/>
          <c:showSerName val="0"/>
          <c:showPercent val="0"/>
          <c:showBubbleSize val="0"/>
        </c:dLbls>
        <c:gapWidth val="150"/>
        <c:axId val="446710832"/>
        <c:axId val="4467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2B8E-4615-9224-62E47BD6F9B6}"/>
            </c:ext>
          </c:extLst>
        </c:ser>
        <c:dLbls>
          <c:showLegendKey val="0"/>
          <c:showVal val="0"/>
          <c:showCatName val="0"/>
          <c:showSerName val="0"/>
          <c:showPercent val="0"/>
          <c:showBubbleSize val="0"/>
        </c:dLbls>
        <c:marker val="1"/>
        <c:smooth val="0"/>
        <c:axId val="446710832"/>
        <c:axId val="446710440"/>
      </c:lineChart>
      <c:catAx>
        <c:axId val="446710832"/>
        <c:scaling>
          <c:orientation val="minMax"/>
        </c:scaling>
        <c:delete val="1"/>
        <c:axPos val="b"/>
        <c:numFmt formatCode="General" sourceLinked="1"/>
        <c:majorTickMark val="none"/>
        <c:minorTickMark val="none"/>
        <c:tickLblPos val="none"/>
        <c:crossAx val="446710440"/>
        <c:crosses val="autoZero"/>
        <c:auto val="1"/>
        <c:lblAlgn val="ctr"/>
        <c:lblOffset val="100"/>
        <c:noMultiLvlLbl val="1"/>
      </c:catAx>
      <c:valAx>
        <c:axId val="446710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71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20925</c:v>
                </c:pt>
                <c:pt idx="1">
                  <c:v>20035</c:v>
                </c:pt>
                <c:pt idx="2">
                  <c:v>20986</c:v>
                </c:pt>
                <c:pt idx="3">
                  <c:v>23487</c:v>
                </c:pt>
                <c:pt idx="4">
                  <c:v>29804</c:v>
                </c:pt>
              </c:numCache>
            </c:numRef>
          </c:val>
          <c:extLst>
            <c:ext xmlns:c16="http://schemas.microsoft.com/office/drawing/2014/chart" uri="{C3380CC4-5D6E-409C-BE32-E72D297353CC}">
              <c16:uniqueId val="{00000000-4184-4C58-95A3-22DEF62EC33A}"/>
            </c:ext>
          </c:extLst>
        </c:ser>
        <c:dLbls>
          <c:showLegendKey val="0"/>
          <c:showVal val="0"/>
          <c:showCatName val="0"/>
          <c:showSerName val="0"/>
          <c:showPercent val="0"/>
          <c:showBubbleSize val="0"/>
        </c:dLbls>
        <c:gapWidth val="150"/>
        <c:axId val="663427496"/>
        <c:axId val="66342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4184-4C58-95A3-22DEF62EC33A}"/>
            </c:ext>
          </c:extLst>
        </c:ser>
        <c:dLbls>
          <c:showLegendKey val="0"/>
          <c:showVal val="0"/>
          <c:showCatName val="0"/>
          <c:showSerName val="0"/>
          <c:showPercent val="0"/>
          <c:showBubbleSize val="0"/>
        </c:dLbls>
        <c:marker val="1"/>
        <c:smooth val="0"/>
        <c:axId val="663427496"/>
        <c:axId val="663427888"/>
      </c:lineChart>
      <c:catAx>
        <c:axId val="663427496"/>
        <c:scaling>
          <c:orientation val="minMax"/>
        </c:scaling>
        <c:delete val="1"/>
        <c:axPos val="b"/>
        <c:numFmt formatCode="General" sourceLinked="1"/>
        <c:majorTickMark val="none"/>
        <c:minorTickMark val="none"/>
        <c:tickLblPos val="none"/>
        <c:crossAx val="663427888"/>
        <c:crosses val="autoZero"/>
        <c:auto val="1"/>
        <c:lblAlgn val="ctr"/>
        <c:lblOffset val="100"/>
        <c:noMultiLvlLbl val="1"/>
      </c:catAx>
      <c:valAx>
        <c:axId val="66342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342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Y1" zoomScale="115" zoomScaleNormal="11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3" t="str">
        <f>データ!H6</f>
        <v>宮崎県高原町　国保高原病院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5" t="s">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7"/>
      <c r="AU7" s="145" t="s">
        <v>2</v>
      </c>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7"/>
      <c r="CN7" s="145" t="s">
        <v>3</v>
      </c>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7"/>
      <c r="EG7" s="145" t="s">
        <v>4</v>
      </c>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7"/>
      <c r="FZ7" s="145" t="s">
        <v>5</v>
      </c>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7"/>
      <c r="ID7" s="145" t="s">
        <v>6</v>
      </c>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7"/>
      <c r="JW7" s="145" t="s">
        <v>7</v>
      </c>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7"/>
      <c r="LP7" s="145" t="s">
        <v>8</v>
      </c>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7"/>
      <c r="NI7" s="3"/>
      <c r="NJ7" s="6" t="s">
        <v>9</v>
      </c>
      <c r="NK7" s="7"/>
      <c r="NL7" s="7"/>
      <c r="NM7" s="7"/>
      <c r="NN7" s="7"/>
      <c r="NO7" s="7"/>
      <c r="NP7" s="7"/>
      <c r="NQ7" s="7"/>
      <c r="NR7" s="7"/>
      <c r="NS7" s="7"/>
      <c r="NT7" s="7"/>
      <c r="NU7" s="7"/>
      <c r="NV7" s="7"/>
      <c r="NW7" s="8"/>
      <c r="NX7" s="3"/>
    </row>
    <row r="8" spans="1:388" ht="18.75" customHeight="1">
      <c r="A8" s="2"/>
      <c r="B8" s="140" t="str">
        <f>データ!K6</f>
        <v>当然財務</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非設置</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データ!Y6</f>
        <v>56</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データ!Z6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データ!AA6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50" t="s">
        <v>10</v>
      </c>
      <c r="NK8" s="151"/>
      <c r="NL8" s="9" t="s">
        <v>11</v>
      </c>
      <c r="NM8" s="10"/>
      <c r="NN8" s="10"/>
      <c r="NO8" s="10"/>
      <c r="NP8" s="10"/>
      <c r="NQ8" s="10"/>
      <c r="NR8" s="10"/>
      <c r="NS8" s="10"/>
      <c r="NT8" s="10"/>
      <c r="NU8" s="10"/>
      <c r="NV8" s="10"/>
      <c r="NW8" s="11"/>
      <c r="NX8" s="3"/>
    </row>
    <row r="9" spans="1:388" ht="18.75" customHeight="1">
      <c r="A9" s="2"/>
      <c r="B9" s="145" t="s">
        <v>12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7"/>
      <c r="AU9" s="145" t="s">
        <v>13</v>
      </c>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7"/>
      <c r="CN9" s="145" t="s">
        <v>14</v>
      </c>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7"/>
      <c r="EG9" s="145" t="s">
        <v>15</v>
      </c>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7"/>
      <c r="FZ9" s="145" t="s">
        <v>16</v>
      </c>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7"/>
      <c r="ID9" s="145" t="s">
        <v>17</v>
      </c>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7"/>
      <c r="JW9" s="145" t="s">
        <v>18</v>
      </c>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7"/>
      <c r="LP9" s="145" t="s">
        <v>19</v>
      </c>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7"/>
      <c r="NI9" s="3"/>
      <c r="NJ9" s="148" t="s">
        <v>20</v>
      </c>
      <c r="NK9" s="149"/>
      <c r="NL9" s="12" t="s">
        <v>21</v>
      </c>
      <c r="NM9" s="13"/>
      <c r="NN9" s="13"/>
      <c r="NO9" s="13"/>
      <c r="NP9" s="13"/>
      <c r="NQ9" s="13"/>
      <c r="NR9" s="13"/>
      <c r="NS9" s="13"/>
      <c r="NT9" s="13"/>
      <c r="NU9" s="14"/>
      <c r="NV9" s="14"/>
      <c r="NW9" s="15"/>
      <c r="NX9" s="3"/>
    </row>
    <row r="10" spans="1:388" ht="18.75" customHeight="1">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3</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 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データ!AB6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データ!AC6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データ!AD6</f>
        <v>56</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3" t="s">
        <v>22</v>
      </c>
      <c r="NK10" s="144"/>
      <c r="NL10" s="16" t="s">
        <v>23</v>
      </c>
      <c r="NM10" s="17"/>
      <c r="NN10" s="17"/>
      <c r="NO10" s="17"/>
      <c r="NP10" s="17"/>
      <c r="NQ10" s="17"/>
      <c r="NR10" s="17"/>
      <c r="NS10" s="17"/>
      <c r="NT10" s="17"/>
      <c r="NU10" s="17"/>
      <c r="NV10" s="17"/>
      <c r="NW10" s="18"/>
      <c r="NX10" s="3"/>
    </row>
    <row r="11" spans="1:388" ht="18.75" customHeight="1">
      <c r="A11" s="2"/>
      <c r="B11" s="145" t="s">
        <v>24</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7"/>
      <c r="AU11" s="145" t="s">
        <v>25</v>
      </c>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7"/>
      <c r="CN11" s="145" t="s">
        <v>26</v>
      </c>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7"/>
      <c r="EG11" s="145" t="s">
        <v>27</v>
      </c>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7"/>
      <c r="ID11" s="145" t="s">
        <v>28</v>
      </c>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7"/>
      <c r="JW11" s="145" t="s">
        <v>29</v>
      </c>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7"/>
      <c r="LP11" s="145" t="s">
        <v>30</v>
      </c>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7"/>
      <c r="NI11" s="19"/>
      <c r="NJ11" s="3"/>
      <c r="NK11" s="3"/>
      <c r="NL11" s="3"/>
      <c r="NM11" s="3"/>
      <c r="NN11" s="3"/>
      <c r="NO11" s="3"/>
      <c r="NP11" s="3"/>
      <c r="NQ11" s="3"/>
      <c r="NR11" s="3"/>
      <c r="NS11" s="3"/>
      <c r="NT11" s="3"/>
      <c r="NU11" s="3"/>
      <c r="NV11" s="3"/>
      <c r="NW11" s="3"/>
      <c r="NX11" s="3"/>
    </row>
    <row r="12" spans="1:388" ht="18.75" customHeight="1">
      <c r="A12" s="2"/>
      <c r="B12" s="129">
        <f>データ!U6</f>
        <v>9277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4051</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第２種該当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１３：１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29">
        <f>データ!AE6</f>
        <v>56</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データ!AF6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データ!AG6</f>
        <v>56</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c r="A13" s="2"/>
      <c r="B13" s="132" t="s">
        <v>31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c r="A14" s="2"/>
      <c r="B14" s="132" t="s">
        <v>32</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33</v>
      </c>
      <c r="NK14" s="133"/>
      <c r="NL14" s="133"/>
      <c r="NM14" s="133"/>
      <c r="NN14" s="133"/>
      <c r="NO14" s="133"/>
      <c r="NP14" s="133"/>
      <c r="NQ14" s="133"/>
      <c r="NR14" s="133"/>
      <c r="NS14" s="133"/>
      <c r="NT14" s="133"/>
      <c r="NU14" s="133"/>
      <c r="NV14" s="133"/>
      <c r="NW14" s="133"/>
      <c r="NX14" s="13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35</v>
      </c>
      <c r="NK16" s="135"/>
      <c r="NL16" s="135"/>
      <c r="NM16" s="135"/>
      <c r="NN16" s="136"/>
      <c r="NO16" s="134" t="s">
        <v>36</v>
      </c>
      <c r="NP16" s="135"/>
      <c r="NQ16" s="135"/>
      <c r="NR16" s="135"/>
      <c r="NS16" s="136"/>
      <c r="NT16" s="134" t="s">
        <v>37</v>
      </c>
      <c r="NU16" s="135"/>
      <c r="NV16" s="135"/>
      <c r="NW16" s="135"/>
      <c r="NX16" s="136"/>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38</v>
      </c>
      <c r="NK18" s="122"/>
      <c r="NL18" s="122"/>
      <c r="NM18" s="125" t="s">
        <v>39</v>
      </c>
      <c r="NN18" s="126"/>
      <c r="NO18" s="121" t="s">
        <v>38</v>
      </c>
      <c r="NP18" s="122"/>
      <c r="NQ18" s="122"/>
      <c r="NR18" s="125" t="s">
        <v>39</v>
      </c>
      <c r="NS18" s="126"/>
      <c r="NT18" s="121" t="s">
        <v>38</v>
      </c>
      <c r="NU18" s="122"/>
      <c r="NV18" s="122"/>
      <c r="NW18" s="125" t="s">
        <v>39</v>
      </c>
      <c r="NX18" s="126"/>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27"/>
      <c r="NN19" s="128"/>
      <c r="NO19" s="123"/>
      <c r="NP19" s="124"/>
      <c r="NQ19" s="124"/>
      <c r="NR19" s="127"/>
      <c r="NS19" s="128"/>
      <c r="NT19" s="123"/>
      <c r="NU19" s="124"/>
      <c r="NV19" s="124"/>
      <c r="NW19" s="127"/>
      <c r="NX19" s="128"/>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1"/>
      <c r="NL23" s="111"/>
      <c r="NM23" s="111"/>
      <c r="NN23" s="111"/>
      <c r="NO23" s="111"/>
      <c r="NP23" s="111"/>
      <c r="NQ23" s="111"/>
      <c r="NR23" s="111"/>
      <c r="NS23" s="111"/>
      <c r="NT23" s="111"/>
      <c r="NU23" s="111"/>
      <c r="NV23" s="111"/>
      <c r="NW23" s="111"/>
      <c r="NX23" s="11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1"/>
      <c r="NL24" s="111"/>
      <c r="NM24" s="111"/>
      <c r="NN24" s="111"/>
      <c r="NO24" s="111"/>
      <c r="NP24" s="111"/>
      <c r="NQ24" s="111"/>
      <c r="NR24" s="111"/>
      <c r="NS24" s="111"/>
      <c r="NT24" s="111"/>
      <c r="NU24" s="111"/>
      <c r="NV24" s="111"/>
      <c r="NW24" s="111"/>
      <c r="NX24" s="11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1"/>
      <c r="NL25" s="111"/>
      <c r="NM25" s="111"/>
      <c r="NN25" s="111"/>
      <c r="NO25" s="111"/>
      <c r="NP25" s="111"/>
      <c r="NQ25" s="111"/>
      <c r="NR25" s="111"/>
      <c r="NS25" s="111"/>
      <c r="NT25" s="111"/>
      <c r="NU25" s="111"/>
      <c r="NV25" s="111"/>
      <c r="NW25" s="111"/>
      <c r="NX25" s="11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1"/>
      <c r="NL26" s="111"/>
      <c r="NM26" s="111"/>
      <c r="NN26" s="111"/>
      <c r="NO26" s="111"/>
      <c r="NP26" s="111"/>
      <c r="NQ26" s="111"/>
      <c r="NR26" s="111"/>
      <c r="NS26" s="111"/>
      <c r="NT26" s="111"/>
      <c r="NU26" s="111"/>
      <c r="NV26" s="111"/>
      <c r="NW26" s="111"/>
      <c r="NX26" s="11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1"/>
      <c r="NL27" s="111"/>
      <c r="NM27" s="111"/>
      <c r="NN27" s="111"/>
      <c r="NO27" s="111"/>
      <c r="NP27" s="111"/>
      <c r="NQ27" s="111"/>
      <c r="NR27" s="111"/>
      <c r="NS27" s="111"/>
      <c r="NT27" s="111"/>
      <c r="NU27" s="111"/>
      <c r="NV27" s="111"/>
      <c r="NW27" s="111"/>
      <c r="NX27" s="11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1"/>
      <c r="NL28" s="111"/>
      <c r="NM28" s="111"/>
      <c r="NN28" s="111"/>
      <c r="NO28" s="111"/>
      <c r="NP28" s="111"/>
      <c r="NQ28" s="111"/>
      <c r="NR28" s="111"/>
      <c r="NS28" s="111"/>
      <c r="NT28" s="111"/>
      <c r="NU28" s="111"/>
      <c r="NV28" s="111"/>
      <c r="NW28" s="111"/>
      <c r="NX28" s="11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1"/>
      <c r="NL29" s="111"/>
      <c r="NM29" s="111"/>
      <c r="NN29" s="111"/>
      <c r="NO29" s="111"/>
      <c r="NP29" s="111"/>
      <c r="NQ29" s="111"/>
      <c r="NR29" s="111"/>
      <c r="NS29" s="111"/>
      <c r="NT29" s="111"/>
      <c r="NU29" s="111"/>
      <c r="NV29" s="111"/>
      <c r="NW29" s="111"/>
      <c r="NX29" s="11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1"/>
      <c r="NL30" s="111"/>
      <c r="NM30" s="111"/>
      <c r="NN30" s="111"/>
      <c r="NO30" s="111"/>
      <c r="NP30" s="111"/>
      <c r="NQ30" s="111"/>
      <c r="NR30" s="111"/>
      <c r="NS30" s="111"/>
      <c r="NT30" s="111"/>
      <c r="NU30" s="111"/>
      <c r="NV30" s="111"/>
      <c r="NW30" s="111"/>
      <c r="NX30" s="11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1"/>
      <c r="NL31" s="111"/>
      <c r="NM31" s="111"/>
      <c r="NN31" s="111"/>
      <c r="NO31" s="111"/>
      <c r="NP31" s="111"/>
      <c r="NQ31" s="111"/>
      <c r="NR31" s="111"/>
      <c r="NS31" s="111"/>
      <c r="NT31" s="111"/>
      <c r="NU31" s="111"/>
      <c r="NV31" s="111"/>
      <c r="NW31" s="111"/>
      <c r="NX31" s="11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3"/>
      <c r="NK32" s="111"/>
      <c r="NL32" s="111"/>
      <c r="NM32" s="111"/>
      <c r="NN32" s="111"/>
      <c r="NO32" s="111"/>
      <c r="NP32" s="111"/>
      <c r="NQ32" s="111"/>
      <c r="NR32" s="111"/>
      <c r="NS32" s="111"/>
      <c r="NT32" s="111"/>
      <c r="NU32" s="111"/>
      <c r="NV32" s="111"/>
      <c r="NW32" s="111"/>
      <c r="NX32" s="112"/>
      <c r="OC32" s="28" t="s">
        <v>55</v>
      </c>
    </row>
    <row r="33" spans="1:393" ht="13.5" customHeight="1">
      <c r="A33" s="2"/>
      <c r="B33" s="25"/>
      <c r="D33" s="5"/>
      <c r="E33" s="5"/>
      <c r="F33" s="5"/>
      <c r="G33" s="102" t="s">
        <v>56</v>
      </c>
      <c r="H33" s="102"/>
      <c r="I33" s="102"/>
      <c r="J33" s="102"/>
      <c r="K33" s="102"/>
      <c r="L33" s="102"/>
      <c r="M33" s="102"/>
      <c r="N33" s="102"/>
      <c r="O33" s="102"/>
      <c r="P33" s="85">
        <f>データ!AH7</f>
        <v>115.8</v>
      </c>
      <c r="Q33" s="86"/>
      <c r="R33" s="86"/>
      <c r="S33" s="86"/>
      <c r="T33" s="86"/>
      <c r="U33" s="86"/>
      <c r="V33" s="86"/>
      <c r="W33" s="86"/>
      <c r="X33" s="86"/>
      <c r="Y33" s="86"/>
      <c r="Z33" s="86"/>
      <c r="AA33" s="86"/>
      <c r="AB33" s="86"/>
      <c r="AC33" s="86"/>
      <c r="AD33" s="87"/>
      <c r="AE33" s="85">
        <f>データ!AI7</f>
        <v>99.9</v>
      </c>
      <c r="AF33" s="86"/>
      <c r="AG33" s="86"/>
      <c r="AH33" s="86"/>
      <c r="AI33" s="86"/>
      <c r="AJ33" s="86"/>
      <c r="AK33" s="86"/>
      <c r="AL33" s="86"/>
      <c r="AM33" s="86"/>
      <c r="AN33" s="86"/>
      <c r="AO33" s="86"/>
      <c r="AP33" s="86"/>
      <c r="AQ33" s="86"/>
      <c r="AR33" s="86"/>
      <c r="AS33" s="87"/>
      <c r="AT33" s="85">
        <f>データ!AJ7</f>
        <v>96.7</v>
      </c>
      <c r="AU33" s="86"/>
      <c r="AV33" s="86"/>
      <c r="AW33" s="86"/>
      <c r="AX33" s="86"/>
      <c r="AY33" s="86"/>
      <c r="AZ33" s="86"/>
      <c r="BA33" s="86"/>
      <c r="BB33" s="86"/>
      <c r="BC33" s="86"/>
      <c r="BD33" s="86"/>
      <c r="BE33" s="86"/>
      <c r="BF33" s="86"/>
      <c r="BG33" s="86"/>
      <c r="BH33" s="87"/>
      <c r="BI33" s="85">
        <f>データ!AK7</f>
        <v>102.2</v>
      </c>
      <c r="BJ33" s="86"/>
      <c r="BK33" s="86"/>
      <c r="BL33" s="86"/>
      <c r="BM33" s="86"/>
      <c r="BN33" s="86"/>
      <c r="BO33" s="86"/>
      <c r="BP33" s="86"/>
      <c r="BQ33" s="86"/>
      <c r="BR33" s="86"/>
      <c r="BS33" s="86"/>
      <c r="BT33" s="86"/>
      <c r="BU33" s="86"/>
      <c r="BV33" s="86"/>
      <c r="BW33" s="87"/>
      <c r="BX33" s="85">
        <f>データ!AL7</f>
        <v>104.2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77.900000000000006</v>
      </c>
      <c r="DE33" s="86"/>
      <c r="DF33" s="86"/>
      <c r="DG33" s="86"/>
      <c r="DH33" s="86"/>
      <c r="DI33" s="86"/>
      <c r="DJ33" s="86"/>
      <c r="DK33" s="86"/>
      <c r="DL33" s="86"/>
      <c r="DM33" s="86"/>
      <c r="DN33" s="86"/>
      <c r="DO33" s="86"/>
      <c r="DP33" s="86"/>
      <c r="DQ33" s="86"/>
      <c r="DR33" s="87"/>
      <c r="DS33" s="85">
        <f>データ!AT7</f>
        <v>75.7</v>
      </c>
      <c r="DT33" s="86"/>
      <c r="DU33" s="86"/>
      <c r="DV33" s="86"/>
      <c r="DW33" s="86"/>
      <c r="DX33" s="86"/>
      <c r="DY33" s="86"/>
      <c r="DZ33" s="86"/>
      <c r="EA33" s="86"/>
      <c r="EB33" s="86"/>
      <c r="EC33" s="86"/>
      <c r="ED33" s="86"/>
      <c r="EE33" s="86"/>
      <c r="EF33" s="86"/>
      <c r="EG33" s="87"/>
      <c r="EH33" s="85">
        <f>データ!AU7</f>
        <v>75.900000000000006</v>
      </c>
      <c r="EI33" s="86"/>
      <c r="EJ33" s="86"/>
      <c r="EK33" s="86"/>
      <c r="EL33" s="86"/>
      <c r="EM33" s="86"/>
      <c r="EN33" s="86"/>
      <c r="EO33" s="86"/>
      <c r="EP33" s="86"/>
      <c r="EQ33" s="86"/>
      <c r="ER33" s="86"/>
      <c r="ES33" s="86"/>
      <c r="ET33" s="86"/>
      <c r="EU33" s="86"/>
      <c r="EV33" s="87"/>
      <c r="EW33" s="85">
        <f>データ!AV7</f>
        <v>70.7</v>
      </c>
      <c r="EX33" s="86"/>
      <c r="EY33" s="86"/>
      <c r="EZ33" s="86"/>
      <c r="FA33" s="86"/>
      <c r="FB33" s="86"/>
      <c r="FC33" s="86"/>
      <c r="FD33" s="86"/>
      <c r="FE33" s="86"/>
      <c r="FF33" s="86"/>
      <c r="FG33" s="86"/>
      <c r="FH33" s="86"/>
      <c r="FI33" s="86"/>
      <c r="FJ33" s="86"/>
      <c r="FK33" s="87"/>
      <c r="FL33" s="85">
        <f>データ!AW7</f>
        <v>67.8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2.4</v>
      </c>
      <c r="HH33" s="86"/>
      <c r="HI33" s="86"/>
      <c r="HJ33" s="86"/>
      <c r="HK33" s="86"/>
      <c r="HL33" s="86"/>
      <c r="HM33" s="86"/>
      <c r="HN33" s="86"/>
      <c r="HO33" s="86"/>
      <c r="HP33" s="86"/>
      <c r="HQ33" s="86"/>
      <c r="HR33" s="86"/>
      <c r="HS33" s="86"/>
      <c r="HT33" s="86"/>
      <c r="HU33" s="87"/>
      <c r="HV33" s="85">
        <f>データ!BF7</f>
        <v>1.7</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73.8</v>
      </c>
      <c r="KG33" s="86"/>
      <c r="KH33" s="86"/>
      <c r="KI33" s="86"/>
      <c r="KJ33" s="86"/>
      <c r="KK33" s="86"/>
      <c r="KL33" s="86"/>
      <c r="KM33" s="86"/>
      <c r="KN33" s="86"/>
      <c r="KO33" s="86"/>
      <c r="KP33" s="86"/>
      <c r="KQ33" s="86"/>
      <c r="KR33" s="86"/>
      <c r="KS33" s="86"/>
      <c r="KT33" s="87"/>
      <c r="KU33" s="85">
        <f>データ!BP7</f>
        <v>76</v>
      </c>
      <c r="KV33" s="86"/>
      <c r="KW33" s="86"/>
      <c r="KX33" s="86"/>
      <c r="KY33" s="86"/>
      <c r="KZ33" s="86"/>
      <c r="LA33" s="86"/>
      <c r="LB33" s="86"/>
      <c r="LC33" s="86"/>
      <c r="LD33" s="86"/>
      <c r="LE33" s="86"/>
      <c r="LF33" s="86"/>
      <c r="LG33" s="86"/>
      <c r="LH33" s="86"/>
      <c r="LI33" s="87"/>
      <c r="LJ33" s="85">
        <f>データ!BQ7</f>
        <v>80.400000000000006</v>
      </c>
      <c r="LK33" s="86"/>
      <c r="LL33" s="86"/>
      <c r="LM33" s="86"/>
      <c r="LN33" s="86"/>
      <c r="LO33" s="86"/>
      <c r="LP33" s="86"/>
      <c r="LQ33" s="86"/>
      <c r="LR33" s="86"/>
      <c r="LS33" s="86"/>
      <c r="LT33" s="86"/>
      <c r="LU33" s="86"/>
      <c r="LV33" s="86"/>
      <c r="LW33" s="86"/>
      <c r="LX33" s="87"/>
      <c r="LY33" s="85">
        <f>データ!BR7</f>
        <v>67.7</v>
      </c>
      <c r="LZ33" s="86"/>
      <c r="MA33" s="86"/>
      <c r="MB33" s="86"/>
      <c r="MC33" s="86"/>
      <c r="MD33" s="86"/>
      <c r="ME33" s="86"/>
      <c r="MF33" s="86"/>
      <c r="MG33" s="86"/>
      <c r="MH33" s="86"/>
      <c r="MI33" s="86"/>
      <c r="MJ33" s="86"/>
      <c r="MK33" s="86"/>
      <c r="ML33" s="86"/>
      <c r="MM33" s="87"/>
      <c r="MN33" s="85">
        <f>データ!BS7</f>
        <v>45.4</v>
      </c>
      <c r="MO33" s="86"/>
      <c r="MP33" s="86"/>
      <c r="MQ33" s="86"/>
      <c r="MR33" s="86"/>
      <c r="MS33" s="86"/>
      <c r="MT33" s="86"/>
      <c r="MU33" s="86"/>
      <c r="MV33" s="86"/>
      <c r="MW33" s="86"/>
      <c r="MX33" s="86"/>
      <c r="MY33" s="86"/>
      <c r="MZ33" s="86"/>
      <c r="NA33" s="86"/>
      <c r="NB33" s="87"/>
      <c r="ND33" s="5"/>
      <c r="NE33" s="5"/>
      <c r="NF33" s="5"/>
      <c r="NG33" s="5"/>
      <c r="NH33" s="27"/>
      <c r="NI33" s="2"/>
      <c r="NJ33" s="113"/>
      <c r="NK33" s="111"/>
      <c r="NL33" s="111"/>
      <c r="NM33" s="111"/>
      <c r="NN33" s="111"/>
      <c r="NO33" s="111"/>
      <c r="NP33" s="111"/>
      <c r="NQ33" s="111"/>
      <c r="NR33" s="111"/>
      <c r="NS33" s="111"/>
      <c r="NT33" s="111"/>
      <c r="NU33" s="111"/>
      <c r="NV33" s="111"/>
      <c r="NW33" s="111"/>
      <c r="NX33" s="11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2" t="s">
        <v>183</v>
      </c>
      <c r="NK39" s="163"/>
      <c r="NL39" s="163"/>
      <c r="NM39" s="163"/>
      <c r="NN39" s="163"/>
      <c r="NO39" s="163"/>
      <c r="NP39" s="163"/>
      <c r="NQ39" s="163"/>
      <c r="NR39" s="163"/>
      <c r="NS39" s="163"/>
      <c r="NT39" s="163"/>
      <c r="NU39" s="163"/>
      <c r="NV39" s="163"/>
      <c r="NW39" s="163"/>
      <c r="NX39" s="164"/>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5"/>
      <c r="NK40" s="163"/>
      <c r="NL40" s="163"/>
      <c r="NM40" s="163"/>
      <c r="NN40" s="163"/>
      <c r="NO40" s="163"/>
      <c r="NP40" s="163"/>
      <c r="NQ40" s="163"/>
      <c r="NR40" s="163"/>
      <c r="NS40" s="163"/>
      <c r="NT40" s="163"/>
      <c r="NU40" s="163"/>
      <c r="NV40" s="163"/>
      <c r="NW40" s="163"/>
      <c r="NX40" s="164"/>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5"/>
      <c r="NK41" s="163"/>
      <c r="NL41" s="163"/>
      <c r="NM41" s="163"/>
      <c r="NN41" s="163"/>
      <c r="NO41" s="163"/>
      <c r="NP41" s="163"/>
      <c r="NQ41" s="163"/>
      <c r="NR41" s="163"/>
      <c r="NS41" s="163"/>
      <c r="NT41" s="163"/>
      <c r="NU41" s="163"/>
      <c r="NV41" s="163"/>
      <c r="NW41" s="163"/>
      <c r="NX41" s="164"/>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5"/>
      <c r="NK42" s="163"/>
      <c r="NL42" s="163"/>
      <c r="NM42" s="163"/>
      <c r="NN42" s="163"/>
      <c r="NO42" s="163"/>
      <c r="NP42" s="163"/>
      <c r="NQ42" s="163"/>
      <c r="NR42" s="163"/>
      <c r="NS42" s="163"/>
      <c r="NT42" s="163"/>
      <c r="NU42" s="163"/>
      <c r="NV42" s="163"/>
      <c r="NW42" s="163"/>
      <c r="NX42" s="164"/>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5"/>
      <c r="NK43" s="163"/>
      <c r="NL43" s="163"/>
      <c r="NM43" s="163"/>
      <c r="NN43" s="163"/>
      <c r="NO43" s="163"/>
      <c r="NP43" s="163"/>
      <c r="NQ43" s="163"/>
      <c r="NR43" s="163"/>
      <c r="NS43" s="163"/>
      <c r="NT43" s="163"/>
      <c r="NU43" s="163"/>
      <c r="NV43" s="163"/>
      <c r="NW43" s="163"/>
      <c r="NX43" s="164"/>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5"/>
      <c r="NK44" s="163"/>
      <c r="NL44" s="163"/>
      <c r="NM44" s="163"/>
      <c r="NN44" s="163"/>
      <c r="NO44" s="163"/>
      <c r="NP44" s="163"/>
      <c r="NQ44" s="163"/>
      <c r="NR44" s="163"/>
      <c r="NS44" s="163"/>
      <c r="NT44" s="163"/>
      <c r="NU44" s="163"/>
      <c r="NV44" s="163"/>
      <c r="NW44" s="163"/>
      <c r="NX44" s="164"/>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5"/>
      <c r="NK45" s="163"/>
      <c r="NL45" s="163"/>
      <c r="NM45" s="163"/>
      <c r="NN45" s="163"/>
      <c r="NO45" s="163"/>
      <c r="NP45" s="163"/>
      <c r="NQ45" s="163"/>
      <c r="NR45" s="163"/>
      <c r="NS45" s="163"/>
      <c r="NT45" s="163"/>
      <c r="NU45" s="163"/>
      <c r="NV45" s="163"/>
      <c r="NW45" s="163"/>
      <c r="NX45" s="164"/>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5"/>
      <c r="NK46" s="163"/>
      <c r="NL46" s="163"/>
      <c r="NM46" s="163"/>
      <c r="NN46" s="163"/>
      <c r="NO46" s="163"/>
      <c r="NP46" s="163"/>
      <c r="NQ46" s="163"/>
      <c r="NR46" s="163"/>
      <c r="NS46" s="163"/>
      <c r="NT46" s="163"/>
      <c r="NU46" s="163"/>
      <c r="NV46" s="163"/>
      <c r="NW46" s="163"/>
      <c r="NX46" s="164"/>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5"/>
      <c r="NK47" s="163"/>
      <c r="NL47" s="163"/>
      <c r="NM47" s="163"/>
      <c r="NN47" s="163"/>
      <c r="NO47" s="163"/>
      <c r="NP47" s="163"/>
      <c r="NQ47" s="163"/>
      <c r="NR47" s="163"/>
      <c r="NS47" s="163"/>
      <c r="NT47" s="163"/>
      <c r="NU47" s="163"/>
      <c r="NV47" s="163"/>
      <c r="NW47" s="163"/>
      <c r="NX47" s="164"/>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5"/>
      <c r="NK48" s="163"/>
      <c r="NL48" s="163"/>
      <c r="NM48" s="163"/>
      <c r="NN48" s="163"/>
      <c r="NO48" s="163"/>
      <c r="NP48" s="163"/>
      <c r="NQ48" s="163"/>
      <c r="NR48" s="163"/>
      <c r="NS48" s="163"/>
      <c r="NT48" s="163"/>
      <c r="NU48" s="163"/>
      <c r="NV48" s="163"/>
      <c r="NW48" s="163"/>
      <c r="NX48" s="164"/>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5"/>
      <c r="NK49" s="163"/>
      <c r="NL49" s="163"/>
      <c r="NM49" s="163"/>
      <c r="NN49" s="163"/>
      <c r="NO49" s="163"/>
      <c r="NP49" s="163"/>
      <c r="NQ49" s="163"/>
      <c r="NR49" s="163"/>
      <c r="NS49" s="163"/>
      <c r="NT49" s="163"/>
      <c r="NU49" s="163"/>
      <c r="NV49" s="163"/>
      <c r="NW49" s="163"/>
      <c r="NX49" s="164"/>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5"/>
      <c r="NK50" s="163"/>
      <c r="NL50" s="163"/>
      <c r="NM50" s="163"/>
      <c r="NN50" s="163"/>
      <c r="NO50" s="163"/>
      <c r="NP50" s="163"/>
      <c r="NQ50" s="163"/>
      <c r="NR50" s="163"/>
      <c r="NS50" s="163"/>
      <c r="NT50" s="163"/>
      <c r="NU50" s="163"/>
      <c r="NV50" s="163"/>
      <c r="NW50" s="163"/>
      <c r="NX50" s="164"/>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1"/>
      <c r="NL54" s="111"/>
      <c r="NM54" s="111"/>
      <c r="NN54" s="111"/>
      <c r="NO54" s="111"/>
      <c r="NP54" s="111"/>
      <c r="NQ54" s="111"/>
      <c r="NR54" s="111"/>
      <c r="NS54" s="111"/>
      <c r="NT54" s="111"/>
      <c r="NU54" s="111"/>
      <c r="NV54" s="111"/>
      <c r="NW54" s="111"/>
      <c r="NX54" s="112"/>
    </row>
    <row r="55" spans="1:393" ht="13.5" customHeight="1">
      <c r="A55" s="2"/>
      <c r="B55" s="25"/>
      <c r="C55" s="5"/>
      <c r="D55" s="5"/>
      <c r="E55" s="5"/>
      <c r="F55" s="5"/>
      <c r="G55" s="102" t="s">
        <v>56</v>
      </c>
      <c r="H55" s="102"/>
      <c r="I55" s="102"/>
      <c r="J55" s="102"/>
      <c r="K55" s="102"/>
      <c r="L55" s="102"/>
      <c r="M55" s="102"/>
      <c r="N55" s="102"/>
      <c r="O55" s="102"/>
      <c r="P55" s="103">
        <f>データ!BZ7</f>
        <v>20925</v>
      </c>
      <c r="Q55" s="104"/>
      <c r="R55" s="104"/>
      <c r="S55" s="104"/>
      <c r="T55" s="104"/>
      <c r="U55" s="104"/>
      <c r="V55" s="104"/>
      <c r="W55" s="104"/>
      <c r="X55" s="104"/>
      <c r="Y55" s="104"/>
      <c r="Z55" s="104"/>
      <c r="AA55" s="104"/>
      <c r="AB55" s="104"/>
      <c r="AC55" s="104"/>
      <c r="AD55" s="105"/>
      <c r="AE55" s="103">
        <f>データ!CA7</f>
        <v>20035</v>
      </c>
      <c r="AF55" s="104"/>
      <c r="AG55" s="104"/>
      <c r="AH55" s="104"/>
      <c r="AI55" s="104"/>
      <c r="AJ55" s="104"/>
      <c r="AK55" s="104"/>
      <c r="AL55" s="104"/>
      <c r="AM55" s="104"/>
      <c r="AN55" s="104"/>
      <c r="AO55" s="104"/>
      <c r="AP55" s="104"/>
      <c r="AQ55" s="104"/>
      <c r="AR55" s="104"/>
      <c r="AS55" s="105"/>
      <c r="AT55" s="103">
        <f>データ!CB7</f>
        <v>20986</v>
      </c>
      <c r="AU55" s="104"/>
      <c r="AV55" s="104"/>
      <c r="AW55" s="104"/>
      <c r="AX55" s="104"/>
      <c r="AY55" s="104"/>
      <c r="AZ55" s="104"/>
      <c r="BA55" s="104"/>
      <c r="BB55" s="104"/>
      <c r="BC55" s="104"/>
      <c r="BD55" s="104"/>
      <c r="BE55" s="104"/>
      <c r="BF55" s="104"/>
      <c r="BG55" s="104"/>
      <c r="BH55" s="105"/>
      <c r="BI55" s="103">
        <f>データ!CC7</f>
        <v>23487</v>
      </c>
      <c r="BJ55" s="104"/>
      <c r="BK55" s="104"/>
      <c r="BL55" s="104"/>
      <c r="BM55" s="104"/>
      <c r="BN55" s="104"/>
      <c r="BO55" s="104"/>
      <c r="BP55" s="104"/>
      <c r="BQ55" s="104"/>
      <c r="BR55" s="104"/>
      <c r="BS55" s="104"/>
      <c r="BT55" s="104"/>
      <c r="BU55" s="104"/>
      <c r="BV55" s="104"/>
      <c r="BW55" s="105"/>
      <c r="BX55" s="103">
        <f>データ!CD7</f>
        <v>29804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6621</v>
      </c>
      <c r="DE55" s="104"/>
      <c r="DF55" s="104"/>
      <c r="DG55" s="104"/>
      <c r="DH55" s="104"/>
      <c r="DI55" s="104"/>
      <c r="DJ55" s="104"/>
      <c r="DK55" s="104"/>
      <c r="DL55" s="104"/>
      <c r="DM55" s="104"/>
      <c r="DN55" s="104"/>
      <c r="DO55" s="104"/>
      <c r="DP55" s="104"/>
      <c r="DQ55" s="104"/>
      <c r="DR55" s="105"/>
      <c r="DS55" s="103">
        <f>データ!CL7</f>
        <v>5978</v>
      </c>
      <c r="DT55" s="104"/>
      <c r="DU55" s="104"/>
      <c r="DV55" s="104"/>
      <c r="DW55" s="104"/>
      <c r="DX55" s="104"/>
      <c r="DY55" s="104"/>
      <c r="DZ55" s="104"/>
      <c r="EA55" s="104"/>
      <c r="EB55" s="104"/>
      <c r="EC55" s="104"/>
      <c r="ED55" s="104"/>
      <c r="EE55" s="104"/>
      <c r="EF55" s="104"/>
      <c r="EG55" s="105"/>
      <c r="EH55" s="103">
        <f>データ!CM7</f>
        <v>5987</v>
      </c>
      <c r="EI55" s="104"/>
      <c r="EJ55" s="104"/>
      <c r="EK55" s="104"/>
      <c r="EL55" s="104"/>
      <c r="EM55" s="104"/>
      <c r="EN55" s="104"/>
      <c r="EO55" s="104"/>
      <c r="EP55" s="104"/>
      <c r="EQ55" s="104"/>
      <c r="ER55" s="104"/>
      <c r="ES55" s="104"/>
      <c r="ET55" s="104"/>
      <c r="EU55" s="104"/>
      <c r="EV55" s="105"/>
      <c r="EW55" s="103">
        <f>データ!CN7</f>
        <v>6323</v>
      </c>
      <c r="EX55" s="104"/>
      <c r="EY55" s="104"/>
      <c r="EZ55" s="104"/>
      <c r="FA55" s="104"/>
      <c r="FB55" s="104"/>
      <c r="FC55" s="104"/>
      <c r="FD55" s="104"/>
      <c r="FE55" s="104"/>
      <c r="FF55" s="104"/>
      <c r="FG55" s="104"/>
      <c r="FH55" s="104"/>
      <c r="FI55" s="104"/>
      <c r="FJ55" s="104"/>
      <c r="FK55" s="105"/>
      <c r="FL55" s="103">
        <f>データ!CO7</f>
        <v>6745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57.8</v>
      </c>
      <c r="GS55" s="86"/>
      <c r="GT55" s="86"/>
      <c r="GU55" s="86"/>
      <c r="GV55" s="86"/>
      <c r="GW55" s="86"/>
      <c r="GX55" s="86"/>
      <c r="GY55" s="86"/>
      <c r="GZ55" s="86"/>
      <c r="HA55" s="86"/>
      <c r="HB55" s="86"/>
      <c r="HC55" s="86"/>
      <c r="HD55" s="86"/>
      <c r="HE55" s="86"/>
      <c r="HF55" s="87"/>
      <c r="HG55" s="85">
        <f>データ!CW7</f>
        <v>57.4</v>
      </c>
      <c r="HH55" s="86"/>
      <c r="HI55" s="86"/>
      <c r="HJ55" s="86"/>
      <c r="HK55" s="86"/>
      <c r="HL55" s="86"/>
      <c r="HM55" s="86"/>
      <c r="HN55" s="86"/>
      <c r="HO55" s="86"/>
      <c r="HP55" s="86"/>
      <c r="HQ55" s="86"/>
      <c r="HR55" s="86"/>
      <c r="HS55" s="86"/>
      <c r="HT55" s="86"/>
      <c r="HU55" s="87"/>
      <c r="HV55" s="85">
        <f>データ!CX7</f>
        <v>56.5</v>
      </c>
      <c r="HW55" s="86"/>
      <c r="HX55" s="86"/>
      <c r="HY55" s="86"/>
      <c r="HZ55" s="86"/>
      <c r="IA55" s="86"/>
      <c r="IB55" s="86"/>
      <c r="IC55" s="86"/>
      <c r="ID55" s="86"/>
      <c r="IE55" s="86"/>
      <c r="IF55" s="86"/>
      <c r="IG55" s="86"/>
      <c r="IH55" s="86"/>
      <c r="II55" s="86"/>
      <c r="IJ55" s="87"/>
      <c r="IK55" s="85">
        <f>データ!CY7</f>
        <v>61.2</v>
      </c>
      <c r="IL55" s="86"/>
      <c r="IM55" s="86"/>
      <c r="IN55" s="86"/>
      <c r="IO55" s="86"/>
      <c r="IP55" s="86"/>
      <c r="IQ55" s="86"/>
      <c r="IR55" s="86"/>
      <c r="IS55" s="86"/>
      <c r="IT55" s="86"/>
      <c r="IU55" s="86"/>
      <c r="IV55" s="86"/>
      <c r="IW55" s="86"/>
      <c r="IX55" s="86"/>
      <c r="IY55" s="87"/>
      <c r="IZ55" s="85">
        <f>データ!CZ7</f>
        <v>67.3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12.6</v>
      </c>
      <c r="KG55" s="86"/>
      <c r="KH55" s="86"/>
      <c r="KI55" s="86"/>
      <c r="KJ55" s="86"/>
      <c r="KK55" s="86"/>
      <c r="KL55" s="86"/>
      <c r="KM55" s="86"/>
      <c r="KN55" s="86"/>
      <c r="KO55" s="86"/>
      <c r="KP55" s="86"/>
      <c r="KQ55" s="86"/>
      <c r="KR55" s="86"/>
      <c r="KS55" s="86"/>
      <c r="KT55" s="87"/>
      <c r="KU55" s="85">
        <f>データ!DH7</f>
        <v>10.8</v>
      </c>
      <c r="KV55" s="86"/>
      <c r="KW55" s="86"/>
      <c r="KX55" s="86"/>
      <c r="KY55" s="86"/>
      <c r="KZ55" s="86"/>
      <c r="LA55" s="86"/>
      <c r="LB55" s="86"/>
      <c r="LC55" s="86"/>
      <c r="LD55" s="86"/>
      <c r="LE55" s="86"/>
      <c r="LF55" s="86"/>
      <c r="LG55" s="86"/>
      <c r="LH55" s="86"/>
      <c r="LI55" s="87"/>
      <c r="LJ55" s="85">
        <f>データ!DI7</f>
        <v>12.3</v>
      </c>
      <c r="LK55" s="86"/>
      <c r="LL55" s="86"/>
      <c r="LM55" s="86"/>
      <c r="LN55" s="86"/>
      <c r="LO55" s="86"/>
      <c r="LP55" s="86"/>
      <c r="LQ55" s="86"/>
      <c r="LR55" s="86"/>
      <c r="LS55" s="86"/>
      <c r="LT55" s="86"/>
      <c r="LU55" s="86"/>
      <c r="LV55" s="86"/>
      <c r="LW55" s="86"/>
      <c r="LX55" s="87"/>
      <c r="LY55" s="85">
        <f>データ!DJ7</f>
        <v>11.8</v>
      </c>
      <c r="LZ55" s="86"/>
      <c r="MA55" s="86"/>
      <c r="MB55" s="86"/>
      <c r="MC55" s="86"/>
      <c r="MD55" s="86"/>
      <c r="ME55" s="86"/>
      <c r="MF55" s="86"/>
      <c r="MG55" s="86"/>
      <c r="MH55" s="86"/>
      <c r="MI55" s="86"/>
      <c r="MJ55" s="86"/>
      <c r="MK55" s="86"/>
      <c r="ML55" s="86"/>
      <c r="MM55" s="87"/>
      <c r="MN55" s="85">
        <f>データ!DK7</f>
        <v>10.1</v>
      </c>
      <c r="MO55" s="86"/>
      <c r="MP55" s="86"/>
      <c r="MQ55" s="86"/>
      <c r="MR55" s="86"/>
      <c r="MS55" s="86"/>
      <c r="MT55" s="86"/>
      <c r="MU55" s="86"/>
      <c r="MV55" s="86"/>
      <c r="MW55" s="86"/>
      <c r="MX55" s="86"/>
      <c r="MY55" s="86"/>
      <c r="MZ55" s="86"/>
      <c r="NA55" s="86"/>
      <c r="NB55" s="87"/>
      <c r="NC55" s="5"/>
      <c r="ND55" s="5"/>
      <c r="NE55" s="5"/>
      <c r="NF55" s="5"/>
      <c r="NG55" s="5"/>
      <c r="NH55" s="27"/>
      <c r="NI55" s="2"/>
      <c r="NJ55" s="113"/>
      <c r="NK55" s="111"/>
      <c r="NL55" s="111"/>
      <c r="NM55" s="111"/>
      <c r="NN55" s="111"/>
      <c r="NO55" s="111"/>
      <c r="NP55" s="111"/>
      <c r="NQ55" s="111"/>
      <c r="NR55" s="111"/>
      <c r="NS55" s="111"/>
      <c r="NT55" s="111"/>
      <c r="NU55" s="111"/>
      <c r="NV55" s="111"/>
      <c r="NW55" s="111"/>
      <c r="NX55" s="112"/>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3"/>
      <c r="NK56" s="111"/>
      <c r="NL56" s="111"/>
      <c r="NM56" s="111"/>
      <c r="NN56" s="111"/>
      <c r="NO56" s="111"/>
      <c r="NP56" s="111"/>
      <c r="NQ56" s="111"/>
      <c r="NR56" s="111"/>
      <c r="NS56" s="111"/>
      <c r="NT56" s="111"/>
      <c r="NU56" s="111"/>
      <c r="NV56" s="111"/>
      <c r="NW56" s="111"/>
      <c r="NX56" s="112"/>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1"/>
      <c r="NL57" s="111"/>
      <c r="NM57" s="111"/>
      <c r="NN57" s="111"/>
      <c r="NO57" s="111"/>
      <c r="NP57" s="111"/>
      <c r="NQ57" s="111"/>
      <c r="NR57" s="111"/>
      <c r="NS57" s="111"/>
      <c r="NT57" s="111"/>
      <c r="NU57" s="111"/>
      <c r="NV57" s="111"/>
      <c r="NW57" s="111"/>
      <c r="NX57" s="112"/>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1"/>
      <c r="NL58" s="111"/>
      <c r="NM58" s="111"/>
      <c r="NN58" s="111"/>
      <c r="NO58" s="111"/>
      <c r="NP58" s="111"/>
      <c r="NQ58" s="111"/>
      <c r="NR58" s="111"/>
      <c r="NS58" s="111"/>
      <c r="NT58" s="111"/>
      <c r="NU58" s="111"/>
      <c r="NV58" s="111"/>
      <c r="NW58" s="111"/>
      <c r="NX58" s="112"/>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1"/>
      <c r="NL59" s="111"/>
      <c r="NM59" s="111"/>
      <c r="NN59" s="111"/>
      <c r="NO59" s="111"/>
      <c r="NP59" s="111"/>
      <c r="NQ59" s="111"/>
      <c r="NR59" s="111"/>
      <c r="NS59" s="111"/>
      <c r="NT59" s="111"/>
      <c r="NU59" s="111"/>
      <c r="NV59" s="111"/>
      <c r="NW59" s="111"/>
      <c r="NX59" s="112"/>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3"/>
      <c r="NK60" s="111"/>
      <c r="NL60" s="111"/>
      <c r="NM60" s="111"/>
      <c r="NN60" s="111"/>
      <c r="NO60" s="111"/>
      <c r="NP60" s="111"/>
      <c r="NQ60" s="111"/>
      <c r="NR60" s="111"/>
      <c r="NS60" s="111"/>
      <c r="NT60" s="111"/>
      <c r="NU60" s="111"/>
      <c r="NV60" s="111"/>
      <c r="NW60" s="111"/>
      <c r="NX60" s="112"/>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3"/>
      <c r="NK61" s="111"/>
      <c r="NL61" s="111"/>
      <c r="NM61" s="111"/>
      <c r="NN61" s="111"/>
      <c r="NO61" s="111"/>
      <c r="NP61" s="111"/>
      <c r="NQ61" s="111"/>
      <c r="NR61" s="111"/>
      <c r="NS61" s="111"/>
      <c r="NT61" s="111"/>
      <c r="NU61" s="111"/>
      <c r="NV61" s="111"/>
      <c r="NW61" s="111"/>
      <c r="NX61" s="112"/>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3"/>
      <c r="NK62" s="111"/>
      <c r="NL62" s="111"/>
      <c r="NM62" s="111"/>
      <c r="NN62" s="111"/>
      <c r="NO62" s="111"/>
      <c r="NP62" s="111"/>
      <c r="NQ62" s="111"/>
      <c r="NR62" s="111"/>
      <c r="NS62" s="111"/>
      <c r="NT62" s="111"/>
      <c r="NU62" s="111"/>
      <c r="NV62" s="111"/>
      <c r="NW62" s="111"/>
      <c r="NX62" s="112"/>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3"/>
      <c r="NK63" s="111"/>
      <c r="NL63" s="111"/>
      <c r="NM63" s="111"/>
      <c r="NN63" s="111"/>
      <c r="NO63" s="111"/>
      <c r="NP63" s="111"/>
      <c r="NQ63" s="111"/>
      <c r="NR63" s="111"/>
      <c r="NS63" s="111"/>
      <c r="NT63" s="111"/>
      <c r="NU63" s="111"/>
      <c r="NV63" s="111"/>
      <c r="NW63" s="111"/>
      <c r="NX63" s="112"/>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1"/>
      <c r="NL64" s="111"/>
      <c r="NM64" s="111"/>
      <c r="NN64" s="111"/>
      <c r="NO64" s="111"/>
      <c r="NP64" s="111"/>
      <c r="NQ64" s="111"/>
      <c r="NR64" s="111"/>
      <c r="NS64" s="111"/>
      <c r="NT64" s="111"/>
      <c r="NU64" s="111"/>
      <c r="NV64" s="111"/>
      <c r="NW64" s="111"/>
      <c r="NX64" s="11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1"/>
      <c r="NL66" s="111"/>
      <c r="NM66" s="111"/>
      <c r="NN66" s="111"/>
      <c r="NO66" s="111"/>
      <c r="NP66" s="111"/>
      <c r="NQ66" s="111"/>
      <c r="NR66" s="111"/>
      <c r="NS66" s="111"/>
      <c r="NT66" s="111"/>
      <c r="NU66" s="111"/>
      <c r="NV66" s="111"/>
      <c r="NW66" s="111"/>
      <c r="NX66" s="11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47</v>
      </c>
      <c r="V79" s="80"/>
      <c r="W79" s="80"/>
      <c r="X79" s="80"/>
      <c r="Y79" s="80"/>
      <c r="Z79" s="80"/>
      <c r="AA79" s="80"/>
      <c r="AB79" s="80"/>
      <c r="AC79" s="80"/>
      <c r="AD79" s="80"/>
      <c r="AE79" s="80"/>
      <c r="AF79" s="80"/>
      <c r="AG79" s="80"/>
      <c r="AH79" s="80"/>
      <c r="AI79" s="80"/>
      <c r="AJ79" s="80"/>
      <c r="AK79" s="80"/>
      <c r="AL79" s="80"/>
      <c r="AM79" s="80"/>
      <c r="AN79" s="80">
        <f>データ!DS7</f>
        <v>48.8</v>
      </c>
      <c r="AO79" s="80"/>
      <c r="AP79" s="80"/>
      <c r="AQ79" s="80"/>
      <c r="AR79" s="80"/>
      <c r="AS79" s="80"/>
      <c r="AT79" s="80"/>
      <c r="AU79" s="80"/>
      <c r="AV79" s="80"/>
      <c r="AW79" s="80"/>
      <c r="AX79" s="80"/>
      <c r="AY79" s="80"/>
      <c r="AZ79" s="80"/>
      <c r="BA79" s="80"/>
      <c r="BB79" s="80"/>
      <c r="BC79" s="80"/>
      <c r="BD79" s="80"/>
      <c r="BE79" s="80"/>
      <c r="BF79" s="80"/>
      <c r="BG79" s="80">
        <f>データ!DT7</f>
        <v>51.1</v>
      </c>
      <c r="BH79" s="80"/>
      <c r="BI79" s="80"/>
      <c r="BJ79" s="80"/>
      <c r="BK79" s="80"/>
      <c r="BL79" s="80"/>
      <c r="BM79" s="80"/>
      <c r="BN79" s="80"/>
      <c r="BO79" s="80"/>
      <c r="BP79" s="80"/>
      <c r="BQ79" s="80"/>
      <c r="BR79" s="80"/>
      <c r="BS79" s="80"/>
      <c r="BT79" s="80"/>
      <c r="BU79" s="80"/>
      <c r="BV79" s="80"/>
      <c r="BW79" s="80"/>
      <c r="BX79" s="80"/>
      <c r="BY79" s="80"/>
      <c r="BZ79" s="80">
        <f>データ!DU7</f>
        <v>52.8</v>
      </c>
      <c r="CA79" s="80"/>
      <c r="CB79" s="80"/>
      <c r="CC79" s="80"/>
      <c r="CD79" s="80"/>
      <c r="CE79" s="80"/>
      <c r="CF79" s="80"/>
      <c r="CG79" s="80"/>
      <c r="CH79" s="80"/>
      <c r="CI79" s="80"/>
      <c r="CJ79" s="80"/>
      <c r="CK79" s="80"/>
      <c r="CL79" s="80"/>
      <c r="CM79" s="80"/>
      <c r="CN79" s="80"/>
      <c r="CO79" s="80"/>
      <c r="CP79" s="80"/>
      <c r="CQ79" s="80"/>
      <c r="CR79" s="80"/>
      <c r="CS79" s="80">
        <f>データ!DV7</f>
        <v>54.7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79.400000000000006</v>
      </c>
      <c r="EP79" s="80"/>
      <c r="EQ79" s="80"/>
      <c r="ER79" s="80"/>
      <c r="ES79" s="80"/>
      <c r="ET79" s="80"/>
      <c r="EU79" s="80"/>
      <c r="EV79" s="80"/>
      <c r="EW79" s="80"/>
      <c r="EX79" s="80"/>
      <c r="EY79" s="80"/>
      <c r="EZ79" s="80"/>
      <c r="FA79" s="80"/>
      <c r="FB79" s="80"/>
      <c r="FC79" s="80"/>
      <c r="FD79" s="80"/>
      <c r="FE79" s="80"/>
      <c r="FF79" s="80"/>
      <c r="FG79" s="80"/>
      <c r="FH79" s="80">
        <f>データ!ED7</f>
        <v>81.3</v>
      </c>
      <c r="FI79" s="80"/>
      <c r="FJ79" s="80"/>
      <c r="FK79" s="80"/>
      <c r="FL79" s="80"/>
      <c r="FM79" s="80"/>
      <c r="FN79" s="80"/>
      <c r="FO79" s="80"/>
      <c r="FP79" s="80"/>
      <c r="FQ79" s="80"/>
      <c r="FR79" s="80"/>
      <c r="FS79" s="80"/>
      <c r="FT79" s="80"/>
      <c r="FU79" s="80"/>
      <c r="FV79" s="80"/>
      <c r="FW79" s="80"/>
      <c r="FX79" s="80"/>
      <c r="FY79" s="80"/>
      <c r="FZ79" s="80"/>
      <c r="GA79" s="80">
        <f>データ!EE7</f>
        <v>83.5</v>
      </c>
      <c r="GB79" s="80"/>
      <c r="GC79" s="80"/>
      <c r="GD79" s="80"/>
      <c r="GE79" s="80"/>
      <c r="GF79" s="80"/>
      <c r="GG79" s="80"/>
      <c r="GH79" s="80"/>
      <c r="GI79" s="80"/>
      <c r="GJ79" s="80"/>
      <c r="GK79" s="80"/>
      <c r="GL79" s="80"/>
      <c r="GM79" s="80"/>
      <c r="GN79" s="80"/>
      <c r="GO79" s="80"/>
      <c r="GP79" s="80"/>
      <c r="GQ79" s="80"/>
      <c r="GR79" s="80"/>
      <c r="GS79" s="80"/>
      <c r="GT79" s="80">
        <f>データ!EF7</f>
        <v>83.9</v>
      </c>
      <c r="GU79" s="80"/>
      <c r="GV79" s="80"/>
      <c r="GW79" s="80"/>
      <c r="GX79" s="80"/>
      <c r="GY79" s="80"/>
      <c r="GZ79" s="80"/>
      <c r="HA79" s="80"/>
      <c r="HB79" s="80"/>
      <c r="HC79" s="80"/>
      <c r="HD79" s="80"/>
      <c r="HE79" s="80"/>
      <c r="HF79" s="80"/>
      <c r="HG79" s="80"/>
      <c r="HH79" s="80"/>
      <c r="HI79" s="80"/>
      <c r="HJ79" s="80"/>
      <c r="HK79" s="80"/>
      <c r="HL79" s="80"/>
      <c r="HM79" s="80">
        <f>データ!EG7</f>
        <v>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44877696</v>
      </c>
      <c r="JK79" s="79"/>
      <c r="JL79" s="79"/>
      <c r="JM79" s="79"/>
      <c r="JN79" s="79"/>
      <c r="JO79" s="79"/>
      <c r="JP79" s="79"/>
      <c r="JQ79" s="79"/>
      <c r="JR79" s="79"/>
      <c r="JS79" s="79"/>
      <c r="JT79" s="79"/>
      <c r="JU79" s="79"/>
      <c r="JV79" s="79"/>
      <c r="JW79" s="79"/>
      <c r="JX79" s="79"/>
      <c r="JY79" s="79"/>
      <c r="JZ79" s="79"/>
      <c r="KA79" s="79"/>
      <c r="KB79" s="79"/>
      <c r="KC79" s="79">
        <f>データ!EO7</f>
        <v>44280589</v>
      </c>
      <c r="KD79" s="79"/>
      <c r="KE79" s="79"/>
      <c r="KF79" s="79"/>
      <c r="KG79" s="79"/>
      <c r="KH79" s="79"/>
      <c r="KI79" s="79"/>
      <c r="KJ79" s="79"/>
      <c r="KK79" s="79"/>
      <c r="KL79" s="79"/>
      <c r="KM79" s="79"/>
      <c r="KN79" s="79"/>
      <c r="KO79" s="79"/>
      <c r="KP79" s="79"/>
      <c r="KQ79" s="79"/>
      <c r="KR79" s="79"/>
      <c r="KS79" s="79"/>
      <c r="KT79" s="79"/>
      <c r="KU79" s="79"/>
      <c r="KV79" s="79">
        <f>データ!EP7</f>
        <v>44353821</v>
      </c>
      <c r="KW79" s="79"/>
      <c r="KX79" s="79"/>
      <c r="KY79" s="79"/>
      <c r="KZ79" s="79"/>
      <c r="LA79" s="79"/>
      <c r="LB79" s="79"/>
      <c r="LC79" s="79"/>
      <c r="LD79" s="79"/>
      <c r="LE79" s="79"/>
      <c r="LF79" s="79"/>
      <c r="LG79" s="79"/>
      <c r="LH79" s="79"/>
      <c r="LI79" s="79"/>
      <c r="LJ79" s="79"/>
      <c r="LK79" s="79"/>
      <c r="LL79" s="79"/>
      <c r="LM79" s="79"/>
      <c r="LN79" s="79"/>
      <c r="LO79" s="79">
        <f>データ!EQ7</f>
        <v>44320304</v>
      </c>
      <c r="LP79" s="79"/>
      <c r="LQ79" s="79"/>
      <c r="LR79" s="79"/>
      <c r="LS79" s="79"/>
      <c r="LT79" s="79"/>
      <c r="LU79" s="79"/>
      <c r="LV79" s="79"/>
      <c r="LW79" s="79"/>
      <c r="LX79" s="79"/>
      <c r="LY79" s="79"/>
      <c r="LZ79" s="79"/>
      <c r="MA79" s="79"/>
      <c r="MB79" s="79"/>
      <c r="MC79" s="79"/>
      <c r="MD79" s="79"/>
      <c r="ME79" s="79"/>
      <c r="MF79" s="79"/>
      <c r="MG79" s="79"/>
      <c r="MH79" s="79">
        <f>データ!ER7</f>
        <v>44391964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9Ml1qq7Lp2vP/DJYl2q1GxxKsvKSusjAM31dHQ5SJ/ct3hEhkLcAUk4kLZBWTUhToe3DslraWzyqdGPepgpmQ==" saltValue="xyWxfkp62qAS4/ANH0OLM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105</v>
      </c>
      <c r="AI4" s="156"/>
      <c r="AJ4" s="156"/>
      <c r="AK4" s="156"/>
      <c r="AL4" s="156"/>
      <c r="AM4" s="156"/>
      <c r="AN4" s="156"/>
      <c r="AO4" s="156"/>
      <c r="AP4" s="156"/>
      <c r="AQ4" s="156"/>
      <c r="AR4" s="157"/>
      <c r="AS4" s="158" t="s">
        <v>106</v>
      </c>
      <c r="AT4" s="154"/>
      <c r="AU4" s="154"/>
      <c r="AV4" s="154"/>
      <c r="AW4" s="154"/>
      <c r="AX4" s="154"/>
      <c r="AY4" s="154"/>
      <c r="AZ4" s="154"/>
      <c r="BA4" s="154"/>
      <c r="BB4" s="154"/>
      <c r="BC4" s="154"/>
      <c r="BD4" s="158" t="s">
        <v>107</v>
      </c>
      <c r="BE4" s="154"/>
      <c r="BF4" s="154"/>
      <c r="BG4" s="154"/>
      <c r="BH4" s="154"/>
      <c r="BI4" s="154"/>
      <c r="BJ4" s="154"/>
      <c r="BK4" s="154"/>
      <c r="BL4" s="154"/>
      <c r="BM4" s="154"/>
      <c r="BN4" s="154"/>
      <c r="BO4" s="155" t="s">
        <v>108</v>
      </c>
      <c r="BP4" s="156"/>
      <c r="BQ4" s="156"/>
      <c r="BR4" s="156"/>
      <c r="BS4" s="156"/>
      <c r="BT4" s="156"/>
      <c r="BU4" s="156"/>
      <c r="BV4" s="156"/>
      <c r="BW4" s="156"/>
      <c r="BX4" s="156"/>
      <c r="BY4" s="157"/>
      <c r="BZ4" s="154" t="s">
        <v>109</v>
      </c>
      <c r="CA4" s="154"/>
      <c r="CB4" s="154"/>
      <c r="CC4" s="154"/>
      <c r="CD4" s="154"/>
      <c r="CE4" s="154"/>
      <c r="CF4" s="154"/>
      <c r="CG4" s="154"/>
      <c r="CH4" s="154"/>
      <c r="CI4" s="154"/>
      <c r="CJ4" s="154"/>
      <c r="CK4" s="158" t="s">
        <v>110</v>
      </c>
      <c r="CL4" s="154"/>
      <c r="CM4" s="154"/>
      <c r="CN4" s="154"/>
      <c r="CO4" s="154"/>
      <c r="CP4" s="154"/>
      <c r="CQ4" s="154"/>
      <c r="CR4" s="154"/>
      <c r="CS4" s="154"/>
      <c r="CT4" s="154"/>
      <c r="CU4" s="154"/>
      <c r="CV4" s="154" t="s">
        <v>111</v>
      </c>
      <c r="CW4" s="154"/>
      <c r="CX4" s="154"/>
      <c r="CY4" s="154"/>
      <c r="CZ4" s="154"/>
      <c r="DA4" s="154"/>
      <c r="DB4" s="154"/>
      <c r="DC4" s="154"/>
      <c r="DD4" s="154"/>
      <c r="DE4" s="154"/>
      <c r="DF4" s="154"/>
      <c r="DG4" s="154" t="s">
        <v>112</v>
      </c>
      <c r="DH4" s="154"/>
      <c r="DI4" s="154"/>
      <c r="DJ4" s="154"/>
      <c r="DK4" s="154"/>
      <c r="DL4" s="154"/>
      <c r="DM4" s="154"/>
      <c r="DN4" s="154"/>
      <c r="DO4" s="154"/>
      <c r="DP4" s="154"/>
      <c r="DQ4" s="154"/>
      <c r="DR4" s="155" t="s">
        <v>113</v>
      </c>
      <c r="DS4" s="156"/>
      <c r="DT4" s="156"/>
      <c r="DU4" s="156"/>
      <c r="DV4" s="156"/>
      <c r="DW4" s="156"/>
      <c r="DX4" s="156"/>
      <c r="DY4" s="156"/>
      <c r="DZ4" s="156"/>
      <c r="EA4" s="156"/>
      <c r="EB4" s="157"/>
      <c r="EC4" s="154" t="s">
        <v>114</v>
      </c>
      <c r="ED4" s="154"/>
      <c r="EE4" s="154"/>
      <c r="EF4" s="154"/>
      <c r="EG4" s="154"/>
      <c r="EH4" s="154"/>
      <c r="EI4" s="154"/>
      <c r="EJ4" s="154"/>
      <c r="EK4" s="154"/>
      <c r="EL4" s="154"/>
      <c r="EM4" s="154"/>
      <c r="EN4" s="154" t="s">
        <v>115</v>
      </c>
      <c r="EO4" s="154"/>
      <c r="EP4" s="154"/>
      <c r="EQ4" s="154"/>
      <c r="ER4" s="154"/>
      <c r="ES4" s="154"/>
      <c r="ET4" s="154"/>
      <c r="EU4" s="154"/>
      <c r="EV4" s="154"/>
      <c r="EW4" s="154"/>
      <c r="EX4" s="154"/>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143</v>
      </c>
      <c r="AX5" s="62" t="s">
        <v>144</v>
      </c>
      <c r="AY5" s="62" t="s">
        <v>145</v>
      </c>
      <c r="AZ5" s="62" t="s">
        <v>146</v>
      </c>
      <c r="BA5" s="62" t="s">
        <v>147</v>
      </c>
      <c r="BB5" s="62" t="s">
        <v>148</v>
      </c>
      <c r="BC5" s="62" t="s">
        <v>149</v>
      </c>
      <c r="BD5" s="62" t="s">
        <v>153</v>
      </c>
      <c r="BE5" s="62" t="s">
        <v>151</v>
      </c>
      <c r="BF5" s="62" t="s">
        <v>152</v>
      </c>
      <c r="BG5" s="62" t="s">
        <v>154</v>
      </c>
      <c r="BH5" s="62" t="s">
        <v>143</v>
      </c>
      <c r="BI5" s="62" t="s">
        <v>144</v>
      </c>
      <c r="BJ5" s="62" t="s">
        <v>145</v>
      </c>
      <c r="BK5" s="62" t="s">
        <v>146</v>
      </c>
      <c r="BL5" s="62" t="s">
        <v>147</v>
      </c>
      <c r="BM5" s="62" t="s">
        <v>148</v>
      </c>
      <c r="BN5" s="62" t="s">
        <v>149</v>
      </c>
      <c r="BO5" s="62" t="s">
        <v>153</v>
      </c>
      <c r="BP5" s="62" t="s">
        <v>151</v>
      </c>
      <c r="BQ5" s="62" t="s">
        <v>141</v>
      </c>
      <c r="BR5" s="62" t="s">
        <v>142</v>
      </c>
      <c r="BS5" s="62" t="s">
        <v>143</v>
      </c>
      <c r="BT5" s="62" t="s">
        <v>144</v>
      </c>
      <c r="BU5" s="62" t="s">
        <v>145</v>
      </c>
      <c r="BV5" s="62" t="s">
        <v>146</v>
      </c>
      <c r="BW5" s="62" t="s">
        <v>147</v>
      </c>
      <c r="BX5" s="62" t="s">
        <v>148</v>
      </c>
      <c r="BY5" s="62" t="s">
        <v>149</v>
      </c>
      <c r="BZ5" s="62" t="s">
        <v>153</v>
      </c>
      <c r="CA5" s="62" t="s">
        <v>140</v>
      </c>
      <c r="CB5" s="62" t="s">
        <v>155</v>
      </c>
      <c r="CC5" s="62" t="s">
        <v>142</v>
      </c>
      <c r="CD5" s="62" t="s">
        <v>143</v>
      </c>
      <c r="CE5" s="62" t="s">
        <v>144</v>
      </c>
      <c r="CF5" s="62" t="s">
        <v>145</v>
      </c>
      <c r="CG5" s="62" t="s">
        <v>146</v>
      </c>
      <c r="CH5" s="62" t="s">
        <v>147</v>
      </c>
      <c r="CI5" s="62" t="s">
        <v>148</v>
      </c>
      <c r="CJ5" s="62" t="s">
        <v>149</v>
      </c>
      <c r="CK5" s="62" t="s">
        <v>153</v>
      </c>
      <c r="CL5" s="62" t="s">
        <v>151</v>
      </c>
      <c r="CM5" s="62" t="s">
        <v>141</v>
      </c>
      <c r="CN5" s="62" t="s">
        <v>156</v>
      </c>
      <c r="CO5" s="62" t="s">
        <v>157</v>
      </c>
      <c r="CP5" s="62" t="s">
        <v>144</v>
      </c>
      <c r="CQ5" s="62" t="s">
        <v>145</v>
      </c>
      <c r="CR5" s="62" t="s">
        <v>146</v>
      </c>
      <c r="CS5" s="62" t="s">
        <v>147</v>
      </c>
      <c r="CT5" s="62" t="s">
        <v>148</v>
      </c>
      <c r="CU5" s="62" t="s">
        <v>149</v>
      </c>
      <c r="CV5" s="62" t="s">
        <v>153</v>
      </c>
      <c r="CW5" s="62" t="s">
        <v>140</v>
      </c>
      <c r="CX5" s="62" t="s">
        <v>141</v>
      </c>
      <c r="CY5" s="62" t="s">
        <v>142</v>
      </c>
      <c r="CZ5" s="62" t="s">
        <v>143</v>
      </c>
      <c r="DA5" s="62" t="s">
        <v>144</v>
      </c>
      <c r="DB5" s="62" t="s">
        <v>145</v>
      </c>
      <c r="DC5" s="62" t="s">
        <v>146</v>
      </c>
      <c r="DD5" s="62" t="s">
        <v>147</v>
      </c>
      <c r="DE5" s="62" t="s">
        <v>148</v>
      </c>
      <c r="DF5" s="62" t="s">
        <v>149</v>
      </c>
      <c r="DG5" s="62" t="s">
        <v>153</v>
      </c>
      <c r="DH5" s="62" t="s">
        <v>158</v>
      </c>
      <c r="DI5" s="62" t="s">
        <v>141</v>
      </c>
      <c r="DJ5" s="62" t="s">
        <v>142</v>
      </c>
      <c r="DK5" s="62" t="s">
        <v>143</v>
      </c>
      <c r="DL5" s="62" t="s">
        <v>144</v>
      </c>
      <c r="DM5" s="62" t="s">
        <v>145</v>
      </c>
      <c r="DN5" s="62" t="s">
        <v>146</v>
      </c>
      <c r="DO5" s="62" t="s">
        <v>147</v>
      </c>
      <c r="DP5" s="62" t="s">
        <v>148</v>
      </c>
      <c r="DQ5" s="62" t="s">
        <v>149</v>
      </c>
      <c r="DR5" s="62" t="s">
        <v>139</v>
      </c>
      <c r="DS5" s="62" t="s">
        <v>151</v>
      </c>
      <c r="DT5" s="62" t="s">
        <v>155</v>
      </c>
      <c r="DU5" s="62" t="s">
        <v>142</v>
      </c>
      <c r="DV5" s="62" t="s">
        <v>143</v>
      </c>
      <c r="DW5" s="62" t="s">
        <v>144</v>
      </c>
      <c r="DX5" s="62" t="s">
        <v>145</v>
      </c>
      <c r="DY5" s="62" t="s">
        <v>146</v>
      </c>
      <c r="DZ5" s="62" t="s">
        <v>147</v>
      </c>
      <c r="EA5" s="62" t="s">
        <v>148</v>
      </c>
      <c r="EB5" s="62" t="s">
        <v>149</v>
      </c>
      <c r="EC5" s="62" t="s">
        <v>153</v>
      </c>
      <c r="ED5" s="62" t="s">
        <v>151</v>
      </c>
      <c r="EE5" s="62" t="s">
        <v>141</v>
      </c>
      <c r="EF5" s="62" t="s">
        <v>156</v>
      </c>
      <c r="EG5" s="62" t="s">
        <v>143</v>
      </c>
      <c r="EH5" s="62" t="s">
        <v>144</v>
      </c>
      <c r="EI5" s="62" t="s">
        <v>145</v>
      </c>
      <c r="EJ5" s="62" t="s">
        <v>146</v>
      </c>
      <c r="EK5" s="62" t="s">
        <v>147</v>
      </c>
      <c r="EL5" s="62" t="s">
        <v>148</v>
      </c>
      <c r="EM5" s="62" t="s">
        <v>159</v>
      </c>
      <c r="EN5" s="62" t="s">
        <v>153</v>
      </c>
      <c r="EO5" s="62" t="s">
        <v>140</v>
      </c>
      <c r="EP5" s="62" t="s">
        <v>155</v>
      </c>
      <c r="EQ5" s="62" t="s">
        <v>142</v>
      </c>
      <c r="ER5" s="62" t="s">
        <v>143</v>
      </c>
      <c r="ES5" s="62" t="s">
        <v>144</v>
      </c>
      <c r="ET5" s="62" t="s">
        <v>145</v>
      </c>
      <c r="EU5" s="62" t="s">
        <v>146</v>
      </c>
      <c r="EV5" s="62" t="s">
        <v>147</v>
      </c>
      <c r="EW5" s="62" t="s">
        <v>148</v>
      </c>
      <c r="EX5" s="62" t="s">
        <v>149</v>
      </c>
    </row>
    <row r="6" spans="1:154" s="67" customFormat="1">
      <c r="A6" s="48" t="s">
        <v>160</v>
      </c>
      <c r="B6" s="63">
        <f>B8</f>
        <v>2019</v>
      </c>
      <c r="C6" s="63">
        <f t="shared" ref="C6:M6" si="2">C8</f>
        <v>453617</v>
      </c>
      <c r="D6" s="63">
        <f t="shared" si="2"/>
        <v>46</v>
      </c>
      <c r="E6" s="63">
        <f t="shared" si="2"/>
        <v>6</v>
      </c>
      <c r="F6" s="63">
        <f t="shared" si="2"/>
        <v>0</v>
      </c>
      <c r="G6" s="63">
        <f t="shared" si="2"/>
        <v>1</v>
      </c>
      <c r="H6" s="159" t="str">
        <f>IF(H8&lt;&gt;I8,H8,"")&amp;IF(I8&lt;&gt;J8,I8,"")&amp;"　"&amp;J8</f>
        <v>宮崎県高原町　国保高原病院</v>
      </c>
      <c r="I6" s="160"/>
      <c r="J6" s="161"/>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ド 訓</v>
      </c>
      <c r="T6" s="63" t="str">
        <f t="shared" si="3"/>
        <v>救</v>
      </c>
      <c r="U6" s="64">
        <f>U8</f>
        <v>9277</v>
      </c>
      <c r="V6" s="64">
        <f>V8</f>
        <v>4051</v>
      </c>
      <c r="W6" s="63" t="str">
        <f>W8</f>
        <v>第２種該当</v>
      </c>
      <c r="X6" s="63" t="str">
        <f t="shared" si="3"/>
        <v>１３：１</v>
      </c>
      <c r="Y6" s="64">
        <f t="shared" si="3"/>
        <v>56</v>
      </c>
      <c r="Z6" s="64" t="str">
        <f t="shared" si="3"/>
        <v>-</v>
      </c>
      <c r="AA6" s="64" t="str">
        <f t="shared" si="3"/>
        <v>-</v>
      </c>
      <c r="AB6" s="64" t="str">
        <f t="shared" si="3"/>
        <v>-</v>
      </c>
      <c r="AC6" s="64" t="str">
        <f t="shared" si="3"/>
        <v>-</v>
      </c>
      <c r="AD6" s="64">
        <f t="shared" si="3"/>
        <v>56</v>
      </c>
      <c r="AE6" s="64">
        <f t="shared" si="3"/>
        <v>56</v>
      </c>
      <c r="AF6" s="64" t="str">
        <f t="shared" si="3"/>
        <v>-</v>
      </c>
      <c r="AG6" s="64">
        <f t="shared" si="3"/>
        <v>56</v>
      </c>
      <c r="AH6" s="65">
        <f>IF(AH8="-",NA(),AH8)</f>
        <v>115.8</v>
      </c>
      <c r="AI6" s="65">
        <f t="shared" ref="AI6:AQ6" si="4">IF(AI8="-",NA(),AI8)</f>
        <v>99.9</v>
      </c>
      <c r="AJ6" s="65">
        <f t="shared" si="4"/>
        <v>96.7</v>
      </c>
      <c r="AK6" s="65">
        <f t="shared" si="4"/>
        <v>102.2</v>
      </c>
      <c r="AL6" s="65">
        <f t="shared" si="4"/>
        <v>104.2</v>
      </c>
      <c r="AM6" s="65">
        <f t="shared" si="4"/>
        <v>98</v>
      </c>
      <c r="AN6" s="65">
        <f t="shared" si="4"/>
        <v>98.4</v>
      </c>
      <c r="AO6" s="65">
        <f t="shared" si="4"/>
        <v>98.2</v>
      </c>
      <c r="AP6" s="65">
        <f t="shared" si="4"/>
        <v>97.5</v>
      </c>
      <c r="AQ6" s="65">
        <f t="shared" si="4"/>
        <v>97.7</v>
      </c>
      <c r="AR6" s="65" t="str">
        <f>IF(AR8="-","【-】","【"&amp;SUBSTITUTE(TEXT(AR8,"#,##0.0"),"-","△")&amp;"】")</f>
        <v>【98.2】</v>
      </c>
      <c r="AS6" s="65">
        <f>IF(AS8="-",NA(),AS8)</f>
        <v>77.900000000000006</v>
      </c>
      <c r="AT6" s="65">
        <f t="shared" ref="AT6:BB6" si="5">IF(AT8="-",NA(),AT8)</f>
        <v>75.7</v>
      </c>
      <c r="AU6" s="65">
        <f t="shared" si="5"/>
        <v>75.900000000000006</v>
      </c>
      <c r="AV6" s="65">
        <f t="shared" si="5"/>
        <v>70.7</v>
      </c>
      <c r="AW6" s="65">
        <f t="shared" si="5"/>
        <v>67.8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2.4</v>
      </c>
      <c r="BF6" s="65">
        <f t="shared" si="6"/>
        <v>1.7</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73.8</v>
      </c>
      <c r="BP6" s="65">
        <f t="shared" ref="BP6:BX6" si="7">IF(BP8="-",NA(),BP8)</f>
        <v>76</v>
      </c>
      <c r="BQ6" s="65">
        <f t="shared" si="7"/>
        <v>80.400000000000006</v>
      </c>
      <c r="BR6" s="65">
        <f t="shared" si="7"/>
        <v>67.7</v>
      </c>
      <c r="BS6" s="65">
        <f t="shared" si="7"/>
        <v>45.4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20925</v>
      </c>
      <c r="CA6" s="66">
        <f t="shared" ref="CA6:CI6" si="8">IF(CA8="-",NA(),CA8)</f>
        <v>20035</v>
      </c>
      <c r="CB6" s="66">
        <f t="shared" si="8"/>
        <v>20986</v>
      </c>
      <c r="CC6" s="66">
        <f t="shared" si="8"/>
        <v>23487</v>
      </c>
      <c r="CD6" s="66">
        <f t="shared" si="8"/>
        <v>29804</v>
      </c>
      <c r="CE6" s="66">
        <f t="shared" si="8"/>
        <v>24371</v>
      </c>
      <c r="CF6" s="66">
        <f t="shared" si="8"/>
        <v>24882</v>
      </c>
      <c r="CG6" s="66">
        <f t="shared" si="8"/>
        <v>25249</v>
      </c>
      <c r="CH6" s="66">
        <f t="shared" si="8"/>
        <v>25711</v>
      </c>
      <c r="CI6" s="66">
        <f t="shared" si="8"/>
        <v>26415</v>
      </c>
      <c r="CJ6" s="65" t="str">
        <f>IF(CJ8="-","【-】","【"&amp;SUBSTITUTE(TEXT(CJ8,"#,##0"),"-","△")&amp;"】")</f>
        <v>【53,621】</v>
      </c>
      <c r="CK6" s="66">
        <f>IF(CK8="-",NA(),CK8)</f>
        <v>6621</v>
      </c>
      <c r="CL6" s="66">
        <f t="shared" ref="CL6:CT6" si="9">IF(CL8="-",NA(),CL8)</f>
        <v>5978</v>
      </c>
      <c r="CM6" s="66">
        <f t="shared" si="9"/>
        <v>5987</v>
      </c>
      <c r="CN6" s="66">
        <f t="shared" si="9"/>
        <v>6323</v>
      </c>
      <c r="CO6" s="66">
        <f t="shared" si="9"/>
        <v>6745</v>
      </c>
      <c r="CP6" s="66">
        <f t="shared" si="9"/>
        <v>8736</v>
      </c>
      <c r="CQ6" s="66">
        <f t="shared" si="9"/>
        <v>8797</v>
      </c>
      <c r="CR6" s="66">
        <f t="shared" si="9"/>
        <v>8852</v>
      </c>
      <c r="CS6" s="66">
        <f t="shared" si="9"/>
        <v>9060</v>
      </c>
      <c r="CT6" s="66">
        <f t="shared" si="9"/>
        <v>9135</v>
      </c>
      <c r="CU6" s="65" t="str">
        <f>IF(CU8="-","【-】","【"&amp;SUBSTITUTE(TEXT(CU8,"#,##0"),"-","△")&amp;"】")</f>
        <v>【15,586】</v>
      </c>
      <c r="CV6" s="65">
        <f>IF(CV8="-",NA(),CV8)</f>
        <v>57.8</v>
      </c>
      <c r="CW6" s="65">
        <f t="shared" ref="CW6:DE6" si="10">IF(CW8="-",NA(),CW8)</f>
        <v>57.4</v>
      </c>
      <c r="CX6" s="65">
        <f t="shared" si="10"/>
        <v>56.5</v>
      </c>
      <c r="CY6" s="65">
        <f t="shared" si="10"/>
        <v>61.2</v>
      </c>
      <c r="CZ6" s="65">
        <f t="shared" si="10"/>
        <v>67.3</v>
      </c>
      <c r="DA6" s="65">
        <f t="shared" si="10"/>
        <v>67.5</v>
      </c>
      <c r="DB6" s="65">
        <f t="shared" si="10"/>
        <v>69.5</v>
      </c>
      <c r="DC6" s="65">
        <f t="shared" si="10"/>
        <v>70.3</v>
      </c>
      <c r="DD6" s="65">
        <f t="shared" si="10"/>
        <v>71.099999999999994</v>
      </c>
      <c r="DE6" s="65">
        <f t="shared" si="10"/>
        <v>72</v>
      </c>
      <c r="DF6" s="65" t="str">
        <f>IF(DF8="-","【-】","【"&amp;SUBSTITUTE(TEXT(DF8,"#,##0.0"),"-","△")&amp;"】")</f>
        <v>【54.6】</v>
      </c>
      <c r="DG6" s="65">
        <f>IF(DG8="-",NA(),DG8)</f>
        <v>12.6</v>
      </c>
      <c r="DH6" s="65">
        <f t="shared" ref="DH6:DP6" si="11">IF(DH8="-",NA(),DH8)</f>
        <v>10.8</v>
      </c>
      <c r="DI6" s="65">
        <f t="shared" si="11"/>
        <v>12.3</v>
      </c>
      <c r="DJ6" s="65">
        <f t="shared" si="11"/>
        <v>11.8</v>
      </c>
      <c r="DK6" s="65">
        <f t="shared" si="11"/>
        <v>10.1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47</v>
      </c>
      <c r="DS6" s="65">
        <f t="shared" ref="DS6:EA6" si="12">IF(DS8="-",NA(),DS8)</f>
        <v>48.8</v>
      </c>
      <c r="DT6" s="65">
        <f t="shared" si="12"/>
        <v>51.1</v>
      </c>
      <c r="DU6" s="65">
        <f t="shared" si="12"/>
        <v>52.8</v>
      </c>
      <c r="DV6" s="65">
        <f t="shared" si="12"/>
        <v>54.7</v>
      </c>
      <c r="DW6" s="65">
        <f t="shared" si="12"/>
        <v>52.6</v>
      </c>
      <c r="DX6" s="65">
        <f t="shared" si="12"/>
        <v>54.2</v>
      </c>
      <c r="DY6" s="65">
        <f t="shared" si="12"/>
        <v>53.8</v>
      </c>
      <c r="DZ6" s="65">
        <f t="shared" si="12"/>
        <v>56.1</v>
      </c>
      <c r="EA6" s="65">
        <f t="shared" si="12"/>
        <v>56.4</v>
      </c>
      <c r="EB6" s="65" t="str">
        <f>IF(EB8="-","【-】","【"&amp;SUBSTITUTE(TEXT(EB8,"#,##0.0"),"-","△")&amp;"】")</f>
        <v>【53.5】</v>
      </c>
      <c r="EC6" s="65">
        <f>IF(EC8="-",NA(),EC8)</f>
        <v>79.400000000000006</v>
      </c>
      <c r="ED6" s="65">
        <f t="shared" ref="ED6:EL6" si="13">IF(ED8="-",NA(),ED8)</f>
        <v>81.3</v>
      </c>
      <c r="EE6" s="65">
        <f t="shared" si="13"/>
        <v>83.5</v>
      </c>
      <c r="EF6" s="65">
        <f t="shared" si="13"/>
        <v>83.9</v>
      </c>
      <c r="EG6" s="65">
        <f t="shared" si="13"/>
        <v>85</v>
      </c>
      <c r="EH6" s="65">
        <f t="shared" si="13"/>
        <v>68</v>
      </c>
      <c r="EI6" s="65">
        <f t="shared" si="13"/>
        <v>70</v>
      </c>
      <c r="EJ6" s="65">
        <f t="shared" si="13"/>
        <v>71</v>
      </c>
      <c r="EK6" s="65">
        <f t="shared" si="13"/>
        <v>73.2</v>
      </c>
      <c r="EL6" s="65">
        <f t="shared" si="13"/>
        <v>73.400000000000006</v>
      </c>
      <c r="EM6" s="65" t="str">
        <f>IF(EM8="-","【-】","【"&amp;SUBSTITUTE(TEXT(EM8,"#,##0.0"),"-","△")&amp;"】")</f>
        <v>【70.0】</v>
      </c>
      <c r="EN6" s="66">
        <f>IF(EN8="-",NA(),EN8)</f>
        <v>44877696</v>
      </c>
      <c r="EO6" s="66">
        <f t="shared" ref="EO6:EW6" si="14">IF(EO8="-",NA(),EO8)</f>
        <v>44280589</v>
      </c>
      <c r="EP6" s="66">
        <f t="shared" si="14"/>
        <v>44353821</v>
      </c>
      <c r="EQ6" s="66">
        <f t="shared" si="14"/>
        <v>44320304</v>
      </c>
      <c r="ER6" s="66">
        <f t="shared" si="14"/>
        <v>44391964</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161</v>
      </c>
      <c r="B7" s="63">
        <f t="shared" ref="B7:AG7" si="15">B8</f>
        <v>2019</v>
      </c>
      <c r="C7" s="63">
        <f t="shared" si="15"/>
        <v>453617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ド 訓</v>
      </c>
      <c r="T7" s="63" t="str">
        <f t="shared" si="15"/>
        <v>救</v>
      </c>
      <c r="U7" s="64">
        <f>U8</f>
        <v>9277</v>
      </c>
      <c r="V7" s="64">
        <f>V8</f>
        <v>4051</v>
      </c>
      <c r="W7" s="63" t="str">
        <f>W8</f>
        <v>第２種該当</v>
      </c>
      <c r="X7" s="63" t="str">
        <f t="shared" si="15"/>
        <v>１３：１</v>
      </c>
      <c r="Y7" s="64">
        <f t="shared" si="15"/>
        <v>56</v>
      </c>
      <c r="Z7" s="64" t="str">
        <f t="shared" si="15"/>
        <v>-</v>
      </c>
      <c r="AA7" s="64" t="str">
        <f t="shared" si="15"/>
        <v>-</v>
      </c>
      <c r="AB7" s="64" t="str">
        <f t="shared" si="15"/>
        <v>-</v>
      </c>
      <c r="AC7" s="64" t="str">
        <f t="shared" si="15"/>
        <v>-</v>
      </c>
      <c r="AD7" s="64">
        <f t="shared" si="15"/>
        <v>56</v>
      </c>
      <c r="AE7" s="64">
        <f t="shared" si="15"/>
        <v>56</v>
      </c>
      <c r="AF7" s="64" t="str">
        <f t="shared" si="15"/>
        <v>-</v>
      </c>
      <c r="AG7" s="64">
        <f t="shared" si="15"/>
        <v>56</v>
      </c>
      <c r="AH7" s="65">
        <f>AH8</f>
        <v>115.8</v>
      </c>
      <c r="AI7" s="65">
        <f t="shared" ref="AI7:AQ7" si="16">AI8</f>
        <v>99.9</v>
      </c>
      <c r="AJ7" s="65">
        <f t="shared" si="16"/>
        <v>96.7</v>
      </c>
      <c r="AK7" s="65">
        <f t="shared" si="16"/>
        <v>102.2</v>
      </c>
      <c r="AL7" s="65">
        <f t="shared" si="16"/>
        <v>104.2</v>
      </c>
      <c r="AM7" s="65">
        <f t="shared" si="16"/>
        <v>98</v>
      </c>
      <c r="AN7" s="65">
        <f t="shared" si="16"/>
        <v>98.4</v>
      </c>
      <c r="AO7" s="65">
        <f t="shared" si="16"/>
        <v>98.2</v>
      </c>
      <c r="AP7" s="65">
        <f t="shared" si="16"/>
        <v>97.5</v>
      </c>
      <c r="AQ7" s="65">
        <f t="shared" si="16"/>
        <v>97.7</v>
      </c>
      <c r="AR7" s="65"/>
      <c r="AS7" s="65">
        <f>AS8</f>
        <v>77.900000000000006</v>
      </c>
      <c r="AT7" s="65">
        <f t="shared" ref="AT7:BB7" si="17">AT8</f>
        <v>75.7</v>
      </c>
      <c r="AU7" s="65">
        <f t="shared" si="17"/>
        <v>75.900000000000006</v>
      </c>
      <c r="AV7" s="65">
        <f t="shared" si="17"/>
        <v>70.7</v>
      </c>
      <c r="AW7" s="65">
        <f t="shared" si="17"/>
        <v>67.8</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2.4</v>
      </c>
      <c r="BF7" s="65">
        <f t="shared" si="18"/>
        <v>1.7</v>
      </c>
      <c r="BG7" s="65">
        <f t="shared" si="18"/>
        <v>0</v>
      </c>
      <c r="BH7" s="65">
        <f t="shared" si="18"/>
        <v>0</v>
      </c>
      <c r="BI7" s="65">
        <f t="shared" si="18"/>
        <v>101.2</v>
      </c>
      <c r="BJ7" s="65">
        <f t="shared" si="18"/>
        <v>107.2</v>
      </c>
      <c r="BK7" s="65">
        <f t="shared" si="18"/>
        <v>114.4</v>
      </c>
      <c r="BL7" s="65">
        <f t="shared" si="18"/>
        <v>117</v>
      </c>
      <c r="BM7" s="65">
        <f t="shared" si="18"/>
        <v>118.8</v>
      </c>
      <c r="BN7" s="65"/>
      <c r="BO7" s="65">
        <f>BO8</f>
        <v>73.8</v>
      </c>
      <c r="BP7" s="65">
        <f t="shared" ref="BP7:BX7" si="19">BP8</f>
        <v>76</v>
      </c>
      <c r="BQ7" s="65">
        <f t="shared" si="19"/>
        <v>80.400000000000006</v>
      </c>
      <c r="BR7" s="65">
        <f t="shared" si="19"/>
        <v>67.7</v>
      </c>
      <c r="BS7" s="65">
        <f t="shared" si="19"/>
        <v>45.4</v>
      </c>
      <c r="BT7" s="65">
        <f t="shared" si="19"/>
        <v>66.599999999999994</v>
      </c>
      <c r="BU7" s="65">
        <f t="shared" si="19"/>
        <v>66.8</v>
      </c>
      <c r="BV7" s="65">
        <f t="shared" si="19"/>
        <v>67.900000000000006</v>
      </c>
      <c r="BW7" s="65">
        <f t="shared" si="19"/>
        <v>66.900000000000006</v>
      </c>
      <c r="BX7" s="65">
        <f t="shared" si="19"/>
        <v>66.099999999999994</v>
      </c>
      <c r="BY7" s="65"/>
      <c r="BZ7" s="66">
        <f>BZ8</f>
        <v>20925</v>
      </c>
      <c r="CA7" s="66">
        <f t="shared" ref="CA7:CI7" si="20">CA8</f>
        <v>20035</v>
      </c>
      <c r="CB7" s="66">
        <f t="shared" si="20"/>
        <v>20986</v>
      </c>
      <c r="CC7" s="66">
        <f t="shared" si="20"/>
        <v>23487</v>
      </c>
      <c r="CD7" s="66">
        <f t="shared" si="20"/>
        <v>29804</v>
      </c>
      <c r="CE7" s="66">
        <f t="shared" si="20"/>
        <v>24371</v>
      </c>
      <c r="CF7" s="66">
        <f t="shared" si="20"/>
        <v>24882</v>
      </c>
      <c r="CG7" s="66">
        <f t="shared" si="20"/>
        <v>25249</v>
      </c>
      <c r="CH7" s="66">
        <f t="shared" si="20"/>
        <v>25711</v>
      </c>
      <c r="CI7" s="66">
        <f t="shared" si="20"/>
        <v>26415</v>
      </c>
      <c r="CJ7" s="65"/>
      <c r="CK7" s="66">
        <f>CK8</f>
        <v>6621</v>
      </c>
      <c r="CL7" s="66">
        <f t="shared" ref="CL7:CT7" si="21">CL8</f>
        <v>5978</v>
      </c>
      <c r="CM7" s="66">
        <f t="shared" si="21"/>
        <v>5987</v>
      </c>
      <c r="CN7" s="66">
        <f t="shared" si="21"/>
        <v>6323</v>
      </c>
      <c r="CO7" s="66">
        <f t="shared" si="21"/>
        <v>6745</v>
      </c>
      <c r="CP7" s="66">
        <f t="shared" si="21"/>
        <v>8736</v>
      </c>
      <c r="CQ7" s="66">
        <f t="shared" si="21"/>
        <v>8797</v>
      </c>
      <c r="CR7" s="66">
        <f t="shared" si="21"/>
        <v>8852</v>
      </c>
      <c r="CS7" s="66">
        <f t="shared" si="21"/>
        <v>9060</v>
      </c>
      <c r="CT7" s="66">
        <f t="shared" si="21"/>
        <v>9135</v>
      </c>
      <c r="CU7" s="65"/>
      <c r="CV7" s="65">
        <f>CV8</f>
        <v>57.8</v>
      </c>
      <c r="CW7" s="65">
        <f t="shared" ref="CW7:DE7" si="22">CW8</f>
        <v>57.4</v>
      </c>
      <c r="CX7" s="65">
        <f t="shared" si="22"/>
        <v>56.5</v>
      </c>
      <c r="CY7" s="65">
        <f t="shared" si="22"/>
        <v>61.2</v>
      </c>
      <c r="CZ7" s="65">
        <f t="shared" si="22"/>
        <v>67.3</v>
      </c>
      <c r="DA7" s="65">
        <f t="shared" si="22"/>
        <v>67.5</v>
      </c>
      <c r="DB7" s="65">
        <f t="shared" si="22"/>
        <v>69.5</v>
      </c>
      <c r="DC7" s="65">
        <f t="shared" si="22"/>
        <v>70.3</v>
      </c>
      <c r="DD7" s="65">
        <f t="shared" si="22"/>
        <v>71.099999999999994</v>
      </c>
      <c r="DE7" s="65">
        <f t="shared" si="22"/>
        <v>72</v>
      </c>
      <c r="DF7" s="65"/>
      <c r="DG7" s="65">
        <f>DG8</f>
        <v>12.6</v>
      </c>
      <c r="DH7" s="65">
        <f t="shared" ref="DH7:DP7" si="23">DH8</f>
        <v>10.8</v>
      </c>
      <c r="DI7" s="65">
        <f t="shared" si="23"/>
        <v>12.3</v>
      </c>
      <c r="DJ7" s="65">
        <f t="shared" si="23"/>
        <v>11.8</v>
      </c>
      <c r="DK7" s="65">
        <f t="shared" si="23"/>
        <v>10.1</v>
      </c>
      <c r="DL7" s="65">
        <f t="shared" si="23"/>
        <v>17.899999999999999</v>
      </c>
      <c r="DM7" s="65">
        <f t="shared" si="23"/>
        <v>17.399999999999999</v>
      </c>
      <c r="DN7" s="65">
        <f t="shared" si="23"/>
        <v>17</v>
      </c>
      <c r="DO7" s="65">
        <f t="shared" si="23"/>
        <v>16.5</v>
      </c>
      <c r="DP7" s="65">
        <f t="shared" si="23"/>
        <v>16</v>
      </c>
      <c r="DQ7" s="65"/>
      <c r="DR7" s="65">
        <f>DR8</f>
        <v>47</v>
      </c>
      <c r="DS7" s="65">
        <f t="shared" ref="DS7:EA7" si="24">DS8</f>
        <v>48.8</v>
      </c>
      <c r="DT7" s="65">
        <f t="shared" si="24"/>
        <v>51.1</v>
      </c>
      <c r="DU7" s="65">
        <f t="shared" si="24"/>
        <v>52.8</v>
      </c>
      <c r="DV7" s="65">
        <f t="shared" si="24"/>
        <v>54.7</v>
      </c>
      <c r="DW7" s="65">
        <f t="shared" si="24"/>
        <v>52.6</v>
      </c>
      <c r="DX7" s="65">
        <f t="shared" si="24"/>
        <v>54.2</v>
      </c>
      <c r="DY7" s="65">
        <f t="shared" si="24"/>
        <v>53.8</v>
      </c>
      <c r="DZ7" s="65">
        <f t="shared" si="24"/>
        <v>56.1</v>
      </c>
      <c r="EA7" s="65">
        <f t="shared" si="24"/>
        <v>56.4</v>
      </c>
      <c r="EB7" s="65"/>
      <c r="EC7" s="65">
        <f>EC8</f>
        <v>79.400000000000006</v>
      </c>
      <c r="ED7" s="65">
        <f t="shared" ref="ED7:EL7" si="25">ED8</f>
        <v>81.3</v>
      </c>
      <c r="EE7" s="65">
        <f t="shared" si="25"/>
        <v>83.5</v>
      </c>
      <c r="EF7" s="65">
        <f t="shared" si="25"/>
        <v>83.9</v>
      </c>
      <c r="EG7" s="65">
        <f t="shared" si="25"/>
        <v>85</v>
      </c>
      <c r="EH7" s="65">
        <f t="shared" si="25"/>
        <v>68</v>
      </c>
      <c r="EI7" s="65">
        <f t="shared" si="25"/>
        <v>70</v>
      </c>
      <c r="EJ7" s="65">
        <f t="shared" si="25"/>
        <v>71</v>
      </c>
      <c r="EK7" s="65">
        <f t="shared" si="25"/>
        <v>73.2</v>
      </c>
      <c r="EL7" s="65">
        <f t="shared" si="25"/>
        <v>73.400000000000006</v>
      </c>
      <c r="EM7" s="65"/>
      <c r="EN7" s="66">
        <f>EN8</f>
        <v>44877696</v>
      </c>
      <c r="EO7" s="66">
        <f t="shared" ref="EO7:EW7" si="26">EO8</f>
        <v>44280589</v>
      </c>
      <c r="EP7" s="66">
        <f t="shared" si="26"/>
        <v>44353821</v>
      </c>
      <c r="EQ7" s="66">
        <f t="shared" si="26"/>
        <v>44320304</v>
      </c>
      <c r="ER7" s="66">
        <f t="shared" si="26"/>
        <v>44391964</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453617</v>
      </c>
      <c r="D8" s="68">
        <v>46</v>
      </c>
      <c r="E8" s="68">
        <v>6</v>
      </c>
      <c r="F8" s="68">
        <v>0</v>
      </c>
      <c r="G8" s="68">
        <v>1</v>
      </c>
      <c r="H8" s="68" t="s">
        <v>162</v>
      </c>
      <c r="I8" s="68" t="s">
        <v>163</v>
      </c>
      <c r="J8" s="68" t="s">
        <v>164</v>
      </c>
      <c r="K8" s="68" t="s">
        <v>165</v>
      </c>
      <c r="L8" s="68" t="s">
        <v>166</v>
      </c>
      <c r="M8" s="68" t="s">
        <v>167</v>
      </c>
      <c r="N8" s="68" t="s">
        <v>168</v>
      </c>
      <c r="O8" s="68" t="s">
        <v>169</v>
      </c>
      <c r="P8" s="68" t="s">
        <v>170</v>
      </c>
      <c r="Q8" s="69">
        <v>3</v>
      </c>
      <c r="R8" s="68" t="s">
        <v>38</v>
      </c>
      <c r="S8" s="68" t="s">
        <v>171</v>
      </c>
      <c r="T8" s="68" t="s">
        <v>172</v>
      </c>
      <c r="U8" s="69">
        <v>9277</v>
      </c>
      <c r="V8" s="69">
        <v>4051</v>
      </c>
      <c r="W8" s="68" t="s">
        <v>173</v>
      </c>
      <c r="X8" s="70" t="s">
        <v>174</v>
      </c>
      <c r="Y8" s="69">
        <v>56</v>
      </c>
      <c r="Z8" s="69" t="s">
        <v>38</v>
      </c>
      <c r="AA8" s="69" t="s">
        <v>38</v>
      </c>
      <c r="AB8" s="69" t="s">
        <v>38</v>
      </c>
      <c r="AC8" s="69" t="s">
        <v>38</v>
      </c>
      <c r="AD8" s="69">
        <v>56</v>
      </c>
      <c r="AE8" s="69">
        <v>56</v>
      </c>
      <c r="AF8" s="69" t="s">
        <v>38</v>
      </c>
      <c r="AG8" s="69">
        <v>56</v>
      </c>
      <c r="AH8" s="71">
        <v>115.8</v>
      </c>
      <c r="AI8" s="71">
        <v>99.9</v>
      </c>
      <c r="AJ8" s="71">
        <v>96.7</v>
      </c>
      <c r="AK8" s="71">
        <v>102.2</v>
      </c>
      <c r="AL8" s="71">
        <v>104.2</v>
      </c>
      <c r="AM8" s="71">
        <v>98</v>
      </c>
      <c r="AN8" s="71">
        <v>98.4</v>
      </c>
      <c r="AO8" s="71">
        <v>98.2</v>
      </c>
      <c r="AP8" s="71">
        <v>97.5</v>
      </c>
      <c r="AQ8" s="71">
        <v>97.7</v>
      </c>
      <c r="AR8" s="71">
        <v>98.2</v>
      </c>
      <c r="AS8" s="71">
        <v>77.900000000000006</v>
      </c>
      <c r="AT8" s="71">
        <v>75.7</v>
      </c>
      <c r="AU8" s="71">
        <v>75.900000000000006</v>
      </c>
      <c r="AV8" s="71">
        <v>70.7</v>
      </c>
      <c r="AW8" s="71">
        <v>67.8</v>
      </c>
      <c r="AX8" s="71">
        <v>79.599999999999994</v>
      </c>
      <c r="AY8" s="71">
        <v>77.900000000000006</v>
      </c>
      <c r="AZ8" s="71">
        <v>78.099999999999994</v>
      </c>
      <c r="BA8" s="71">
        <v>77</v>
      </c>
      <c r="BB8" s="71">
        <v>77.099999999999994</v>
      </c>
      <c r="BC8" s="71">
        <v>89.5</v>
      </c>
      <c r="BD8" s="72">
        <v>0</v>
      </c>
      <c r="BE8" s="72">
        <v>2.4</v>
      </c>
      <c r="BF8" s="72">
        <v>1.7</v>
      </c>
      <c r="BG8" s="72">
        <v>0</v>
      </c>
      <c r="BH8" s="72">
        <v>0</v>
      </c>
      <c r="BI8" s="72">
        <v>101.2</v>
      </c>
      <c r="BJ8" s="72">
        <v>107.2</v>
      </c>
      <c r="BK8" s="72">
        <v>114.4</v>
      </c>
      <c r="BL8" s="72">
        <v>117</v>
      </c>
      <c r="BM8" s="72">
        <v>118.8</v>
      </c>
      <c r="BN8" s="72">
        <v>59.6</v>
      </c>
      <c r="BO8" s="71">
        <v>73.8</v>
      </c>
      <c r="BP8" s="71">
        <v>76</v>
      </c>
      <c r="BQ8" s="71">
        <v>80.400000000000006</v>
      </c>
      <c r="BR8" s="71">
        <v>67.7</v>
      </c>
      <c r="BS8" s="71">
        <v>45.4</v>
      </c>
      <c r="BT8" s="71">
        <v>66.599999999999994</v>
      </c>
      <c r="BU8" s="71">
        <v>66.8</v>
      </c>
      <c r="BV8" s="71">
        <v>67.900000000000006</v>
      </c>
      <c r="BW8" s="71">
        <v>66.900000000000006</v>
      </c>
      <c r="BX8" s="71">
        <v>66.099999999999994</v>
      </c>
      <c r="BY8" s="71">
        <v>74.7</v>
      </c>
      <c r="BZ8" s="72">
        <v>20925</v>
      </c>
      <c r="CA8" s="72">
        <v>20035</v>
      </c>
      <c r="CB8" s="72">
        <v>20986</v>
      </c>
      <c r="CC8" s="72">
        <v>23487</v>
      </c>
      <c r="CD8" s="72">
        <v>29804</v>
      </c>
      <c r="CE8" s="72">
        <v>24371</v>
      </c>
      <c r="CF8" s="72">
        <v>24882</v>
      </c>
      <c r="CG8" s="72">
        <v>25249</v>
      </c>
      <c r="CH8" s="72">
        <v>25711</v>
      </c>
      <c r="CI8" s="72">
        <v>26415</v>
      </c>
      <c r="CJ8" s="71">
        <v>53621</v>
      </c>
      <c r="CK8" s="72">
        <v>6621</v>
      </c>
      <c r="CL8" s="72">
        <v>5978</v>
      </c>
      <c r="CM8" s="72">
        <v>5987</v>
      </c>
      <c r="CN8" s="72">
        <v>6323</v>
      </c>
      <c r="CO8" s="72">
        <v>6745</v>
      </c>
      <c r="CP8" s="72">
        <v>8736</v>
      </c>
      <c r="CQ8" s="72">
        <v>8797</v>
      </c>
      <c r="CR8" s="72">
        <v>8852</v>
      </c>
      <c r="CS8" s="72">
        <v>9060</v>
      </c>
      <c r="CT8" s="72">
        <v>9135</v>
      </c>
      <c r="CU8" s="71">
        <v>15586</v>
      </c>
      <c r="CV8" s="72">
        <v>57.8</v>
      </c>
      <c r="CW8" s="72">
        <v>57.4</v>
      </c>
      <c r="CX8" s="72">
        <v>56.5</v>
      </c>
      <c r="CY8" s="72">
        <v>61.2</v>
      </c>
      <c r="CZ8" s="72">
        <v>67.3</v>
      </c>
      <c r="DA8" s="72">
        <v>67.5</v>
      </c>
      <c r="DB8" s="72">
        <v>69.5</v>
      </c>
      <c r="DC8" s="72">
        <v>70.3</v>
      </c>
      <c r="DD8" s="72">
        <v>71.099999999999994</v>
      </c>
      <c r="DE8" s="72">
        <v>72</v>
      </c>
      <c r="DF8" s="72">
        <v>54.6</v>
      </c>
      <c r="DG8" s="72">
        <v>12.6</v>
      </c>
      <c r="DH8" s="72">
        <v>10.8</v>
      </c>
      <c r="DI8" s="72">
        <v>12.3</v>
      </c>
      <c r="DJ8" s="72">
        <v>11.8</v>
      </c>
      <c r="DK8" s="72">
        <v>10.1</v>
      </c>
      <c r="DL8" s="72">
        <v>17.899999999999999</v>
      </c>
      <c r="DM8" s="72">
        <v>17.399999999999999</v>
      </c>
      <c r="DN8" s="72">
        <v>17</v>
      </c>
      <c r="DO8" s="72">
        <v>16.5</v>
      </c>
      <c r="DP8" s="72">
        <v>16</v>
      </c>
      <c r="DQ8" s="72">
        <v>25</v>
      </c>
      <c r="DR8" s="71">
        <v>47</v>
      </c>
      <c r="DS8" s="71">
        <v>48.8</v>
      </c>
      <c r="DT8" s="71">
        <v>51.1</v>
      </c>
      <c r="DU8" s="71">
        <v>52.8</v>
      </c>
      <c r="DV8" s="71">
        <v>54.7</v>
      </c>
      <c r="DW8" s="71">
        <v>52.6</v>
      </c>
      <c r="DX8" s="71">
        <v>54.2</v>
      </c>
      <c r="DY8" s="71">
        <v>53.8</v>
      </c>
      <c r="DZ8" s="71">
        <v>56.1</v>
      </c>
      <c r="EA8" s="71">
        <v>56.4</v>
      </c>
      <c r="EB8" s="71">
        <v>53.5</v>
      </c>
      <c r="EC8" s="71">
        <v>79.400000000000006</v>
      </c>
      <c r="ED8" s="71">
        <v>81.3</v>
      </c>
      <c r="EE8" s="71">
        <v>83.5</v>
      </c>
      <c r="EF8" s="71">
        <v>83.9</v>
      </c>
      <c r="EG8" s="71">
        <v>85</v>
      </c>
      <c r="EH8" s="71">
        <v>68</v>
      </c>
      <c r="EI8" s="71">
        <v>70</v>
      </c>
      <c r="EJ8" s="71">
        <v>71</v>
      </c>
      <c r="EK8" s="71">
        <v>73.2</v>
      </c>
      <c r="EL8" s="71">
        <v>73.400000000000006</v>
      </c>
      <c r="EM8" s="71">
        <v>70</v>
      </c>
      <c r="EN8" s="72">
        <v>44877696</v>
      </c>
      <c r="EO8" s="72">
        <v>44280589</v>
      </c>
      <c r="EP8" s="72">
        <v>44353821</v>
      </c>
      <c r="EQ8" s="72">
        <v>44320304</v>
      </c>
      <c r="ER8" s="72">
        <v>44391964</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2021-01-29T06:36:19Z</cp:lastPrinted>
  <dcterms:created xsi:type="dcterms:W3CDTF">2020-12-15T03:58:56Z</dcterms:created>
  <dcterms:modified xsi:type="dcterms:W3CDTF">2021-02-24T07:14:20Z</dcterms:modified>
  <cp:category/>
</cp:coreProperties>
</file>