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1 宮崎市〇\"/>
    </mc:Choice>
  </mc:AlternateContent>
  <xr:revisionPtr revIDLastSave="0" documentId="13_ncr:1_{104BF3E3-E8B1-4A97-8CD2-8C109306FDFD}" xr6:coauthVersionLast="46" xr6:coauthVersionMax="46" xr10:uidLastSave="{00000000-0000-0000-0000-000000000000}"/>
  <workbookProtection workbookAlgorithmName="SHA-512" workbookHashValue="VbEWBmk5qHchyJ5yeoTZ8grFVUJxvKpkA9L/eWLUQCOFAAe9DrN6yXMnlTJUa+f0E9pnRxoICX8RpNZTtntdRA==" workbookSaltValue="0MiT1/a+SKtSEnmIO+aI7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AD8" i="4"/>
  <c r="W8" i="4"/>
  <c r="I8" i="4"/>
  <c r="B8" i="4"/>
  <c r="B6" i="4"/>
</calcChain>
</file>

<file path=xl/sharedStrings.xml><?xml version="1.0" encoding="utf-8"?>
<sst xmlns="http://schemas.openxmlformats.org/spreadsheetml/2006/main" count="231" uniqueCount="115">
  <si>
    <t>③流動比率(％)</t>
    <rPh sb="1" eb="3">
      <t>リュウドウ</t>
    </rPh>
    <rPh sb="3" eb="5">
      <t>ヒリツ</t>
    </rPh>
    <phoneticPr fontId="1"/>
  </si>
  <si>
    <t>経営比較分析表（令和元年度決算）</t>
    <rPh sb="8" eb="10">
      <t>レイワ</t>
    </rPh>
    <rPh sb="10" eb="12">
      <t>ガンネン</t>
    </rPh>
    <phoneticPr fontId="1"/>
  </si>
  <si>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</si>
  <si>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</si>
  <si>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</si>
  <si>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</si>
  <si>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</si>
  <si>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類似団体平均値（平均値）</t>
  </si>
  <si>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</si>
  <si>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</si>
  <si>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</si>
  <si>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</si>
  <si>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</si>
  <si>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</si>
  <si>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</si>
  <si>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</si>
  <si>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</si>
  <si>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</si>
  <si>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</si>
  <si>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</si>
  <si>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</si>
  <si>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</si>
  <si>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</si>
  <si>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</si>
  <si>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</si>
  <si>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</si>
  <si>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</si>
  <si>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</si>
  <si>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</si>
  <si>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</si>
  <si>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</si>
  <si>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</si>
  <si>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</si>
  <si>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</si>
  <si>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</si>
  <si>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</si>
  <si>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</si>
  <si>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</si>
  <si>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</si>
  <si>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</si>
  <si>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</si>
  <si>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令和元年度全国平均</t>
    <rPh sb="0" eb="2">
      <t>レイワ</t>
    </rPh>
    <rPh sb="2" eb="4">
      <t>ガンネン</t>
    </rPh>
    <phoneticPr fontId="1"/>
  </si>
  <si>
    <t>1④</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</si>
  <si>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</si>
  <si>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</si>
  <si>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</si>
  <si>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</si>
  <si>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</si>
  <si>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</si>
  <si>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</si>
  <si>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</si>
  <si>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1⑤</t>
  </si>
  <si>
    <t>事業CD</t>
    <rPh sb="0" eb="2">
      <t>ジギョウ</t>
    </rPh>
    <phoneticPr fontId="1"/>
  </si>
  <si>
    <t>1⑦</t>
  </si>
  <si>
    <t>1⑧</t>
  </si>
  <si>
    <t>2①</t>
  </si>
  <si>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</si>
  <si>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</si>
  <si>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</si>
  <si>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</si>
  <si>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</si>
  <si>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</si>
  <si>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</si>
  <si>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</si>
  <si>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</si>
  <si>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</si>
  <si>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</si>
  <si>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</si>
  <si>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</si>
  <si>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</si>
  <si>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</si>
  <si>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</si>
  <si>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</si>
  <si>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</si>
  <si>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</si>
  <si>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</si>
  <si>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</si>
  <si>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</si>
  <si>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</si>
  <si>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</si>
  <si>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</si>
  <si>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</si>
  <si>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</si>
  <si>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</si>
  <si>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</si>
  <si>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</si>
  <si>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</si>
  <si>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</si>
  <si>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</si>
  <si>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</si>
  <si>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</si>
  <si>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</si>
  <si>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</si>
  <si>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</si>
  <si>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</si>
  <si>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</si>
  <si>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</si>
  <si>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</si>
  <si>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</si>
  <si>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公共下水道</t>
  </si>
  <si>
    <t>Ad</t>
  </si>
  <si>
    <t>自治体職員</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</si>
  <si>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</si>
  <si>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</si>
  <si>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</si>
  <si>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</si>
  <si>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</si>
  <si>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</si>
  <si>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</si>
  <si>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</si>
  <si>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</si>
  <si>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</si>
  <si>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r>
      <t>　</t>
    </r>
    <r>
      <rPr>
        <sz val="11"/>
        <rFont val="ＭＳ ゴシック"/>
        <family val="3"/>
        <charset val="128"/>
      </rPr>
      <t>公共下水道事業は、今後法定耐用年数を経過する管渠の増加が見込まれることから</t>
    </r>
    <r>
      <rPr>
        <sz val="11"/>
        <color indexed="10"/>
        <rFont val="ＭＳ ゴシック"/>
        <family val="3"/>
        <charset val="128"/>
      </rPr>
      <t>、</t>
    </r>
    <r>
      <rPr>
        <sz val="11"/>
        <rFont val="ＭＳ ゴシック"/>
        <family val="3"/>
        <charset val="128"/>
      </rPr>
      <t>「経営戦略」及び「みやざき水ビジョン2020」を基に、計画的な更新を行ってまいります。
　また、「経費回収率」が、100％を下回る水準が続いているため、公営企業の原則である独立採算の観点から、下水道使用料の改定について検討していく必要があります。</t>
    </r>
    <rPh sb="45" eb="46">
      <t>オヨ</t>
    </rPh>
    <rPh sb="52" eb="53">
      <t>ミズ</t>
    </rPh>
    <rPh sb="66" eb="69">
      <t>ケイカクテキ</t>
    </rPh>
    <rPh sb="73" eb="74">
      <t>オコナ</t>
    </rPh>
    <phoneticPr fontId="1"/>
  </si>
  <si>
    <t>　①「有形固定資産減価償却率」は、類似団体平均と同程度で、全国平均より低いという状況ですが、今後も年々上昇する見込みです。本市では整備区域を拡大し、平成29年度には下水管布設延長の増加が、法定耐用年数を超えた管渠延長の増加を上回ったため、②「管渠老朽化率」は改善しましたが、昭和62年から平成16年にかけて年間50kmを超える管渠の整備を行っており、今後法定耐用年数を経過した管渠が急激に増えることから、類似団体や全国同様、悪化していくことが予想されます。現時点において法定耐用年数による改築更新の必要な管渠が下水管布設延長に対して少ないことから、③「管渠改善率」は低い割合となっていますが、上記と同様の理由により、改善が必要な管渠が増加していく見込みです。
　したがって、ストックマネジメント計画に基づいた計画的な改築更新が必要となります。</t>
    <rPh sb="74" eb="76">
      <t>ヘイセイ</t>
    </rPh>
    <rPh sb="278" eb="280">
      <t>カイゼン</t>
    </rPh>
    <rPh sb="296" eb="298">
      <t>ジョウキ</t>
    </rPh>
    <rPh sb="299" eb="301">
      <t>ドウヨウ</t>
    </rPh>
    <rPh sb="302" eb="304">
      <t>リユウ</t>
    </rPh>
    <rPh sb="308" eb="310">
      <t>カイゼン</t>
    </rPh>
    <rPh sb="311" eb="313">
      <t>ヒツヨウ</t>
    </rPh>
    <rPh sb="314" eb="316">
      <t>カンキョ</t>
    </rPh>
    <rPh sb="317" eb="319">
      <t>ゾウカ</t>
    </rPh>
    <rPh sb="323" eb="325">
      <t>ミコ</t>
    </rPh>
    <phoneticPr fontId="1"/>
  </si>
  <si>
    <t>●経営の健全性について
　①「経常収支比率」は、100％以上を維持していますが、収支不足分を一般会計からの繰入金で賄っているためであり、⑤「経費回収率」は、100％を下回る水準が続いています。また全国的に見ても平均値を大幅に下回っているため、独立採算制の観点から下水道使用料の見直しが必要な状況です。
　③「流動比率」は、平成27年度より100％を下回る状況が続いていますが、累積欠損がなく、運営上の支払能力としては、十分な水準にあると考えられます。
　④「企業債残高対事業規模比率」は、直近５か年において減少傾向にあるものの、類似団体平均や全国平均よりも高い水準にあるため、今後も企業債の借入れ額の抑制に取り組んでいく必要があります。　
●効率性について
　⑥「汚水処理原価」は、例年、分流式の下水道に要する資本費の内、その経営に収入を充てることが出来ないと認められる経費を、一般会計から繰り入れているためほぼ一定した値で推移しています。
　⑦「施設利用率」は、類似団体平均と全国平均を上回っており、効率性が高いといえます。
　⑧「水洗化率」は、令和元年度まで整備区域を拡大していたことに伴い、類似団体平均や全国の平均を下回っていますが、今後は水洗化率の上昇が見込めると考えています。</t>
    <rPh sb="244" eb="246">
      <t>チョッキン</t>
    </rPh>
    <rPh sb="248" eb="249">
      <t>ネン</t>
    </rPh>
    <rPh sb="410" eb="411">
      <t>アタイ</t>
    </rPh>
    <rPh sb="439" eb="441">
      <t>ゼンコク</t>
    </rPh>
    <rPh sb="441" eb="443">
      <t>ヘイキン</t>
    </rPh>
    <rPh sb="451" eb="454">
      <t>コウリツセイ</t>
    </rPh>
    <rPh sb="455" eb="456">
      <t>タカ</t>
    </rPh>
    <rPh sb="474" eb="476">
      <t>レイワ</t>
    </rPh>
    <rPh sb="476" eb="479">
      <t>ガンネンド</t>
    </rPh>
    <rPh sb="481" eb="483">
      <t>セイビ</t>
    </rPh>
    <rPh sb="483" eb="485">
      <t>クイキ</t>
    </rPh>
    <rPh sb="486" eb="488">
      <t>カクダイ</t>
    </rPh>
    <rPh sb="495" eb="496">
      <t>トモナ</t>
    </rPh>
    <rPh sb="498" eb="500">
      <t>ルイジ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</si>
</sst>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color indexed="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0.09</c:v>
                </c:pt>
                <c:pt idx="1">
                  <c:v>0.08</c:v>
                </c:pt>
                <c:pt idx="2">
                  <c:v>0.03</c:v>
                </c:pt>
                <c:pt idx="3">
                  <c:v>0.09</c:v>
                </c:pt>
                <c:pt idx="4">
                  <c:v>0.09</c:v>
                </c:pt>
              </c:numCache>
            </c:numRef>
          </c:val>
          <c:extLst>
            <c:ext xmlns:c16="http://schemas.microsoft.com/office/drawing/2014/chart" uri="{C3380CC4-5D6E-409C-BE32-E72D297353CC}">
              <c16:uniqueId val="{00000000-7780-4681-BA23-AC6DB2E721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7780-4681-BA23-AC6DB2E721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67.989999999999995</c:v>
                </c:pt>
                <c:pt idx="1">
                  <c:v>68.92</c:v>
                </c:pt>
                <c:pt idx="2">
                  <c:v>68.099999999999994</c:v>
                </c:pt>
                <c:pt idx="3">
                  <c:v>68.84</c:v>
                </c:pt>
                <c:pt idx="4">
                  <c:v>68.81</c:v>
                </c:pt>
              </c:numCache>
            </c:numRef>
          </c:val>
          <c:extLst>
            <c:ext xmlns:c16="http://schemas.microsoft.com/office/drawing/2014/chart" uri="{C3380CC4-5D6E-409C-BE32-E72D297353CC}">
              <c16:uniqueId val="{00000000-18F0-46AB-AAF6-99B911183B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18F0-46AB-AAF6-99B911183B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92.55</c:v>
                </c:pt>
                <c:pt idx="1">
                  <c:v>92.66</c:v>
                </c:pt>
                <c:pt idx="2">
                  <c:v>92.47</c:v>
                </c:pt>
                <c:pt idx="3">
                  <c:v>93.15</c:v>
                </c:pt>
                <c:pt idx="4">
                  <c:v>93.39</c:v>
                </c:pt>
              </c:numCache>
            </c:numRef>
          </c:val>
          <c:extLst>
            <c:ext xmlns:c16="http://schemas.microsoft.com/office/drawing/2014/chart" uri="{C3380CC4-5D6E-409C-BE32-E72D297353CC}">
              <c16:uniqueId val="{00000000-E2A7-48D2-B364-0B5B6F51F6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E2A7-48D2-B364-0B5B6F51F6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100.6</c:v>
                </c:pt>
                <c:pt idx="1">
                  <c:v>100.57</c:v>
                </c:pt>
                <c:pt idx="2">
                  <c:v>100.01</c:v>
                </c:pt>
                <c:pt idx="3">
                  <c:v>100.63</c:v>
                </c:pt>
                <c:pt idx="4">
                  <c:v>101.24</c:v>
                </c:pt>
              </c:numCache>
            </c:numRef>
          </c:val>
          <c:extLst>
            <c:ext xmlns:c16="http://schemas.microsoft.com/office/drawing/2014/chart" uri="{C3380CC4-5D6E-409C-BE32-E72D297353CC}">
              <c16:uniqueId val="{00000000-776B-495B-A0B8-58484C0630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776B-495B-A0B8-58484C0630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27.71</c:v>
                </c:pt>
                <c:pt idx="1">
                  <c:v>29.68</c:v>
                </c:pt>
                <c:pt idx="2">
                  <c:v>31.51</c:v>
                </c:pt>
                <c:pt idx="3">
                  <c:v>33.32</c:v>
                </c:pt>
                <c:pt idx="4">
                  <c:v>35.25</c:v>
                </c:pt>
              </c:numCache>
            </c:numRef>
          </c:val>
          <c:extLst>
            <c:ext xmlns:c16="http://schemas.microsoft.com/office/drawing/2014/chart" uri="{C3380CC4-5D6E-409C-BE32-E72D297353CC}">
              <c16:uniqueId val="{00000000-11C9-48D7-9249-B90B27C8FC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11C9-48D7-9249-B90B27C8FC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3.91</c:v>
                </c:pt>
                <c:pt idx="1">
                  <c:v>3.84</c:v>
                </c:pt>
                <c:pt idx="2">
                  <c:v>3.29</c:v>
                </c:pt>
                <c:pt idx="3">
                  <c:v>3.31</c:v>
                </c:pt>
                <c:pt idx="4">
                  <c:v>3.27</c:v>
                </c:pt>
              </c:numCache>
            </c:numRef>
          </c:val>
          <c:extLst>
            <c:ext xmlns:c16="http://schemas.microsoft.com/office/drawing/2014/chart" uri="{C3380CC4-5D6E-409C-BE32-E72D297353CC}">
              <c16:uniqueId val="{00000000-3D05-4F64-A016-612CE4AA53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3D05-4F64-A016-612CE4AA53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A-413E-B925-FB47F7EE03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D1CA-413E-B925-FB47F7EE03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61.87</c:v>
                </c:pt>
                <c:pt idx="1">
                  <c:v>56.84</c:v>
                </c:pt>
                <c:pt idx="2">
                  <c:v>61.92</c:v>
                </c:pt>
                <c:pt idx="3">
                  <c:v>63.94</c:v>
                </c:pt>
                <c:pt idx="4">
                  <c:v>62.41</c:v>
                </c:pt>
              </c:numCache>
            </c:numRef>
          </c:val>
          <c:extLst>
            <c:ext xmlns:c16="http://schemas.microsoft.com/office/drawing/2014/chart" uri="{C3380CC4-5D6E-409C-BE32-E72D297353CC}">
              <c16:uniqueId val="{00000000-9B6E-4BC5-9387-A3F59044A9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9B6E-4BC5-9387-A3F59044A9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1019.18</c:v>
                </c:pt>
                <c:pt idx="1">
                  <c:v>1000.12</c:v>
                </c:pt>
                <c:pt idx="2">
                  <c:v>1007.87</c:v>
                </c:pt>
                <c:pt idx="3">
                  <c:v>965.79</c:v>
                </c:pt>
                <c:pt idx="4">
                  <c:v>977.6</c:v>
                </c:pt>
              </c:numCache>
            </c:numRef>
          </c:val>
          <c:extLst>
            <c:ext xmlns:c16="http://schemas.microsoft.com/office/drawing/2014/chart" uri="{C3380CC4-5D6E-409C-BE32-E72D297353CC}">
              <c16:uniqueId val="{00000000-0BE8-466F-8F2E-47E00F9476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0BE8-466F-8F2E-47E00F9476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89.17</c:v>
                </c:pt>
                <c:pt idx="1">
                  <c:v>89.21</c:v>
                </c:pt>
                <c:pt idx="2">
                  <c:v>89.31</c:v>
                </c:pt>
                <c:pt idx="3">
                  <c:v>89.1</c:v>
                </c:pt>
                <c:pt idx="4">
                  <c:v>88.58</c:v>
                </c:pt>
              </c:numCache>
            </c:numRef>
          </c:val>
          <c:extLst>
            <c:ext xmlns:c16="http://schemas.microsoft.com/office/drawing/2014/chart" uri="{C3380CC4-5D6E-409C-BE32-E72D297353CC}">
              <c16:uniqueId val="{00000000-CC4F-4503-9F4A-6E9CD70607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CC4F-4503-9F4A-6E9CD70607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150.18</c:v>
                </c:pt>
                <c:pt idx="4">
                  <c:v>150.6</c:v>
                </c:pt>
              </c:numCache>
            </c:numRef>
          </c:val>
          <c:extLst>
            <c:ext xmlns:c16="http://schemas.microsoft.com/office/drawing/2014/chart" uri="{C3380CC4-5D6E-409C-BE32-E72D297353CC}">
              <c16:uniqueId val="{00000000-72AC-4AB9-85CF-09C40C52A9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72AC-4AB9-85CF-09C40C52A9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V1" zoomScaleNormal="100" workbookViewId="0">
      <selection activeCell="BH36" sqref="BH3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1</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宮崎市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2</v>
      </c>
      <c r="C7" s="70"/>
      <c r="D7" s="70"/>
      <c r="E7" s="70"/>
      <c r="F7" s="70"/>
      <c r="G7" s="70"/>
      <c r="H7" s="70"/>
      <c r="I7" s="70" t="s">
        <v>4</v>
      </c>
      <c r="J7" s="70"/>
      <c r="K7" s="70"/>
      <c r="L7" s="70"/>
      <c r="M7" s="70"/>
      <c r="N7" s="70"/>
      <c r="O7" s="70"/>
      <c r="P7" s="70" t="s">
        <v>3</v>
      </c>
      <c r="Q7" s="70"/>
      <c r="R7" s="70"/>
      <c r="S7" s="70"/>
      <c r="T7" s="70"/>
      <c r="U7" s="70"/>
      <c r="V7" s="70"/>
      <c r="W7" s="70" t="s">
        <v>6</v>
      </c>
      <c r="X7" s="70"/>
      <c r="Y7" s="70"/>
      <c r="Z7" s="70"/>
      <c r="AA7" s="70"/>
      <c r="AB7" s="70"/>
      <c r="AC7" s="70"/>
      <c r="AD7" s="70" t="s">
        <v>12</v>
      </c>
      <c r="AE7" s="70"/>
      <c r="AF7" s="70"/>
      <c r="AG7" s="70"/>
      <c r="AH7" s="70"/>
      <c r="AI7" s="70"/>
      <c r="AJ7" s="70"/>
      <c r="AK7" s="3"/>
      <c r="AL7" s="70" t="s">
        <v>14</v>
      </c>
      <c r="AM7" s="70"/>
      <c r="AN7" s="70"/>
      <c r="AO7" s="70"/>
      <c r="AP7" s="70"/>
      <c r="AQ7" s="70"/>
      <c r="AR7" s="70"/>
      <c r="AS7" s="70"/>
      <c r="AT7" s="70" t="s">
        <v>11</v>
      </c>
      <c r="AU7" s="70"/>
      <c r="AV7" s="70"/>
      <c r="AW7" s="70"/>
      <c r="AX7" s="70"/>
      <c r="AY7" s="70"/>
      <c r="AZ7" s="70"/>
      <c r="BA7" s="70"/>
      <c r="BB7" s="70" t="s">
        <v>9</v>
      </c>
      <c r="BC7" s="70"/>
      <c r="BD7" s="70"/>
      <c r="BE7" s="70"/>
      <c r="BF7" s="70"/>
      <c r="BG7" s="70"/>
      <c r="BH7" s="70"/>
      <c r="BI7" s="70"/>
      <c r="BJ7" s="3"/>
      <c r="BK7" s="3"/>
      <c r="BL7" s="15" t="s">
        <v>15</v>
      </c>
      <c r="BM7" s="16"/>
      <c r="BN7" s="16"/>
      <c r="BO7" s="16"/>
      <c r="BP7" s="16"/>
      <c r="BQ7" s="16"/>
      <c r="BR7" s="16"/>
      <c r="BS7" s="16"/>
      <c r="BT7" s="16"/>
      <c r="BU7" s="16"/>
      <c r="BV7" s="16"/>
      <c r="BW7" s="16"/>
      <c r="BX7" s="16"/>
      <c r="BY7" s="23"/>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Ad</v>
      </c>
      <c r="X8" s="73"/>
      <c r="Y8" s="73"/>
      <c r="Z8" s="73"/>
      <c r="AA8" s="73"/>
      <c r="AB8" s="73"/>
      <c r="AC8" s="73"/>
      <c r="AD8" s="74" t="str">
        <f>データ!$M$6</f>
        <v>自治体職員</v>
      </c>
      <c r="AE8" s="74"/>
      <c r="AF8" s="74"/>
      <c r="AG8" s="74"/>
      <c r="AH8" s="74"/>
      <c r="AI8" s="74"/>
      <c r="AJ8" s="74"/>
      <c r="AK8" s="3"/>
      <c r="AL8" s="63">
        <f>データ!S6</f>
        <v>402632</v>
      </c>
      <c r="AM8" s="63"/>
      <c r="AN8" s="63"/>
      <c r="AO8" s="63"/>
      <c r="AP8" s="63"/>
      <c r="AQ8" s="63"/>
      <c r="AR8" s="63"/>
      <c r="AS8" s="63"/>
      <c r="AT8" s="64">
        <f>データ!T6</f>
        <v>643.66999999999996</v>
      </c>
      <c r="AU8" s="64"/>
      <c r="AV8" s="64"/>
      <c r="AW8" s="64"/>
      <c r="AX8" s="64"/>
      <c r="AY8" s="64"/>
      <c r="AZ8" s="64"/>
      <c r="BA8" s="64"/>
      <c r="BB8" s="64">
        <f>データ!U6</f>
        <v>625.53</v>
      </c>
      <c r="BC8" s="64"/>
      <c r="BD8" s="64"/>
      <c r="BE8" s="64"/>
      <c r="BF8" s="64"/>
      <c r="BG8" s="64"/>
      <c r="BH8" s="64"/>
      <c r="BI8" s="64"/>
      <c r="BJ8" s="3"/>
      <c r="BK8" s="3"/>
      <c r="BL8" s="68" t="s">
        <v>18</v>
      </c>
      <c r="BM8" s="69"/>
      <c r="BN8" s="17" t="s">
        <v>20</v>
      </c>
      <c r="BO8" s="20"/>
      <c r="BP8" s="20"/>
      <c r="BQ8" s="20"/>
      <c r="BR8" s="20"/>
      <c r="BS8" s="20"/>
      <c r="BT8" s="20"/>
      <c r="BU8" s="20"/>
      <c r="BV8" s="20"/>
      <c r="BW8" s="20"/>
      <c r="BX8" s="20"/>
      <c r="BY8" s="24"/>
    </row>
    <row r="9" spans="1:78" ht="18.75" customHeight="1" x14ac:dyDescent="0.2">
      <c r="A9" s="2"/>
      <c r="B9" s="70" t="s">
        <v>21</v>
      </c>
      <c r="C9" s="70"/>
      <c r="D9" s="70"/>
      <c r="E9" s="70"/>
      <c r="F9" s="70"/>
      <c r="G9" s="70"/>
      <c r="H9" s="70"/>
      <c r="I9" s="70" t="s">
        <v>22</v>
      </c>
      <c r="J9" s="70"/>
      <c r="K9" s="70"/>
      <c r="L9" s="70"/>
      <c r="M9" s="70"/>
      <c r="N9" s="70"/>
      <c r="O9" s="70"/>
      <c r="P9" s="70" t="s">
        <v>24</v>
      </c>
      <c r="Q9" s="70"/>
      <c r="R9" s="70"/>
      <c r="S9" s="70"/>
      <c r="T9" s="70"/>
      <c r="U9" s="70"/>
      <c r="V9" s="70"/>
      <c r="W9" s="70" t="s">
        <v>26</v>
      </c>
      <c r="X9" s="70"/>
      <c r="Y9" s="70"/>
      <c r="Z9" s="70"/>
      <c r="AA9" s="70"/>
      <c r="AB9" s="70"/>
      <c r="AC9" s="70"/>
      <c r="AD9" s="70" t="s">
        <v>27</v>
      </c>
      <c r="AE9" s="70"/>
      <c r="AF9" s="70"/>
      <c r="AG9" s="70"/>
      <c r="AH9" s="70"/>
      <c r="AI9" s="70"/>
      <c r="AJ9" s="70"/>
      <c r="AK9" s="3"/>
      <c r="AL9" s="70" t="s">
        <v>31</v>
      </c>
      <c r="AM9" s="70"/>
      <c r="AN9" s="70"/>
      <c r="AO9" s="70"/>
      <c r="AP9" s="70"/>
      <c r="AQ9" s="70"/>
      <c r="AR9" s="70"/>
      <c r="AS9" s="70"/>
      <c r="AT9" s="70" t="s">
        <v>33</v>
      </c>
      <c r="AU9" s="70"/>
      <c r="AV9" s="70"/>
      <c r="AW9" s="70"/>
      <c r="AX9" s="70"/>
      <c r="AY9" s="70"/>
      <c r="AZ9" s="70"/>
      <c r="BA9" s="70"/>
      <c r="BB9" s="70" t="s">
        <v>37</v>
      </c>
      <c r="BC9" s="70"/>
      <c r="BD9" s="70"/>
      <c r="BE9" s="70"/>
      <c r="BF9" s="70"/>
      <c r="BG9" s="70"/>
      <c r="BH9" s="70"/>
      <c r="BI9" s="70"/>
      <c r="BJ9" s="3"/>
      <c r="BK9" s="3"/>
      <c r="BL9" s="71" t="s">
        <v>38</v>
      </c>
      <c r="BM9" s="72"/>
      <c r="BN9" s="18" t="s">
        <v>7</v>
      </c>
      <c r="BO9" s="21"/>
      <c r="BP9" s="21"/>
      <c r="BQ9" s="21"/>
      <c r="BR9" s="21"/>
      <c r="BS9" s="21"/>
      <c r="BT9" s="21"/>
      <c r="BU9" s="21"/>
      <c r="BV9" s="21"/>
      <c r="BW9" s="21"/>
      <c r="BX9" s="21"/>
      <c r="BY9" s="25"/>
    </row>
    <row r="10" spans="1:78" ht="18.75" customHeight="1" x14ac:dyDescent="0.2">
      <c r="A10" s="2"/>
      <c r="B10" s="64" t="str">
        <f>データ!N6</f>
        <v>-</v>
      </c>
      <c r="C10" s="64"/>
      <c r="D10" s="64"/>
      <c r="E10" s="64"/>
      <c r="F10" s="64"/>
      <c r="G10" s="64"/>
      <c r="H10" s="64"/>
      <c r="I10" s="64">
        <f>データ!O6</f>
        <v>54.06</v>
      </c>
      <c r="J10" s="64"/>
      <c r="K10" s="64"/>
      <c r="L10" s="64"/>
      <c r="M10" s="64"/>
      <c r="N10" s="64"/>
      <c r="O10" s="64"/>
      <c r="P10" s="64">
        <f>データ!P6</f>
        <v>88.86</v>
      </c>
      <c r="Q10" s="64"/>
      <c r="R10" s="64"/>
      <c r="S10" s="64"/>
      <c r="T10" s="64"/>
      <c r="U10" s="64"/>
      <c r="V10" s="64"/>
      <c r="W10" s="64">
        <f>データ!Q6</f>
        <v>79.06</v>
      </c>
      <c r="X10" s="64"/>
      <c r="Y10" s="64"/>
      <c r="Z10" s="64"/>
      <c r="AA10" s="64"/>
      <c r="AB10" s="64"/>
      <c r="AC10" s="64"/>
      <c r="AD10" s="63">
        <f>データ!R6</f>
        <v>2386</v>
      </c>
      <c r="AE10" s="63"/>
      <c r="AF10" s="63"/>
      <c r="AG10" s="63"/>
      <c r="AH10" s="63"/>
      <c r="AI10" s="63"/>
      <c r="AJ10" s="63"/>
      <c r="AK10" s="2"/>
      <c r="AL10" s="63">
        <f>データ!V6</f>
        <v>356586</v>
      </c>
      <c r="AM10" s="63"/>
      <c r="AN10" s="63"/>
      <c r="AO10" s="63"/>
      <c r="AP10" s="63"/>
      <c r="AQ10" s="63"/>
      <c r="AR10" s="63"/>
      <c r="AS10" s="63"/>
      <c r="AT10" s="64">
        <f>データ!W6</f>
        <v>73.42</v>
      </c>
      <c r="AU10" s="64"/>
      <c r="AV10" s="64"/>
      <c r="AW10" s="64"/>
      <c r="AX10" s="64"/>
      <c r="AY10" s="64"/>
      <c r="AZ10" s="64"/>
      <c r="BA10" s="64"/>
      <c r="BB10" s="64">
        <f>データ!X6</f>
        <v>4856.8</v>
      </c>
      <c r="BC10" s="64"/>
      <c r="BD10" s="64"/>
      <c r="BE10" s="64"/>
      <c r="BF10" s="64"/>
      <c r="BG10" s="64"/>
      <c r="BH10" s="64"/>
      <c r="BI10" s="64"/>
      <c r="BJ10" s="2"/>
      <c r="BK10" s="2"/>
      <c r="BL10" s="65" t="s">
        <v>16</v>
      </c>
      <c r="BM10" s="66"/>
      <c r="BN10" s="19" t="s">
        <v>41</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43</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29</v>
      </c>
      <c r="BM45" s="44"/>
      <c r="BN45" s="44"/>
      <c r="BO45" s="44"/>
      <c r="BP45" s="44"/>
      <c r="BQ45" s="44"/>
      <c r="BR45" s="44"/>
      <c r="BS45" s="44"/>
      <c r="BT45" s="44"/>
      <c r="BU45" s="44"/>
      <c r="BV45" s="44"/>
      <c r="BW45" s="44"/>
      <c r="BX45" s="44"/>
      <c r="BY45" s="44"/>
      <c r="BZ45" s="4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50"/>
      <c r="BN47" s="50"/>
      <c r="BO47" s="50"/>
      <c r="BP47" s="50"/>
      <c r="BQ47" s="50"/>
      <c r="BR47" s="50"/>
      <c r="BS47" s="50"/>
      <c r="BT47" s="50"/>
      <c r="BU47" s="50"/>
      <c r="BV47" s="50"/>
      <c r="BW47" s="50"/>
      <c r="BX47" s="50"/>
      <c r="BY47" s="50"/>
      <c r="BZ47" s="51"/>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2">
      <c r="A60" s="2"/>
      <c r="B60" s="60" t="s">
        <v>45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47</v>
      </c>
      <c r="BM64" s="44"/>
      <c r="BN64" s="44"/>
      <c r="BO64" s="44"/>
      <c r="BP64" s="44"/>
      <c r="BQ64" s="44"/>
      <c r="BR64" s="44"/>
      <c r="BS64" s="44"/>
      <c r="BT64" s="44"/>
      <c r="BU64" s="44"/>
      <c r="BV64" s="44"/>
      <c r="BW64" s="44"/>
      <c r="BX64" s="44"/>
      <c r="BY64" s="44"/>
      <c r="BZ64" s="4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112</v>
      </c>
      <c r="BM66" s="50"/>
      <c r="BN66" s="50"/>
      <c r="BO66" s="50"/>
      <c r="BP66" s="50"/>
      <c r="BQ66" s="50"/>
      <c r="BR66" s="50"/>
      <c r="BS66" s="50"/>
      <c r="BT66" s="50"/>
      <c r="BU66" s="50"/>
      <c r="BV66" s="50"/>
      <c r="BW66" s="50"/>
      <c r="BX66" s="50"/>
      <c r="BY66" s="50"/>
      <c r="BZ66" s="51"/>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2">
      <c r="C83" s="2" t="s">
        <v>19</v>
      </c>
    </row>
    <row r="84" spans="1:78" hidden="1" x14ac:dyDescent="0.2">
      <c r="B84" s="6" t="s">
        <v>5</v>
      </c>
      <c r="C84" s="6"/>
      <c r="D84" s="6"/>
      <c r="E84" s="6" t="s">
        <v>48</v>
      </c>
      <c r="F84" s="6" t="s">
        <v>30</v>
      </c>
      <c r="G84" s="6" t="s">
        <v>49</v>
      </c>
      <c r="H84" s="6" t="s">
        <v>42</v>
      </c>
      <c r="I84" s="6" t="s">
        <v>51</v>
      </c>
      <c r="J84" s="6" t="s">
        <v>28</v>
      </c>
      <c r="K84" s="6" t="s">
        <v>53</v>
      </c>
      <c r="L84" s="6" t="s">
        <v>54</v>
      </c>
      <c r="M84" s="6" t="s">
        <v>55</v>
      </c>
      <c r="N84" s="6" t="s">
        <v>50</v>
      </c>
      <c r="O84" s="6" t="s">
        <v>32</v>
      </c>
    </row>
    <row r="85" spans="1:78" hidden="1" x14ac:dyDescent="0.2">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j95FPoLvcuE+Xb+5zw3di7Pr/qAcLZCUKJggATmwsjd9YurS6wP8MSIbIMWztTcmbY/b1bWgwe5PvviyJUJLsQ==" saltValue="8MSo8OHSJqLu2aP1aPx3q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2" x14ac:dyDescent="0.2"/>
  <cols>
    <col min="2" max="144" width="11.88671875" customWidth="1"/>
  </cols>
  <sheetData>
    <row r="1" spans="1:148" x14ac:dyDescent="0.2">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59</v>
      </c>
      <c r="B3" s="30" t="s">
        <v>61</v>
      </c>
      <c r="C3" s="30" t="s">
        <v>46</v>
      </c>
      <c r="D3" s="30" t="s">
        <v>23</v>
      </c>
      <c r="E3" s="30" t="s">
        <v>39</v>
      </c>
      <c r="F3" s="30" t="s">
        <v>52</v>
      </c>
      <c r="G3" s="30" t="s">
        <v>62</v>
      </c>
      <c r="H3" s="76" t="s">
        <v>10</v>
      </c>
      <c r="I3" s="77"/>
      <c r="J3" s="77"/>
      <c r="K3" s="77"/>
      <c r="L3" s="77"/>
      <c r="M3" s="77"/>
      <c r="N3" s="77"/>
      <c r="O3" s="77"/>
      <c r="P3" s="77"/>
      <c r="Q3" s="77"/>
      <c r="R3" s="77"/>
      <c r="S3" s="77"/>
      <c r="T3" s="77"/>
      <c r="U3" s="77"/>
      <c r="V3" s="77"/>
      <c r="W3" s="77"/>
      <c r="X3" s="78"/>
      <c r="Y3" s="82" t="s">
        <v>34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28" t="s">
        <v>60</v>
      </c>
      <c r="B4" s="31"/>
      <c r="C4" s="31"/>
      <c r="D4" s="31"/>
      <c r="E4" s="31"/>
      <c r="F4" s="31"/>
      <c r="G4" s="31"/>
      <c r="H4" s="79"/>
      <c r="I4" s="80"/>
      <c r="J4" s="80"/>
      <c r="K4" s="80"/>
      <c r="L4" s="80"/>
      <c r="M4" s="80"/>
      <c r="N4" s="80"/>
      <c r="O4" s="80"/>
      <c r="P4" s="80"/>
      <c r="Q4" s="80"/>
      <c r="R4" s="80"/>
      <c r="S4" s="80"/>
      <c r="T4" s="80"/>
      <c r="U4" s="80"/>
      <c r="V4" s="80"/>
      <c r="W4" s="80"/>
      <c r="X4" s="81"/>
      <c r="Y4" s="83" t="s">
        <v>17</v>
      </c>
      <c r="Z4" s="83"/>
      <c r="AA4" s="83"/>
      <c r="AB4" s="83"/>
      <c r="AC4" s="83"/>
      <c r="AD4" s="83"/>
      <c r="AE4" s="83"/>
      <c r="AF4" s="83"/>
      <c r="AG4" s="83"/>
      <c r="AH4" s="83"/>
      <c r="AI4" s="83"/>
      <c r="AJ4" s="83" t="s">
        <v>40</v>
      </c>
      <c r="AK4" s="83"/>
      <c r="AL4" s="83"/>
      <c r="AM4" s="83"/>
      <c r="AN4" s="83"/>
      <c r="AO4" s="83"/>
      <c r="AP4" s="83"/>
      <c r="AQ4" s="83"/>
      <c r="AR4" s="83"/>
      <c r="AS4" s="83"/>
      <c r="AT4" s="83"/>
      <c r="AU4" s="83" t="s">
        <v>0</v>
      </c>
      <c r="AV4" s="83"/>
      <c r="AW4" s="83"/>
      <c r="AX4" s="83"/>
      <c r="AY4" s="83"/>
      <c r="AZ4" s="83"/>
      <c r="BA4" s="83"/>
      <c r="BB4" s="83"/>
      <c r="BC4" s="83"/>
      <c r="BD4" s="83"/>
      <c r="BE4" s="83"/>
      <c r="BF4" s="83" t="s">
        <v>63</v>
      </c>
      <c r="BG4" s="83"/>
      <c r="BH4" s="83"/>
      <c r="BI4" s="83"/>
      <c r="BJ4" s="83"/>
      <c r="BK4" s="83"/>
      <c r="BL4" s="83"/>
      <c r="BM4" s="83"/>
      <c r="BN4" s="83"/>
      <c r="BO4" s="83"/>
      <c r="BP4" s="83"/>
      <c r="BQ4" s="83" t="s">
        <v>58</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35</v>
      </c>
      <c r="CY4" s="83"/>
      <c r="CZ4" s="83"/>
      <c r="DA4" s="83"/>
      <c r="DB4" s="83"/>
      <c r="DC4" s="83"/>
      <c r="DD4" s="83"/>
      <c r="DE4" s="83"/>
      <c r="DF4" s="83"/>
      <c r="DG4" s="83"/>
      <c r="DH4" s="83"/>
      <c r="DI4" s="83" t="s">
        <v>44</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2">
      <c r="A5" s="28" t="s">
        <v>68</v>
      </c>
      <c r="B5" s="32"/>
      <c r="C5" s="32"/>
      <c r="D5" s="32"/>
      <c r="E5" s="32"/>
      <c r="F5" s="32"/>
      <c r="G5" s="32"/>
      <c r="H5" s="37" t="s">
        <v>69</v>
      </c>
      <c r="I5" s="37" t="s">
        <v>70</v>
      </c>
      <c r="J5" s="37" t="s">
        <v>71</v>
      </c>
      <c r="K5" s="37" t="s">
        <v>72</v>
      </c>
      <c r="L5" s="37" t="s">
        <v>73</v>
      </c>
      <c r="M5" s="37" t="s">
        <v>12</v>
      </c>
      <c r="N5" s="37" t="s">
        <v>74</v>
      </c>
      <c r="O5" s="37" t="s">
        <v>75</v>
      </c>
      <c r="P5" s="37" t="s">
        <v>76</v>
      </c>
      <c r="Q5" s="37" t="s">
        <v>77</v>
      </c>
      <c r="R5" s="37" t="s">
        <v>78</v>
      </c>
      <c r="S5" s="37" t="s">
        <v>79</v>
      </c>
      <c r="T5" s="37" t="s">
        <v>80</v>
      </c>
      <c r="U5" s="37" t="s">
        <v>81</v>
      </c>
      <c r="V5" s="37" t="s">
        <v>82</v>
      </c>
      <c r="W5" s="37" t="s">
        <v>83</v>
      </c>
      <c r="X5" s="37" t="s">
        <v>84</v>
      </c>
      <c r="Y5" s="37" t="s">
        <v>36</v>
      </c>
      <c r="Z5" s="37" t="s">
        <v>85</v>
      </c>
      <c r="AA5" s="37" t="s">
        <v>86</v>
      </c>
      <c r="AB5" s="37" t="s">
        <v>87</v>
      </c>
      <c r="AC5" s="37" t="s">
        <v>88</v>
      </c>
      <c r="AD5" s="37" t="s">
        <v>89</v>
      </c>
      <c r="AE5" s="37" t="s">
        <v>90</v>
      </c>
      <c r="AF5" s="37" t="s">
        <v>91</v>
      </c>
      <c r="AG5" s="37" t="s">
        <v>92</v>
      </c>
      <c r="AH5" s="37" t="s">
        <v>93</v>
      </c>
      <c r="AI5" s="37" t="s">
        <v>5</v>
      </c>
      <c r="AJ5" s="37" t="s">
        <v>36</v>
      </c>
      <c r="AK5" s="37" t="s">
        <v>85</v>
      </c>
      <c r="AL5" s="37" t="s">
        <v>86</v>
      </c>
      <c r="AM5" s="37" t="s">
        <v>87</v>
      </c>
      <c r="AN5" s="37" t="s">
        <v>88</v>
      </c>
      <c r="AO5" s="37" t="s">
        <v>89</v>
      </c>
      <c r="AP5" s="37" t="s">
        <v>90</v>
      </c>
      <c r="AQ5" s="37" t="s">
        <v>91</v>
      </c>
      <c r="AR5" s="37" t="s">
        <v>92</v>
      </c>
      <c r="AS5" s="37" t="s">
        <v>93</v>
      </c>
      <c r="AT5" s="37" t="s">
        <v>94</v>
      </c>
      <c r="AU5" s="37" t="s">
        <v>36</v>
      </c>
      <c r="AV5" s="37" t="s">
        <v>85</v>
      </c>
      <c r="AW5" s="37" t="s">
        <v>86</v>
      </c>
      <c r="AX5" s="37" t="s">
        <v>87</v>
      </c>
      <c r="AY5" s="37" t="s">
        <v>88</v>
      </c>
      <c r="AZ5" s="37" t="s">
        <v>89</v>
      </c>
      <c r="BA5" s="37" t="s">
        <v>90</v>
      </c>
      <c r="BB5" s="37" t="s">
        <v>91</v>
      </c>
      <c r="BC5" s="37" t="s">
        <v>92</v>
      </c>
      <c r="BD5" s="37" t="s">
        <v>93</v>
      </c>
      <c r="BE5" s="37" t="s">
        <v>94</v>
      </c>
      <c r="BF5" s="37" t="s">
        <v>36</v>
      </c>
      <c r="BG5" s="37" t="s">
        <v>85</v>
      </c>
      <c r="BH5" s="37" t="s">
        <v>86</v>
      </c>
      <c r="BI5" s="37" t="s">
        <v>87</v>
      </c>
      <c r="BJ5" s="37" t="s">
        <v>88</v>
      </c>
      <c r="BK5" s="37" t="s">
        <v>89</v>
      </c>
      <c r="BL5" s="37" t="s">
        <v>90</v>
      </c>
      <c r="BM5" s="37" t="s">
        <v>91</v>
      </c>
      <c r="BN5" s="37" t="s">
        <v>92</v>
      </c>
      <c r="BO5" s="37" t="s">
        <v>93</v>
      </c>
      <c r="BP5" s="37" t="s">
        <v>94</v>
      </c>
      <c r="BQ5" s="37" t="s">
        <v>36</v>
      </c>
      <c r="BR5" s="37" t="s">
        <v>85</v>
      </c>
      <c r="BS5" s="37" t="s">
        <v>86</v>
      </c>
      <c r="BT5" s="37" t="s">
        <v>87</v>
      </c>
      <c r="BU5" s="37" t="s">
        <v>88</v>
      </c>
      <c r="BV5" s="37" t="s">
        <v>89</v>
      </c>
      <c r="BW5" s="37" t="s">
        <v>90</v>
      </c>
      <c r="BX5" s="37" t="s">
        <v>91</v>
      </c>
      <c r="BY5" s="37" t="s">
        <v>92</v>
      </c>
      <c r="BZ5" s="37" t="s">
        <v>93</v>
      </c>
      <c r="CA5" s="37" t="s">
        <v>94</v>
      </c>
      <c r="CB5" s="37" t="s">
        <v>36</v>
      </c>
      <c r="CC5" s="37" t="s">
        <v>85</v>
      </c>
      <c r="CD5" s="37" t="s">
        <v>86</v>
      </c>
      <c r="CE5" s="37" t="s">
        <v>87</v>
      </c>
      <c r="CF5" s="37" t="s">
        <v>88</v>
      </c>
      <c r="CG5" s="37" t="s">
        <v>89</v>
      </c>
      <c r="CH5" s="37" t="s">
        <v>90</v>
      </c>
      <c r="CI5" s="37" t="s">
        <v>91</v>
      </c>
      <c r="CJ5" s="37" t="s">
        <v>92</v>
      </c>
      <c r="CK5" s="37" t="s">
        <v>93</v>
      </c>
      <c r="CL5" s="37" t="s">
        <v>94</v>
      </c>
      <c r="CM5" s="37" t="s">
        <v>36</v>
      </c>
      <c r="CN5" s="37" t="s">
        <v>85</v>
      </c>
      <c r="CO5" s="37" t="s">
        <v>86</v>
      </c>
      <c r="CP5" s="37" t="s">
        <v>87</v>
      </c>
      <c r="CQ5" s="37" t="s">
        <v>88</v>
      </c>
      <c r="CR5" s="37" t="s">
        <v>89</v>
      </c>
      <c r="CS5" s="37" t="s">
        <v>90</v>
      </c>
      <c r="CT5" s="37" t="s">
        <v>91</v>
      </c>
      <c r="CU5" s="37" t="s">
        <v>92</v>
      </c>
      <c r="CV5" s="37" t="s">
        <v>93</v>
      </c>
      <c r="CW5" s="37" t="s">
        <v>94</v>
      </c>
      <c r="CX5" s="37" t="s">
        <v>36</v>
      </c>
      <c r="CY5" s="37" t="s">
        <v>85</v>
      </c>
      <c r="CZ5" s="37" t="s">
        <v>86</v>
      </c>
      <c r="DA5" s="37" t="s">
        <v>87</v>
      </c>
      <c r="DB5" s="37" t="s">
        <v>88</v>
      </c>
      <c r="DC5" s="37" t="s">
        <v>89</v>
      </c>
      <c r="DD5" s="37" t="s">
        <v>90</v>
      </c>
      <c r="DE5" s="37" t="s">
        <v>91</v>
      </c>
      <c r="DF5" s="37" t="s">
        <v>92</v>
      </c>
      <c r="DG5" s="37" t="s">
        <v>93</v>
      </c>
      <c r="DH5" s="37" t="s">
        <v>94</v>
      </c>
      <c r="DI5" s="37" t="s">
        <v>36</v>
      </c>
      <c r="DJ5" s="37" t="s">
        <v>85</v>
      </c>
      <c r="DK5" s="37" t="s">
        <v>86</v>
      </c>
      <c r="DL5" s="37" t="s">
        <v>87</v>
      </c>
      <c r="DM5" s="37" t="s">
        <v>88</v>
      </c>
      <c r="DN5" s="37" t="s">
        <v>89</v>
      </c>
      <c r="DO5" s="37" t="s">
        <v>90</v>
      </c>
      <c r="DP5" s="37" t="s">
        <v>91</v>
      </c>
      <c r="DQ5" s="37" t="s">
        <v>92</v>
      </c>
      <c r="DR5" s="37" t="s">
        <v>93</v>
      </c>
      <c r="DS5" s="37" t="s">
        <v>94</v>
      </c>
      <c r="DT5" s="37" t="s">
        <v>36</v>
      </c>
      <c r="DU5" s="37" t="s">
        <v>85</v>
      </c>
      <c r="DV5" s="37" t="s">
        <v>86</v>
      </c>
      <c r="DW5" s="37" t="s">
        <v>87</v>
      </c>
      <c r="DX5" s="37" t="s">
        <v>88</v>
      </c>
      <c r="DY5" s="37" t="s">
        <v>89</v>
      </c>
      <c r="DZ5" s="37" t="s">
        <v>90</v>
      </c>
      <c r="EA5" s="37" t="s">
        <v>91</v>
      </c>
      <c r="EB5" s="37" t="s">
        <v>92</v>
      </c>
      <c r="EC5" s="37" t="s">
        <v>93</v>
      </c>
      <c r="ED5" s="37" t="s">
        <v>94</v>
      </c>
      <c r="EE5" s="37" t="s">
        <v>36</v>
      </c>
      <c r="EF5" s="37" t="s">
        <v>85</v>
      </c>
      <c r="EG5" s="37" t="s">
        <v>86</v>
      </c>
      <c r="EH5" s="37" t="s">
        <v>87</v>
      </c>
      <c r="EI5" s="37" t="s">
        <v>88</v>
      </c>
      <c r="EJ5" s="37" t="s">
        <v>89</v>
      </c>
      <c r="EK5" s="37" t="s">
        <v>90</v>
      </c>
      <c r="EL5" s="37" t="s">
        <v>91</v>
      </c>
      <c r="EM5" s="37" t="s">
        <v>92</v>
      </c>
      <c r="EN5" s="37" t="s">
        <v>93</v>
      </c>
      <c r="EO5" s="37" t="s">
        <v>94</v>
      </c>
    </row>
    <row r="6" spans="1:148" s="27" customFormat="1" x14ac:dyDescent="0.2">
      <c r="A6" s="28" t="s">
        <v>95</v>
      </c>
      <c r="B6" s="33">
        <f t="shared" ref="B6:X6" si="1">B7</f>
        <v>2019</v>
      </c>
      <c r="C6" s="33">
        <f t="shared" si="1"/>
        <v>452017</v>
      </c>
      <c r="D6" s="33">
        <f t="shared" si="1"/>
        <v>46</v>
      </c>
      <c r="E6" s="33">
        <f t="shared" si="1"/>
        <v>17</v>
      </c>
      <c r="F6" s="33">
        <f t="shared" si="1"/>
        <v>1</v>
      </c>
      <c r="G6" s="33">
        <f t="shared" si="1"/>
        <v>0</v>
      </c>
      <c r="H6" s="33" t="str">
        <f t="shared" si="1"/>
        <v>宮崎県　宮崎市</v>
      </c>
      <c r="I6" s="33" t="str">
        <f t="shared" si="1"/>
        <v>法適用</v>
      </c>
      <c r="J6" s="33" t="str">
        <f t="shared" si="1"/>
        <v>下水道事業</v>
      </c>
      <c r="K6" s="33" t="str">
        <f t="shared" si="1"/>
        <v>公共下水道</v>
      </c>
      <c r="L6" s="33" t="str">
        <f t="shared" si="1"/>
        <v>Ad</v>
      </c>
      <c r="M6" s="33" t="str">
        <f t="shared" si="1"/>
        <v>自治体職員</v>
      </c>
      <c r="N6" s="38" t="str">
        <f t="shared" si="1"/>
        <v>-</v>
      </c>
      <c r="O6" s="38">
        <f t="shared" si="1"/>
        <v>54.06</v>
      </c>
      <c r="P6" s="38">
        <f t="shared" si="1"/>
        <v>88.86</v>
      </c>
      <c r="Q6" s="38">
        <f t="shared" si="1"/>
        <v>79.06</v>
      </c>
      <c r="R6" s="38">
        <f t="shared" si="1"/>
        <v>2386</v>
      </c>
      <c r="S6" s="38">
        <f t="shared" si="1"/>
        <v>402632</v>
      </c>
      <c r="T6" s="38">
        <f t="shared" si="1"/>
        <v>643.66999999999996</v>
      </c>
      <c r="U6" s="38">
        <f t="shared" si="1"/>
        <v>625.53</v>
      </c>
      <c r="V6" s="38">
        <f t="shared" si="1"/>
        <v>356586</v>
      </c>
      <c r="W6" s="38">
        <f t="shared" si="1"/>
        <v>73.42</v>
      </c>
      <c r="X6" s="38">
        <f t="shared" si="1"/>
        <v>4856.8</v>
      </c>
      <c r="Y6" s="42">
        <f t="shared" ref="Y6:AH6" si="2">IF(Y7="",NA(),Y7)</f>
        <v>100.6</v>
      </c>
      <c r="Z6" s="42">
        <f t="shared" si="2"/>
        <v>100.57</v>
      </c>
      <c r="AA6" s="42">
        <f t="shared" si="2"/>
        <v>100.01</v>
      </c>
      <c r="AB6" s="42">
        <f t="shared" si="2"/>
        <v>100.63</v>
      </c>
      <c r="AC6" s="42">
        <f t="shared" si="2"/>
        <v>101.24</v>
      </c>
      <c r="AD6" s="42">
        <f t="shared" si="2"/>
        <v>108.52</v>
      </c>
      <c r="AE6" s="42">
        <f t="shared" si="2"/>
        <v>109.12</v>
      </c>
      <c r="AF6" s="42">
        <f t="shared" si="2"/>
        <v>110.22</v>
      </c>
      <c r="AG6" s="42">
        <f t="shared" si="2"/>
        <v>110.01</v>
      </c>
      <c r="AH6" s="42">
        <f t="shared" si="2"/>
        <v>111.12</v>
      </c>
      <c r="AI6" s="38" t="str">
        <f>IF(AI7="","",IF(AI7="-","【-】","【"&amp;SUBSTITUTE(TEXT(AI7,"#,##0.00"),"-","△")&amp;"】"))</f>
        <v>【108.07】</v>
      </c>
      <c r="AJ6" s="38">
        <f t="shared" ref="AJ6:AS6" si="3">IF(AJ7="",NA(),AJ7)</f>
        <v>0</v>
      </c>
      <c r="AK6" s="38">
        <f t="shared" si="3"/>
        <v>0</v>
      </c>
      <c r="AL6" s="38">
        <f t="shared" si="3"/>
        <v>0</v>
      </c>
      <c r="AM6" s="38">
        <f t="shared" si="3"/>
        <v>0</v>
      </c>
      <c r="AN6" s="38">
        <f t="shared" si="3"/>
        <v>0</v>
      </c>
      <c r="AO6" s="42">
        <f t="shared" si="3"/>
        <v>4.87</v>
      </c>
      <c r="AP6" s="42">
        <f t="shared" si="3"/>
        <v>3.8</v>
      </c>
      <c r="AQ6" s="42">
        <f t="shared" si="3"/>
        <v>3.21</v>
      </c>
      <c r="AR6" s="42">
        <f t="shared" si="3"/>
        <v>2.36</v>
      </c>
      <c r="AS6" s="42">
        <f t="shared" si="3"/>
        <v>2.0699999999999998</v>
      </c>
      <c r="AT6" s="38" t="str">
        <f>IF(AT7="","",IF(AT7="-","【-】","【"&amp;SUBSTITUTE(TEXT(AT7,"#,##0.00"),"-","△")&amp;"】"))</f>
        <v>【3.09】</v>
      </c>
      <c r="AU6" s="42">
        <f t="shared" ref="AU6:BD6" si="4">IF(AU7="",NA(),AU7)</f>
        <v>61.87</v>
      </c>
      <c r="AV6" s="42">
        <f t="shared" si="4"/>
        <v>56.84</v>
      </c>
      <c r="AW6" s="42">
        <f t="shared" si="4"/>
        <v>61.92</v>
      </c>
      <c r="AX6" s="42">
        <f t="shared" si="4"/>
        <v>63.94</v>
      </c>
      <c r="AY6" s="42">
        <f t="shared" si="4"/>
        <v>62.41</v>
      </c>
      <c r="AZ6" s="42">
        <f t="shared" si="4"/>
        <v>47.32</v>
      </c>
      <c r="BA6" s="42">
        <f t="shared" si="4"/>
        <v>49.96</v>
      </c>
      <c r="BB6" s="42">
        <f t="shared" si="4"/>
        <v>58.04</v>
      </c>
      <c r="BC6" s="42">
        <f t="shared" si="4"/>
        <v>62.12</v>
      </c>
      <c r="BD6" s="42">
        <f t="shared" si="4"/>
        <v>61.57</v>
      </c>
      <c r="BE6" s="38" t="str">
        <f>IF(BE7="","",IF(BE7="-","【-】","【"&amp;SUBSTITUTE(TEXT(BE7,"#,##0.00"),"-","△")&amp;"】"))</f>
        <v>【69.54】</v>
      </c>
      <c r="BF6" s="42">
        <f t="shared" ref="BF6:BO6" si="5">IF(BF7="",NA(),BF7)</f>
        <v>1019.18</v>
      </c>
      <c r="BG6" s="42">
        <f t="shared" si="5"/>
        <v>1000.12</v>
      </c>
      <c r="BH6" s="42">
        <f t="shared" si="5"/>
        <v>1007.87</v>
      </c>
      <c r="BI6" s="42">
        <f t="shared" si="5"/>
        <v>965.79</v>
      </c>
      <c r="BJ6" s="42">
        <f t="shared" si="5"/>
        <v>977.6</v>
      </c>
      <c r="BK6" s="42">
        <f t="shared" si="5"/>
        <v>1017.47</v>
      </c>
      <c r="BL6" s="42">
        <f t="shared" si="5"/>
        <v>970.35</v>
      </c>
      <c r="BM6" s="42">
        <f t="shared" si="5"/>
        <v>917.29</v>
      </c>
      <c r="BN6" s="42">
        <f t="shared" si="5"/>
        <v>875.53</v>
      </c>
      <c r="BO6" s="42">
        <f t="shared" si="5"/>
        <v>867.39</v>
      </c>
      <c r="BP6" s="38" t="str">
        <f>IF(BP7="","",IF(BP7="-","【-】","【"&amp;SUBSTITUTE(TEXT(BP7,"#,##0.00"),"-","△")&amp;"】"))</f>
        <v>【682.51】</v>
      </c>
      <c r="BQ6" s="42">
        <f t="shared" ref="BQ6:BZ6" si="6">IF(BQ7="",NA(),BQ7)</f>
        <v>89.17</v>
      </c>
      <c r="BR6" s="42">
        <f t="shared" si="6"/>
        <v>89.21</v>
      </c>
      <c r="BS6" s="42">
        <f t="shared" si="6"/>
        <v>89.31</v>
      </c>
      <c r="BT6" s="42">
        <f t="shared" si="6"/>
        <v>89.1</v>
      </c>
      <c r="BU6" s="42">
        <f t="shared" si="6"/>
        <v>88.58</v>
      </c>
      <c r="BV6" s="42">
        <f t="shared" si="6"/>
        <v>96.37</v>
      </c>
      <c r="BW6" s="42">
        <f t="shared" si="6"/>
        <v>99.26</v>
      </c>
      <c r="BX6" s="42">
        <f t="shared" si="6"/>
        <v>99.67</v>
      </c>
      <c r="BY6" s="42">
        <f t="shared" si="6"/>
        <v>99.83</v>
      </c>
      <c r="BZ6" s="42">
        <f t="shared" si="6"/>
        <v>100.91</v>
      </c>
      <c r="CA6" s="38" t="str">
        <f>IF(CA7="","",IF(CA7="-","【-】","【"&amp;SUBSTITUTE(TEXT(CA7,"#,##0.00"),"-","△")&amp;"】"))</f>
        <v>【100.34】</v>
      </c>
      <c r="CB6" s="42">
        <f t="shared" ref="CB6:CK6" si="7">IF(CB7="",NA(),CB7)</f>
        <v>150</v>
      </c>
      <c r="CC6" s="42">
        <f t="shared" si="7"/>
        <v>150</v>
      </c>
      <c r="CD6" s="42">
        <f t="shared" si="7"/>
        <v>150</v>
      </c>
      <c r="CE6" s="42">
        <f t="shared" si="7"/>
        <v>150.18</v>
      </c>
      <c r="CF6" s="42">
        <f t="shared" si="7"/>
        <v>150.6</v>
      </c>
      <c r="CG6" s="42">
        <f t="shared" si="7"/>
        <v>162.65</v>
      </c>
      <c r="CH6" s="42">
        <f t="shared" si="7"/>
        <v>159.53</v>
      </c>
      <c r="CI6" s="42">
        <f t="shared" si="7"/>
        <v>159.6</v>
      </c>
      <c r="CJ6" s="42">
        <f t="shared" si="7"/>
        <v>158.94</v>
      </c>
      <c r="CK6" s="42">
        <f t="shared" si="7"/>
        <v>158.04</v>
      </c>
      <c r="CL6" s="38" t="str">
        <f>IF(CL7="","",IF(CL7="-","【-】","【"&amp;SUBSTITUTE(TEXT(CL7,"#,##0.00"),"-","△")&amp;"】"))</f>
        <v>【136.15】</v>
      </c>
      <c r="CM6" s="42">
        <f t="shared" ref="CM6:CV6" si="8">IF(CM7="",NA(),CM7)</f>
        <v>67.989999999999995</v>
      </c>
      <c r="CN6" s="42">
        <f t="shared" si="8"/>
        <v>68.92</v>
      </c>
      <c r="CO6" s="42">
        <f t="shared" si="8"/>
        <v>68.099999999999994</v>
      </c>
      <c r="CP6" s="42">
        <f t="shared" si="8"/>
        <v>68.84</v>
      </c>
      <c r="CQ6" s="42">
        <f t="shared" si="8"/>
        <v>68.81</v>
      </c>
      <c r="CR6" s="42">
        <f t="shared" si="8"/>
        <v>66.63</v>
      </c>
      <c r="CS6" s="42">
        <f t="shared" si="8"/>
        <v>67.040000000000006</v>
      </c>
      <c r="CT6" s="42">
        <f t="shared" si="8"/>
        <v>66.34</v>
      </c>
      <c r="CU6" s="42">
        <f t="shared" si="8"/>
        <v>67.069999999999993</v>
      </c>
      <c r="CV6" s="42">
        <f t="shared" si="8"/>
        <v>66.78</v>
      </c>
      <c r="CW6" s="38" t="str">
        <f>IF(CW7="","",IF(CW7="-","【-】","【"&amp;SUBSTITUTE(TEXT(CW7,"#,##0.00"),"-","△")&amp;"】"))</f>
        <v>【59.64】</v>
      </c>
      <c r="CX6" s="42">
        <f t="shared" ref="CX6:DG6" si="9">IF(CX7="",NA(),CX7)</f>
        <v>92.55</v>
      </c>
      <c r="CY6" s="42">
        <f t="shared" si="9"/>
        <v>92.66</v>
      </c>
      <c r="CZ6" s="42">
        <f t="shared" si="9"/>
        <v>92.47</v>
      </c>
      <c r="DA6" s="42">
        <f t="shared" si="9"/>
        <v>93.15</v>
      </c>
      <c r="DB6" s="42">
        <f t="shared" si="9"/>
        <v>93.39</v>
      </c>
      <c r="DC6" s="42">
        <f t="shared" si="9"/>
        <v>93.38</v>
      </c>
      <c r="DD6" s="42">
        <f t="shared" si="9"/>
        <v>93.5</v>
      </c>
      <c r="DE6" s="42">
        <f t="shared" si="9"/>
        <v>93.86</v>
      </c>
      <c r="DF6" s="42">
        <f t="shared" si="9"/>
        <v>93.96</v>
      </c>
      <c r="DG6" s="42">
        <f t="shared" si="9"/>
        <v>94.06</v>
      </c>
      <c r="DH6" s="38" t="str">
        <f>IF(DH7="","",IF(DH7="-","【-】","【"&amp;SUBSTITUTE(TEXT(DH7,"#,##0.00"),"-","△")&amp;"】"))</f>
        <v>【95.35】</v>
      </c>
      <c r="DI6" s="42">
        <f t="shared" ref="DI6:DR6" si="10">IF(DI7="",NA(),DI7)</f>
        <v>27.71</v>
      </c>
      <c r="DJ6" s="42">
        <f t="shared" si="10"/>
        <v>29.68</v>
      </c>
      <c r="DK6" s="42">
        <f t="shared" si="10"/>
        <v>31.51</v>
      </c>
      <c r="DL6" s="42">
        <f t="shared" si="10"/>
        <v>33.32</v>
      </c>
      <c r="DM6" s="42">
        <f t="shared" si="10"/>
        <v>35.25</v>
      </c>
      <c r="DN6" s="42">
        <f t="shared" si="10"/>
        <v>27.96</v>
      </c>
      <c r="DO6" s="42">
        <f t="shared" si="10"/>
        <v>28.81</v>
      </c>
      <c r="DP6" s="42">
        <f t="shared" si="10"/>
        <v>31.19</v>
      </c>
      <c r="DQ6" s="42">
        <f t="shared" si="10"/>
        <v>33.090000000000003</v>
      </c>
      <c r="DR6" s="42">
        <f t="shared" si="10"/>
        <v>34.33</v>
      </c>
      <c r="DS6" s="38" t="str">
        <f>IF(DS7="","",IF(DS7="-","【-】","【"&amp;SUBSTITUTE(TEXT(DS7,"#,##0.00"),"-","△")&amp;"】"))</f>
        <v>【38.57】</v>
      </c>
      <c r="DT6" s="42">
        <f t="shared" ref="DT6:EC6" si="11">IF(DT7="",NA(),DT7)</f>
        <v>3.91</v>
      </c>
      <c r="DU6" s="42">
        <f t="shared" si="11"/>
        <v>3.84</v>
      </c>
      <c r="DV6" s="42">
        <f t="shared" si="11"/>
        <v>3.29</v>
      </c>
      <c r="DW6" s="42">
        <f t="shared" si="11"/>
        <v>3.31</v>
      </c>
      <c r="DX6" s="42">
        <f t="shared" si="11"/>
        <v>3.27</v>
      </c>
      <c r="DY6" s="42">
        <f t="shared" si="11"/>
        <v>3.4</v>
      </c>
      <c r="DZ6" s="42">
        <f t="shared" si="11"/>
        <v>3.84</v>
      </c>
      <c r="EA6" s="42">
        <f t="shared" si="11"/>
        <v>4.3099999999999996</v>
      </c>
      <c r="EB6" s="42">
        <f t="shared" si="11"/>
        <v>5.04</v>
      </c>
      <c r="EC6" s="42">
        <f t="shared" si="11"/>
        <v>5.1100000000000003</v>
      </c>
      <c r="ED6" s="38" t="str">
        <f>IF(ED7="","",IF(ED7="-","【-】","【"&amp;SUBSTITUTE(TEXT(ED7,"#,##0.00"),"-","△")&amp;"】"))</f>
        <v>【5.90】</v>
      </c>
      <c r="EE6" s="42">
        <f t="shared" ref="EE6:EN6" si="12">IF(EE7="",NA(),EE7)</f>
        <v>0.09</v>
      </c>
      <c r="EF6" s="42">
        <f t="shared" si="12"/>
        <v>0.08</v>
      </c>
      <c r="EG6" s="42">
        <f t="shared" si="12"/>
        <v>0.03</v>
      </c>
      <c r="EH6" s="42">
        <f t="shared" si="12"/>
        <v>0.09</v>
      </c>
      <c r="EI6" s="42">
        <f t="shared" si="12"/>
        <v>0.09</v>
      </c>
      <c r="EJ6" s="42">
        <f t="shared" si="12"/>
        <v>0.22</v>
      </c>
      <c r="EK6" s="42">
        <f t="shared" si="12"/>
        <v>0.28000000000000003</v>
      </c>
      <c r="EL6" s="42">
        <f t="shared" si="12"/>
        <v>0.21</v>
      </c>
      <c r="EM6" s="42">
        <f t="shared" si="12"/>
        <v>0.25</v>
      </c>
      <c r="EN6" s="42">
        <f t="shared" si="12"/>
        <v>0.21</v>
      </c>
      <c r="EO6" s="38" t="str">
        <f>IF(EO7="","",IF(EO7="-","【-】","【"&amp;SUBSTITUTE(TEXT(EO7,"#,##0.00"),"-","△")&amp;"】"))</f>
        <v>【0.22】</v>
      </c>
    </row>
    <row r="7" spans="1:148" s="27" customFormat="1" x14ac:dyDescent="0.2">
      <c r="A7" s="28"/>
      <c r="B7" s="34">
        <v>2019</v>
      </c>
      <c r="C7" s="34">
        <v>452017</v>
      </c>
      <c r="D7" s="34">
        <v>46</v>
      </c>
      <c r="E7" s="34">
        <v>17</v>
      </c>
      <c r="F7" s="34">
        <v>1</v>
      </c>
      <c r="G7" s="34">
        <v>0</v>
      </c>
      <c r="H7" s="34" t="s">
        <v>96</v>
      </c>
      <c r="I7" s="34" t="s">
        <v>97</v>
      </c>
      <c r="J7" s="34" t="s">
        <v>98</v>
      </c>
      <c r="K7" s="34" t="s">
        <v>99</v>
      </c>
      <c r="L7" s="34" t="s">
        <v>100</v>
      </c>
      <c r="M7" s="34" t="s">
        <v>101</v>
      </c>
      <c r="N7" s="39" t="s">
        <v>102</v>
      </c>
      <c r="O7" s="39">
        <v>54.06</v>
      </c>
      <c r="P7" s="39">
        <v>88.86</v>
      </c>
      <c r="Q7" s="39">
        <v>79.06</v>
      </c>
      <c r="R7" s="39">
        <v>2386</v>
      </c>
      <c r="S7" s="39">
        <v>402632</v>
      </c>
      <c r="T7" s="39">
        <v>643.66999999999996</v>
      </c>
      <c r="U7" s="39">
        <v>625.53</v>
      </c>
      <c r="V7" s="39">
        <v>356586</v>
      </c>
      <c r="W7" s="39">
        <v>73.42</v>
      </c>
      <c r="X7" s="39">
        <v>4856.8</v>
      </c>
      <c r="Y7" s="39">
        <v>100.6</v>
      </c>
      <c r="Z7" s="39">
        <v>100.57</v>
      </c>
      <c r="AA7" s="39">
        <v>100.01</v>
      </c>
      <c r="AB7" s="39">
        <v>100.63</v>
      </c>
      <c r="AC7" s="39">
        <v>101.24</v>
      </c>
      <c r="AD7" s="39">
        <v>108.52</v>
      </c>
      <c r="AE7" s="39">
        <v>109.12</v>
      </c>
      <c r="AF7" s="39">
        <v>110.22</v>
      </c>
      <c r="AG7" s="39">
        <v>110.01</v>
      </c>
      <c r="AH7" s="39">
        <v>111.12</v>
      </c>
      <c r="AI7" s="39">
        <v>108.07</v>
      </c>
      <c r="AJ7" s="39">
        <v>0</v>
      </c>
      <c r="AK7" s="39">
        <v>0</v>
      </c>
      <c r="AL7" s="39">
        <v>0</v>
      </c>
      <c r="AM7" s="39">
        <v>0</v>
      </c>
      <c r="AN7" s="39">
        <v>0</v>
      </c>
      <c r="AO7" s="39">
        <v>4.87</v>
      </c>
      <c r="AP7" s="39">
        <v>3.8</v>
      </c>
      <c r="AQ7" s="39">
        <v>3.21</v>
      </c>
      <c r="AR7" s="39">
        <v>2.36</v>
      </c>
      <c r="AS7" s="39">
        <v>2.0699999999999998</v>
      </c>
      <c r="AT7" s="39">
        <v>3.09</v>
      </c>
      <c r="AU7" s="39">
        <v>61.87</v>
      </c>
      <c r="AV7" s="39">
        <v>56.84</v>
      </c>
      <c r="AW7" s="39">
        <v>61.92</v>
      </c>
      <c r="AX7" s="39">
        <v>63.94</v>
      </c>
      <c r="AY7" s="39">
        <v>62.41</v>
      </c>
      <c r="AZ7" s="39">
        <v>47.32</v>
      </c>
      <c r="BA7" s="39">
        <v>49.96</v>
      </c>
      <c r="BB7" s="39">
        <v>58.04</v>
      </c>
      <c r="BC7" s="39">
        <v>62.12</v>
      </c>
      <c r="BD7" s="39">
        <v>61.57</v>
      </c>
      <c r="BE7" s="39">
        <v>69.540000000000006</v>
      </c>
      <c r="BF7" s="39">
        <v>1019.18</v>
      </c>
      <c r="BG7" s="39">
        <v>1000.12</v>
      </c>
      <c r="BH7" s="39">
        <v>1007.87</v>
      </c>
      <c r="BI7" s="39">
        <v>965.79</v>
      </c>
      <c r="BJ7" s="39">
        <v>977.6</v>
      </c>
      <c r="BK7" s="39">
        <v>1017.47</v>
      </c>
      <c r="BL7" s="39">
        <v>970.35</v>
      </c>
      <c r="BM7" s="39">
        <v>917.29</v>
      </c>
      <c r="BN7" s="39">
        <v>875.53</v>
      </c>
      <c r="BO7" s="39">
        <v>867.39</v>
      </c>
      <c r="BP7" s="39">
        <v>682.51</v>
      </c>
      <c r="BQ7" s="39">
        <v>89.17</v>
      </c>
      <c r="BR7" s="39">
        <v>89.21</v>
      </c>
      <c r="BS7" s="39">
        <v>89.31</v>
      </c>
      <c r="BT7" s="39">
        <v>89.1</v>
      </c>
      <c r="BU7" s="39">
        <v>88.58</v>
      </c>
      <c r="BV7" s="39">
        <v>96.37</v>
      </c>
      <c r="BW7" s="39">
        <v>99.26</v>
      </c>
      <c r="BX7" s="39">
        <v>99.67</v>
      </c>
      <c r="BY7" s="39">
        <v>99.83</v>
      </c>
      <c r="BZ7" s="39">
        <v>100.91</v>
      </c>
      <c r="CA7" s="39">
        <v>100.34</v>
      </c>
      <c r="CB7" s="39">
        <v>150</v>
      </c>
      <c r="CC7" s="39">
        <v>150</v>
      </c>
      <c r="CD7" s="39">
        <v>150</v>
      </c>
      <c r="CE7" s="39">
        <v>150.18</v>
      </c>
      <c r="CF7" s="39">
        <v>150.6</v>
      </c>
      <c r="CG7" s="39">
        <v>162.65</v>
      </c>
      <c r="CH7" s="39">
        <v>159.53</v>
      </c>
      <c r="CI7" s="39">
        <v>159.6</v>
      </c>
      <c r="CJ7" s="39">
        <v>158.94</v>
      </c>
      <c r="CK7" s="39">
        <v>158.04</v>
      </c>
      <c r="CL7" s="39">
        <v>136.15</v>
      </c>
      <c r="CM7" s="39">
        <v>67.989999999999995</v>
      </c>
      <c r="CN7" s="39">
        <v>68.92</v>
      </c>
      <c r="CO7" s="39">
        <v>68.099999999999994</v>
      </c>
      <c r="CP7" s="39">
        <v>68.84</v>
      </c>
      <c r="CQ7" s="39">
        <v>68.81</v>
      </c>
      <c r="CR7" s="39">
        <v>66.63</v>
      </c>
      <c r="CS7" s="39">
        <v>67.040000000000006</v>
      </c>
      <c r="CT7" s="39">
        <v>66.34</v>
      </c>
      <c r="CU7" s="39">
        <v>67.069999999999993</v>
      </c>
      <c r="CV7" s="39">
        <v>66.78</v>
      </c>
      <c r="CW7" s="39">
        <v>59.64</v>
      </c>
      <c r="CX7" s="39">
        <v>92.55</v>
      </c>
      <c r="CY7" s="39">
        <v>92.66</v>
      </c>
      <c r="CZ7" s="39">
        <v>92.47</v>
      </c>
      <c r="DA7" s="39">
        <v>93.15</v>
      </c>
      <c r="DB7" s="39">
        <v>93.39</v>
      </c>
      <c r="DC7" s="39">
        <v>93.38</v>
      </c>
      <c r="DD7" s="39">
        <v>93.5</v>
      </c>
      <c r="DE7" s="39">
        <v>93.86</v>
      </c>
      <c r="DF7" s="39">
        <v>93.96</v>
      </c>
      <c r="DG7" s="39">
        <v>94.06</v>
      </c>
      <c r="DH7" s="39">
        <v>95.35</v>
      </c>
      <c r="DI7" s="39">
        <v>27.71</v>
      </c>
      <c r="DJ7" s="39">
        <v>29.68</v>
      </c>
      <c r="DK7" s="39">
        <v>31.51</v>
      </c>
      <c r="DL7" s="39">
        <v>33.32</v>
      </c>
      <c r="DM7" s="39">
        <v>35.25</v>
      </c>
      <c r="DN7" s="39">
        <v>27.96</v>
      </c>
      <c r="DO7" s="39">
        <v>28.81</v>
      </c>
      <c r="DP7" s="39">
        <v>31.19</v>
      </c>
      <c r="DQ7" s="39">
        <v>33.090000000000003</v>
      </c>
      <c r="DR7" s="39">
        <v>34.33</v>
      </c>
      <c r="DS7" s="39">
        <v>38.57</v>
      </c>
      <c r="DT7" s="39">
        <v>3.91</v>
      </c>
      <c r="DU7" s="39">
        <v>3.84</v>
      </c>
      <c r="DV7" s="39">
        <v>3.29</v>
      </c>
      <c r="DW7" s="39">
        <v>3.31</v>
      </c>
      <c r="DX7" s="39">
        <v>3.27</v>
      </c>
      <c r="DY7" s="39">
        <v>3.4</v>
      </c>
      <c r="DZ7" s="39">
        <v>3.84</v>
      </c>
      <c r="EA7" s="39">
        <v>4.3099999999999996</v>
      </c>
      <c r="EB7" s="39">
        <v>5.04</v>
      </c>
      <c r="EC7" s="39">
        <v>5.1100000000000003</v>
      </c>
      <c r="ED7" s="39">
        <v>5.9</v>
      </c>
      <c r="EE7" s="39">
        <v>0.09</v>
      </c>
      <c r="EF7" s="39">
        <v>0.08</v>
      </c>
      <c r="EG7" s="39">
        <v>0.03</v>
      </c>
      <c r="EH7" s="39">
        <v>0.09</v>
      </c>
      <c r="EI7" s="39">
        <v>0.09</v>
      </c>
      <c r="EJ7" s="39">
        <v>0.22</v>
      </c>
      <c r="EK7" s="39">
        <v>0.28000000000000003</v>
      </c>
      <c r="EL7" s="39">
        <v>0.21</v>
      </c>
      <c r="EM7" s="39">
        <v>0.25</v>
      </c>
      <c r="EN7" s="39">
        <v>0.21</v>
      </c>
      <c r="EO7" s="39">
        <v>0.22</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29" t="s">
        <v>61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2">
      <c r="B11">
        <v>4</v>
      </c>
      <c r="C11">
        <v>3</v>
      </c>
      <c r="D11">
        <v>2</v>
      </c>
      <c r="E11">
        <v>1</v>
      </c>
      <c r="F11">
        <v>0</v>
      </c>
      <c r="G11" t="s">
        <v>103</v>
      </c>
    </row>
    <row r="12" spans="1:148" x14ac:dyDescent="0.2">
      <c r="B12">
        <v>1</v>
      </c>
      <c r="C12">
        <v>1</v>
      </c>
      <c r="D12">
        <v>1</v>
      </c>
      <c r="E12">
        <v>1</v>
      </c>
      <c r="F12">
        <v>1</v>
      </c>
      <c r="G12" t="s">
        <v>109</v>
      </c>
    </row>
    <row r="13" spans="1:148" x14ac:dyDescent="0.2">
      <c r="B13" t="s">
        <v>110</v>
      </c>
      <c r="C13" t="s">
        <v>110</v>
      </c>
      <c r="D13" t="s">
        <v>110</v>
      </c>
      <c r="E13" t="s">
        <v>110</v>
      </c>
      <c r="F13" t="s">
        <v>8</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2021-02-12T00:58:34Z</cp:lastPrinted>
  <dcterms:created xsi:type="dcterms:W3CDTF">2020-12-04T02:30:59Z</dcterms:created>
  <dcterms:modified xsi:type="dcterms:W3CDTF">2021-02-17T02:54:17Z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2021-02-02T07:39:19Z</vt:filetime>
  </property>
</Properties>
</file>