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mc:AlternateContent xmlns:mc="http://schemas.openxmlformats.org/markup-compatibility/2006">
    <mc:Choice Requires="x15">
      <x15ac:absPath xmlns:x15ac="http://schemas.microsoft.com/office/spreadsheetml/2010/11/ac" url="S:\　☆☆10 業務課☆☆\【16】経営比較分析表\下水道\R2\②提出\"/>
    </mc:Choice>
  </mc:AlternateContent>
  <xr:revisionPtr revIDLastSave="0" documentId="10_ncr:8100000_{F2DA351D-F241-4B39-BCB9-8DCC0F025084}" xr6:coauthVersionLast="34" xr6:coauthVersionMax="34" xr10:uidLastSave="{00000000-0000-0000-0000-000000000000}"/>
  <workbookProtection workbookAlgorithmName="SHA-512" workbookHashValue="F4+n59P+XlviBYNMv+IjIeae4v1izfHaCfjtU0M87eGYpAZWtXt+DLDS3UHtjHSTL53QtEDQ50cNIFUWi6yD7g==" workbookSaltValue="V5XtQV8CPlXoHhCYGN9mL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P10" i="4"/>
  <c r="B10" i="4"/>
  <c r="AT8" i="4"/>
  <c r="W8" i="4"/>
  <c r="P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<sst xmlns="http://schemas.openxmlformats.org/spreadsheetml/2006/main" count="231" uniqueCount="116">
  <si>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</si>
  <si>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</si>
  <si>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</si>
  <si>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</si>
  <si>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</si>
  <si>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</si>
  <si>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</si>
  <si>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</si>
  <si>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</si>
  <si>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</si>
  <si>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</si>
  <si>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</si>
  <si>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</si>
  <si>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</si>
  <si>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</si>
  <si>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</si>
  <si>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</si>
  <si>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</si>
  <si>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</si>
  <si>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</si>
  <si>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</si>
  <si>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</si>
  <si>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</si>
  <si>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</si>
  <si>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</si>
  <si>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</si>
  <si>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</si>
  <si>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</si>
  <si>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</si>
  <si>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</si>
  <si>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</si>
  <si>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</si>
  <si>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</si>
  <si>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</si>
  <si>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</si>
  <si>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</si>
  <si>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</si>
  <si>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</si>
  <si>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</si>
  <si>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</si>
  <si>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</si>
  <si>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</si>
  <si>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</si>
  <si>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</si>
  <si>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</si>
  <si>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</si>
  <si>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</si>
  <si>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</si>
  <si>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</si>
  <si>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</si>
  <si>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</si>
  <si>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</si>
  <si>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</si>
  <si>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</si>
  <si>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</si>
  <si>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</si>
  <si>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</si>
  <si>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</si>
  <si>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</si>
  <si>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</si>
  <si>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</si>
  <si>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</si>
  <si>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</si>
  <si>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</si>
  <si>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</si>
  <si>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</si>
  <si>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</si>
  <si>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</si>
  <si>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</si>
  <si>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</si>
  <si>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</si>
  <si>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</si>
  <si>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</si>
  <si>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</si>
  <si>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</si>
  <si>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</si>
  <si>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</si>
  <si>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</si>
  <si>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</si>
  <si>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</si>
  <si>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</si>
  <si>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</si>
  <si>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</si>
  <si>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</si>
  <si>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</si>
  <si>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</si>
  <si>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</si>
  <si>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</si>
  <si>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</si>
  <si>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</si>
  <si>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</si>
  <si>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</si>
  <si>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</si>
  <si>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</si>
  <si>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</si>
  <si>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</si>
  <si>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延岡市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</si>
  <si>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</si>
  <si>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</si>
  <si>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</si>
  <si>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</si>
  <si>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</si>
  <si>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</si>
  <si>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</si>
  <si>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</si>
  <si>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</si>
  <si>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</si>
  <si>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</si>
  <si>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</si>
  <si>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</si>
  <si>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</si>
  <si>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</si>
  <si>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</si>
  <si>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・単年度の収支は黒字を維持しており、累積欠損金も発生していません。また、経常収支比率も100％以上を維持していますので、比較的経営の健全性は保たれています。
・経費回収率は100％を下回っています。このことは、現行の使用料では全ての汚水処理経費を賄えていないことを示していますので、将来を見据え、維持管理費用に対する使用料水準について再検討していく必要があります。
・流動比率は100％を下回っています。このことは、1年以内に現金化できる資産で、1年以内に支払わなければならない負債を賄えていないことを示していますが、負債の多くは建設改良費等の財源に充てるための企業債が占めており、これについては使用料等を原資として償還を予定しています。このことを踏まえた上で、支払能力を高めるためにも引き続き経営改善が必要となります。
・企業債残高対事業規模比率は、使用料収入に対する企業債残高の割合を表しており、平均値を上回っています。これは建設改良の財源を他団体より企業債に依存している状態を示していますが、現在、排水施設の整備を行っていることが要因です。近年、企業債残高は着実に減少していますので、今後も収入確保と企業債残高の減少に努めます。
・施設利用率については平均値を下回っており、施設の効率性については改善の余地があります。排水施設の一部が整備中であり、処理区域内の人口が少ないため、有収水量が少なくなっていることが要因です。
・水洗化率については、平均値を上回っています。今後も継続的個別訪問や啓発活動等による水洗化率の更なる向上に努め、有収水量増加を図ります。</t>
    <phoneticPr fontId="4"/>
  </si>
  <si>
    <t>　老朽化の度合を示す管渠老朽化率については、平均値を上回っています。法定耐用年数を経過した管渠を多く保有しており、施設老朽化の問題を抱えています。
　このことは、更新財源の使用料等の収入が不足していることが要因となっています。今後も限られた財源の中で優先順位をつけ、計画的な更新を行う必要があります。</t>
    <phoneticPr fontId="4"/>
  </si>
  <si>
    <t>　現行の使用料で賄えていない経費については、一般会計からの繰入金に依存している状況です。今後の人口減少と老朽施設の更新増に対応し、継続的なサービスを提供するためには、更新計画・使用料の見直し等、経営の改善に取り組む必要があります。なお、経営戦略については平成28年度に策定済み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</si>
</sst>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0.11</c:v>
                </c:pt>
                <c:pt idx="1">
                  <c:v>0.04</c:v>
                </c:pt>
                <c:pt idx="2">
                  <c:v>0.04</c:v>
                </c:pt>
                <c:pt idx="3">
                  <c:v>0.1</c:v>
                </c:pt>
                <c:pt idx="4">
                  <c:v>0.12</c:v>
                </c:pt>
              </c:numCache>
            </c:numRef>
          </c:val>
          <c:extLst>
            <c:ext xmlns:c16="http://schemas.microsoft.com/office/drawing/2014/chart" uri="{C3380CC4-5D6E-409C-BE32-E72D297353CC}">
              <c16:uniqueId val="{00000000-1808-415A-892D-4ACDD8ED237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0.27</c:v>
                </c:pt>
                <c:pt idx="1">
                  <c:v>0.17</c:v>
                </c:pt>
                <c:pt idx="2">
                  <c:v>0.13</c:v>
                </c:pt>
                <c:pt idx="3">
                  <c:v>0.1</c:v>
                </c:pt>
                <c:pt idx="4">
                  <c:v>0.09</c:v>
                </c:pt>
              </c:numCache>
            </c:numRef>
          </c:val>
          <c:smooth val="0"/>
          <c:extLst>
            <c:ext xmlns:c16="http://schemas.microsoft.com/office/drawing/2014/chart" uri="{C3380CC4-5D6E-409C-BE32-E72D297353CC}">
              <c16:uniqueId val="{00000001-1808-415A-892D-4ACDD8ED237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59.51</c:v>
                </c:pt>
                <c:pt idx="1">
                  <c:v>60.36</c:v>
                </c:pt>
                <c:pt idx="2">
                  <c:v>59.19</c:v>
                </c:pt>
                <c:pt idx="3">
                  <c:v>62.25</c:v>
                </c:pt>
                <c:pt idx="4">
                  <c:v>60.72</c:v>
                </c:pt>
              </c:numCache>
            </c:numRef>
          </c:val>
          <c:extLst>
            <c:ext xmlns:c16="http://schemas.microsoft.com/office/drawing/2014/chart" uri="{C3380CC4-5D6E-409C-BE32-E72D297353CC}">
              <c16:uniqueId val="{00000000-599F-4717-9002-6D7D3457C60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65.62</c:v>
                </c:pt>
                <c:pt idx="1">
                  <c:v>64.67</c:v>
                </c:pt>
                <c:pt idx="2">
                  <c:v>64.959999999999994</c:v>
                </c:pt>
                <c:pt idx="3">
                  <c:v>65.040000000000006</c:v>
                </c:pt>
                <c:pt idx="4">
                  <c:v>68.31</c:v>
                </c:pt>
              </c:numCache>
            </c:numRef>
          </c:val>
          <c:smooth val="0"/>
          <c:extLst>
            <c:ext xmlns:c16="http://schemas.microsoft.com/office/drawing/2014/chart" uri="{C3380CC4-5D6E-409C-BE32-E72D297353CC}">
              <c16:uniqueId val="{00000001-599F-4717-9002-6D7D3457C60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94</c:v>
                </c:pt>
                <c:pt idx="1">
                  <c:v>95.08</c:v>
                </c:pt>
                <c:pt idx="2">
                  <c:v>96.42</c:v>
                </c:pt>
                <c:pt idx="3">
                  <c:v>96.91</c:v>
                </c:pt>
                <c:pt idx="4">
                  <c:v>97.12</c:v>
                </c:pt>
              </c:numCache>
            </c:numRef>
          </c:val>
          <c:extLst>
            <c:ext xmlns:c16="http://schemas.microsoft.com/office/drawing/2014/chart" uri="{C3380CC4-5D6E-409C-BE32-E72D297353CC}">
              <c16:uniqueId val="{00000000-0D68-4E33-BE6B-4B05626E15F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91.44</c:v>
                </c:pt>
                <c:pt idx="1">
                  <c:v>91.76</c:v>
                </c:pt>
                <c:pt idx="2">
                  <c:v>92.3</c:v>
                </c:pt>
                <c:pt idx="3">
                  <c:v>92.55</c:v>
                </c:pt>
                <c:pt idx="4">
                  <c:v>92.62</c:v>
                </c:pt>
              </c:numCache>
            </c:numRef>
          </c:val>
          <c:smooth val="0"/>
          <c:extLst>
            <c:ext xmlns:c16="http://schemas.microsoft.com/office/drawing/2014/chart" uri="{C3380CC4-5D6E-409C-BE32-E72D297353CC}">
              <c16:uniqueId val="{00000001-0D68-4E33-BE6B-4B05626E15F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100.75</c:v>
                </c:pt>
                <c:pt idx="1">
                  <c:v>101.71</c:v>
                </c:pt>
                <c:pt idx="2">
                  <c:v>100.95</c:v>
                </c:pt>
                <c:pt idx="3">
                  <c:v>101.28</c:v>
                </c:pt>
                <c:pt idx="4">
                  <c:v>100.97</c:v>
                </c:pt>
              </c:numCache>
            </c:numRef>
          </c:val>
          <c:extLst>
            <c:ext xmlns:c16="http://schemas.microsoft.com/office/drawing/2014/chart" uri="{C3380CC4-5D6E-409C-BE32-E72D297353CC}">
              <c16:uniqueId val="{00000000-1DC5-4202-9C7F-3D34BBD9D6F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109.48</c:v>
                </c:pt>
                <c:pt idx="1">
                  <c:v>109.27</c:v>
                </c:pt>
                <c:pt idx="2">
                  <c:v>108.03</c:v>
                </c:pt>
                <c:pt idx="3">
                  <c:v>106.9</c:v>
                </c:pt>
                <c:pt idx="4">
                  <c:v>106.99</c:v>
                </c:pt>
              </c:numCache>
            </c:numRef>
          </c:val>
          <c:smooth val="0"/>
          <c:extLst>
            <c:ext xmlns:c16="http://schemas.microsoft.com/office/drawing/2014/chart" uri="{C3380CC4-5D6E-409C-BE32-E72D297353CC}">
              <c16:uniqueId val="{00000001-1DC5-4202-9C7F-3D34BBD9D6F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25.09</c:v>
                </c:pt>
                <c:pt idx="1">
                  <c:v>27.34</c:v>
                </c:pt>
                <c:pt idx="2">
                  <c:v>29.55</c:v>
                </c:pt>
                <c:pt idx="3">
                  <c:v>31.33</c:v>
                </c:pt>
                <c:pt idx="4">
                  <c:v>33.229999999999997</c:v>
                </c:pt>
              </c:numCache>
            </c:numRef>
          </c:val>
          <c:extLst>
            <c:ext xmlns:c16="http://schemas.microsoft.com/office/drawing/2014/chart" uri="{C3380CC4-5D6E-409C-BE32-E72D297353CC}">
              <c16:uniqueId val="{00000000-6DE6-4179-AC7E-F56FD06539C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25.89</c:v>
                </c:pt>
                <c:pt idx="1">
                  <c:v>26.63</c:v>
                </c:pt>
                <c:pt idx="2">
                  <c:v>25.61</c:v>
                </c:pt>
                <c:pt idx="3">
                  <c:v>26.13</c:v>
                </c:pt>
                <c:pt idx="4">
                  <c:v>26.36</c:v>
                </c:pt>
              </c:numCache>
            </c:numRef>
          </c:val>
          <c:smooth val="0"/>
          <c:extLst>
            <c:ext xmlns:c16="http://schemas.microsoft.com/office/drawing/2014/chart" uri="{C3380CC4-5D6E-409C-BE32-E72D297353CC}">
              <c16:uniqueId val="{00000001-6DE6-4179-AC7E-F56FD06539C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6.32</c:v>
                </c:pt>
                <c:pt idx="1">
                  <c:v>6.71</c:v>
                </c:pt>
                <c:pt idx="2">
                  <c:v>8.0500000000000007</c:v>
                </c:pt>
                <c:pt idx="3">
                  <c:v>8.77</c:v>
                </c:pt>
                <c:pt idx="4">
                  <c:v>9.8000000000000007</c:v>
                </c:pt>
              </c:numCache>
            </c:numRef>
          </c:val>
          <c:extLst>
            <c:ext xmlns:c16="http://schemas.microsoft.com/office/drawing/2014/chart" uri="{C3380CC4-5D6E-409C-BE32-E72D297353CC}">
              <c16:uniqueId val="{00000000-5B6F-42F7-9DFF-C9F33C6245A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0.71</c:v>
                </c:pt>
                <c:pt idx="1">
                  <c:v>0.95</c:v>
                </c:pt>
                <c:pt idx="2">
                  <c:v>1.07</c:v>
                </c:pt>
                <c:pt idx="3">
                  <c:v>1.03</c:v>
                </c:pt>
                <c:pt idx="4">
                  <c:v>1.43</c:v>
                </c:pt>
              </c:numCache>
            </c:numRef>
          </c:val>
          <c:smooth val="0"/>
          <c:extLst>
            <c:ext xmlns:c16="http://schemas.microsoft.com/office/drawing/2014/chart" uri="{C3380CC4-5D6E-409C-BE32-E72D297353CC}">
              <c16:uniqueId val="{00000001-5B6F-42F7-9DFF-C9F33C6245A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44-4971-95C2-B008A8AB434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16.34</c:v>
                </c:pt>
                <c:pt idx="1">
                  <c:v>15.65</c:v>
                </c:pt>
                <c:pt idx="2">
                  <c:v>13.55</c:v>
                </c:pt>
                <c:pt idx="3">
                  <c:v>9.06</c:v>
                </c:pt>
                <c:pt idx="4">
                  <c:v>7.42</c:v>
                </c:pt>
              </c:numCache>
            </c:numRef>
          </c:val>
          <c:smooth val="0"/>
          <c:extLst>
            <c:ext xmlns:c16="http://schemas.microsoft.com/office/drawing/2014/chart" uri="{C3380CC4-5D6E-409C-BE32-E72D297353CC}">
              <c16:uniqueId val="{00000001-0044-4971-95C2-B008A8AB434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29.35</c:v>
                </c:pt>
                <c:pt idx="1">
                  <c:v>38.51</c:v>
                </c:pt>
                <c:pt idx="2">
                  <c:v>50.36</c:v>
                </c:pt>
                <c:pt idx="3">
                  <c:v>54.75</c:v>
                </c:pt>
                <c:pt idx="4">
                  <c:v>29.94</c:v>
                </c:pt>
              </c:numCache>
            </c:numRef>
          </c:val>
          <c:extLst>
            <c:ext xmlns:c16="http://schemas.microsoft.com/office/drawing/2014/chart" uri="{C3380CC4-5D6E-409C-BE32-E72D297353CC}">
              <c16:uniqueId val="{00000000-4D36-404E-B7C8-D5E07A76A2D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78.930000000000007</c:v>
                </c:pt>
                <c:pt idx="1">
                  <c:v>77.94</c:v>
                </c:pt>
                <c:pt idx="2">
                  <c:v>78.45</c:v>
                </c:pt>
                <c:pt idx="3">
                  <c:v>76.31</c:v>
                </c:pt>
                <c:pt idx="4">
                  <c:v>68.180000000000007</c:v>
                </c:pt>
              </c:numCache>
            </c:numRef>
          </c:val>
          <c:smooth val="0"/>
          <c:extLst>
            <c:ext xmlns:c16="http://schemas.microsoft.com/office/drawing/2014/chart" uri="{C3380CC4-5D6E-409C-BE32-E72D297353CC}">
              <c16:uniqueId val="{00000001-4D36-404E-B7C8-D5E07A76A2D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1478.3</c:v>
                </c:pt>
                <c:pt idx="1">
                  <c:v>972.89</c:v>
                </c:pt>
                <c:pt idx="2">
                  <c:v>947.34</c:v>
                </c:pt>
                <c:pt idx="3">
                  <c:v>944.9</c:v>
                </c:pt>
                <c:pt idx="4">
                  <c:v>948.53</c:v>
                </c:pt>
              </c:numCache>
            </c:numRef>
          </c:val>
          <c:extLst>
            <c:ext xmlns:c16="http://schemas.microsoft.com/office/drawing/2014/chart" uri="{C3380CC4-5D6E-409C-BE32-E72D297353CC}">
              <c16:uniqueId val="{00000000-60A4-488B-A171-06130886572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848.31</c:v>
                </c:pt>
                <c:pt idx="1">
                  <c:v>774.99</c:v>
                </c:pt>
                <c:pt idx="2">
                  <c:v>799.41</c:v>
                </c:pt>
                <c:pt idx="3">
                  <c:v>820.36</c:v>
                </c:pt>
                <c:pt idx="4">
                  <c:v>847.44</c:v>
                </c:pt>
              </c:numCache>
            </c:numRef>
          </c:val>
          <c:smooth val="0"/>
          <c:extLst>
            <c:ext xmlns:c16="http://schemas.microsoft.com/office/drawing/2014/chart" uri="{C3380CC4-5D6E-409C-BE32-E72D297353CC}">
              <c16:uniqueId val="{00000001-60A4-488B-A171-06130886572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99.84</c:v>
                </c:pt>
                <c:pt idx="1">
                  <c:v>98.14</c:v>
                </c:pt>
                <c:pt idx="2">
                  <c:v>98.17</c:v>
                </c:pt>
                <c:pt idx="3">
                  <c:v>97.77</c:v>
                </c:pt>
                <c:pt idx="4">
                  <c:v>96.89</c:v>
                </c:pt>
              </c:numCache>
            </c:numRef>
          </c:val>
          <c:extLst>
            <c:ext xmlns:c16="http://schemas.microsoft.com/office/drawing/2014/chart" uri="{C3380CC4-5D6E-409C-BE32-E72D297353CC}">
              <c16:uniqueId val="{00000000-447E-4F52-A0AC-5AB3649AC1B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94.38</c:v>
                </c:pt>
                <c:pt idx="1">
                  <c:v>96.57</c:v>
                </c:pt>
                <c:pt idx="2">
                  <c:v>96.54</c:v>
                </c:pt>
                <c:pt idx="3">
                  <c:v>95.4</c:v>
                </c:pt>
                <c:pt idx="4">
                  <c:v>94.69</c:v>
                </c:pt>
              </c:numCache>
            </c:numRef>
          </c:val>
          <c:smooth val="0"/>
          <c:extLst>
            <c:ext xmlns:c16="http://schemas.microsoft.com/office/drawing/2014/chart" uri="{C3380CC4-5D6E-409C-BE32-E72D297353CC}">
              <c16:uniqueId val="{00000001-447E-4F52-A0AC-5AB3649AC1B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148.05000000000001</c:v>
                </c:pt>
                <c:pt idx="1">
                  <c:v>149.82</c:v>
                </c:pt>
                <c:pt idx="2">
                  <c:v>150</c:v>
                </c:pt>
                <c:pt idx="3">
                  <c:v>150</c:v>
                </c:pt>
                <c:pt idx="4">
                  <c:v>150</c:v>
                </c:pt>
              </c:numCache>
            </c:numRef>
          </c:val>
          <c:extLst>
            <c:ext xmlns:c16="http://schemas.microsoft.com/office/drawing/2014/chart" uri="{C3380CC4-5D6E-409C-BE32-E72D297353CC}">
              <c16:uniqueId val="{00000000-DFFA-4D24-823C-7EFB3F27E21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165.45</c:v>
                </c:pt>
                <c:pt idx="1">
                  <c:v>161.54</c:v>
                </c:pt>
                <c:pt idx="2">
                  <c:v>162.81</c:v>
                </c:pt>
                <c:pt idx="3">
                  <c:v>163.19999999999999</c:v>
                </c:pt>
                <c:pt idx="4">
                  <c:v>159.78</c:v>
                </c:pt>
              </c:numCache>
            </c:numRef>
          </c:val>
          <c:smooth val="0"/>
          <c:extLst>
            <c:ext xmlns:c16="http://schemas.microsoft.com/office/drawing/2014/chart" uri="{C3380CC4-5D6E-409C-BE32-E72D297353CC}">
              <c16:uniqueId val="{00000001-DFFA-4D24-823C-7EFB3F27E21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53"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宮崎県　延岡市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122166</v>
      </c>
      <c r="AM8" s="51"/>
      <c r="AN8" s="51"/>
      <c r="AO8" s="51"/>
      <c r="AP8" s="51"/>
      <c r="AQ8" s="51"/>
      <c r="AR8" s="51"/>
      <c r="AS8" s="51"/>
      <c r="AT8" s="46">
        <f>データ!T6</f>
        <v>868.03</v>
      </c>
      <c r="AU8" s="46"/>
      <c r="AV8" s="46"/>
      <c r="AW8" s="46"/>
      <c r="AX8" s="46"/>
      <c r="AY8" s="46"/>
      <c r="AZ8" s="46"/>
      <c r="BA8" s="46"/>
      <c r="BB8" s="46">
        <f>データ!U6</f>
        <v>140.74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48.08</v>
      </c>
      <c r="J10" s="46"/>
      <c r="K10" s="46"/>
      <c r="L10" s="46"/>
      <c r="M10" s="46"/>
      <c r="N10" s="46"/>
      <c r="O10" s="46"/>
      <c r="P10" s="46">
        <f>データ!P6</f>
        <v>71.87</v>
      </c>
      <c r="Q10" s="46"/>
      <c r="R10" s="46"/>
      <c r="S10" s="46"/>
      <c r="T10" s="46"/>
      <c r="U10" s="46"/>
      <c r="V10" s="46"/>
      <c r="W10" s="46">
        <f>データ!Q6</f>
        <v>73.06</v>
      </c>
      <c r="X10" s="46"/>
      <c r="Y10" s="46"/>
      <c r="Z10" s="46"/>
      <c r="AA10" s="46"/>
      <c r="AB10" s="46"/>
      <c r="AC10" s="46"/>
      <c r="AD10" s="51">
        <f>データ!R6</f>
        <v>2619</v>
      </c>
      <c r="AE10" s="51"/>
      <c r="AF10" s="51"/>
      <c r="AG10" s="51"/>
      <c r="AH10" s="51"/>
      <c r="AI10" s="51"/>
      <c r="AJ10" s="51"/>
      <c r="AK10" s="2"/>
      <c r="AL10" s="51">
        <f>データ!V6</f>
        <v>87241</v>
      </c>
      <c r="AM10" s="51"/>
      <c r="AN10" s="51"/>
      <c r="AO10" s="51"/>
      <c r="AP10" s="51"/>
      <c r="AQ10" s="51"/>
      <c r="AR10" s="51"/>
      <c r="AS10" s="51"/>
      <c r="AT10" s="46">
        <f>データ!W6</f>
        <v>18.670000000000002</v>
      </c>
      <c r="AU10" s="46"/>
      <c r="AV10" s="46"/>
      <c r="AW10" s="46"/>
      <c r="AX10" s="46"/>
      <c r="AY10" s="46"/>
      <c r="AZ10" s="46"/>
      <c r="BA10" s="46"/>
      <c r="BB10" s="46">
        <f>データ!X6</f>
        <v>4672.79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113</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Rx4MpWHIYCkcPq6q9y7mqffyD7ghA2PMmDQUXjb4/v0u0ANL+zN8DhJ4cG5Nsh5czZojbjH7MIKPsdWPIrACig==" saltValue="pxT83I3hxWdPZNGtXnrUc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452033</v>
      </c>
      <c r="D6" s="33">
        <f t="shared" si="3"/>
        <v>46</v>
      </c>
      <c r="E6" s="33">
        <f t="shared" si="3"/>
        <v>17</v>
      </c>
      <c r="F6" s="33">
        <f t="shared" si="3"/>
        <v>1</v>
      </c>
      <c r="G6" s="33">
        <f t="shared" si="3"/>
        <v>0</v>
      </c>
      <c r="H6" s="33" t="str">
        <f t="shared" si="3"/>
        <v>宮崎県　延岡市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48.08</v>
      </c>
      <c r="P6" s="34">
        <f t="shared" si="3"/>
        <v>71.87</v>
      </c>
      <c r="Q6" s="34">
        <f t="shared" si="3"/>
        <v>73.06</v>
      </c>
      <c r="R6" s="34">
        <f t="shared" si="3"/>
        <v>2619</v>
      </c>
      <c r="S6" s="34">
        <f t="shared" si="3"/>
        <v>122166</v>
      </c>
      <c r="T6" s="34">
        <f t="shared" si="3"/>
        <v>868.03</v>
      </c>
      <c r="U6" s="34">
        <f t="shared" si="3"/>
        <v>140.74</v>
      </c>
      <c r="V6" s="34">
        <f t="shared" si="3"/>
        <v>87241</v>
      </c>
      <c r="W6" s="34">
        <f t="shared" si="3"/>
        <v>18.670000000000002</v>
      </c>
      <c r="X6" s="34">
        <f t="shared" si="3"/>
        <v>4672.79</v>
      </c>
      <c r="Y6" s="35">
        <f>IF(Y7="",NA(),Y7)</f>
        <v>100.75</v>
      </c>
      <c r="Z6" s="35">
        <f t="shared" ref="Z6:AH6" si="4">IF(Z7="",NA(),Z7)</f>
        <v>101.71</v>
      </c>
      <c r="AA6" s="35">
        <f t="shared" si="4"/>
        <v>100.95</v>
      </c>
      <c r="AB6" s="35">
        <f t="shared" si="4"/>
        <v>101.28</v>
      </c>
      <c r="AC6" s="35">
        <f t="shared" si="4"/>
        <v>100.97</v>
      </c>
      <c r="AD6" s="35">
        <f t="shared" si="4"/>
        <v>109.48</v>
      </c>
      <c r="AE6" s="35">
        <f t="shared" si="4"/>
        <v>109.27</v>
      </c>
      <c r="AF6" s="35">
        <f t="shared" si="4"/>
        <v>108.03</v>
      </c>
      <c r="AG6" s="35">
        <f t="shared" si="4"/>
        <v>106.9</v>
      </c>
      <c r="AH6" s="35">
        <f t="shared" si="4"/>
        <v>106.99</v>
      </c>
      <c r="AI6" s="34" t="str">
        <f>IF(AI7="","",IF(AI7="-","【-】","【"&amp;SUBSTITUTE(TEXT(AI7,"#,##0.00"),"-","△")&amp;"】"))</f>
        <v>【108.07】</v>
      </c>
      <c r="AJ6" s="34">
        <f>IF(AJ7="",NA(),AJ7)</f>
        <v>0</v>
      </c>
      <c r="AK6" s="34">
        <f t="shared" ref="AK6:AS6" si="5">IF(AK7="",NA(),AK7)</f>
        <v>0</v>
      </c>
      <c r="AL6" s="34">
        <f t="shared" si="5"/>
        <v>0</v>
      </c>
      <c r="AM6" s="34">
        <f t="shared" si="5"/>
        <v>0</v>
      </c>
      <c r="AN6" s="34">
        <f t="shared" si="5"/>
        <v>0</v>
      </c>
      <c r="AO6" s="35">
        <f t="shared" si="5"/>
        <v>16.34</v>
      </c>
      <c r="AP6" s="35">
        <f t="shared" si="5"/>
        <v>15.65</v>
      </c>
      <c r="AQ6" s="35">
        <f t="shared" si="5"/>
        <v>13.55</v>
      </c>
      <c r="AR6" s="35">
        <f t="shared" si="5"/>
        <v>9.06</v>
      </c>
      <c r="AS6" s="35">
        <f t="shared" si="5"/>
        <v>7.42</v>
      </c>
      <c r="AT6" s="34" t="str">
        <f>IF(AT7="","",IF(AT7="-","【-】","【"&amp;SUBSTITUTE(TEXT(AT7,"#,##0.00"),"-","△")&amp;"】"))</f>
        <v>【3.09】</v>
      </c>
      <c r="AU6" s="35">
        <f>IF(AU7="",NA(),AU7)</f>
        <v>29.35</v>
      </c>
      <c r="AV6" s="35">
        <f t="shared" ref="AV6:BD6" si="6">IF(AV7="",NA(),AV7)</f>
        <v>38.51</v>
      </c>
      <c r="AW6" s="35">
        <f t="shared" si="6"/>
        <v>50.36</v>
      </c>
      <c r="AX6" s="35">
        <f t="shared" si="6"/>
        <v>54.75</v>
      </c>
      <c r="AY6" s="35">
        <f t="shared" si="6"/>
        <v>29.94</v>
      </c>
      <c r="AZ6" s="35">
        <f t="shared" si="6"/>
        <v>78.930000000000007</v>
      </c>
      <c r="BA6" s="35">
        <f t="shared" si="6"/>
        <v>77.94</v>
      </c>
      <c r="BB6" s="35">
        <f t="shared" si="6"/>
        <v>78.45</v>
      </c>
      <c r="BC6" s="35">
        <f t="shared" si="6"/>
        <v>76.31</v>
      </c>
      <c r="BD6" s="35">
        <f t="shared" si="6"/>
        <v>68.180000000000007</v>
      </c>
      <c r="BE6" s="34" t="str">
        <f>IF(BE7="","",IF(BE7="-","【-】","【"&amp;SUBSTITUTE(TEXT(BE7,"#,##0.00"),"-","△")&amp;"】"))</f>
        <v>【69.54】</v>
      </c>
      <c r="BF6" s="35">
        <f>IF(BF7="",NA(),BF7)</f>
        <v>1478.3</v>
      </c>
      <c r="BG6" s="35">
        <f t="shared" ref="BG6:BO6" si="7">IF(BG7="",NA(),BG7)</f>
        <v>972.89</v>
      </c>
      <c r="BH6" s="35">
        <f t="shared" si="7"/>
        <v>947.34</v>
      </c>
      <c r="BI6" s="35">
        <f t="shared" si="7"/>
        <v>944.9</v>
      </c>
      <c r="BJ6" s="35">
        <f t="shared" si="7"/>
        <v>948.53</v>
      </c>
      <c r="BK6" s="35">
        <f t="shared" si="7"/>
        <v>848.31</v>
      </c>
      <c r="BL6" s="35">
        <f t="shared" si="7"/>
        <v>774.99</v>
      </c>
      <c r="BM6" s="35">
        <f t="shared" si="7"/>
        <v>799.41</v>
      </c>
      <c r="BN6" s="35">
        <f t="shared" si="7"/>
        <v>820.36</v>
      </c>
      <c r="BO6" s="35">
        <f t="shared" si="7"/>
        <v>847.44</v>
      </c>
      <c r="BP6" s="34" t="str">
        <f>IF(BP7="","",IF(BP7="-","【-】","【"&amp;SUBSTITUTE(TEXT(BP7,"#,##0.00"),"-","△")&amp;"】"))</f>
        <v>【682.51】</v>
      </c>
      <c r="BQ6" s="35">
        <f>IF(BQ7="",NA(),BQ7)</f>
        <v>99.84</v>
      </c>
      <c r="BR6" s="35">
        <f t="shared" ref="BR6:BZ6" si="8">IF(BR7="",NA(),BR7)</f>
        <v>98.14</v>
      </c>
      <c r="BS6" s="35">
        <f t="shared" si="8"/>
        <v>98.17</v>
      </c>
      <c r="BT6" s="35">
        <f t="shared" si="8"/>
        <v>97.77</v>
      </c>
      <c r="BU6" s="35">
        <f t="shared" si="8"/>
        <v>96.89</v>
      </c>
      <c r="BV6" s="35">
        <f t="shared" si="8"/>
        <v>94.38</v>
      </c>
      <c r="BW6" s="35">
        <f t="shared" si="8"/>
        <v>96.57</v>
      </c>
      <c r="BX6" s="35">
        <f t="shared" si="8"/>
        <v>96.54</v>
      </c>
      <c r="BY6" s="35">
        <f t="shared" si="8"/>
        <v>95.4</v>
      </c>
      <c r="BZ6" s="35">
        <f t="shared" si="8"/>
        <v>94.69</v>
      </c>
      <c r="CA6" s="34" t="str">
        <f>IF(CA7="","",IF(CA7="-","【-】","【"&amp;SUBSTITUTE(TEXT(CA7,"#,##0.00"),"-","△")&amp;"】"))</f>
        <v>【100.34】</v>
      </c>
      <c r="CB6" s="35">
        <f>IF(CB7="",NA(),CB7)</f>
        <v>148.05000000000001</v>
      </c>
      <c r="CC6" s="35">
        <f t="shared" ref="CC6:CK6" si="9">IF(CC7="",NA(),CC7)</f>
        <v>149.82</v>
      </c>
      <c r="CD6" s="35">
        <f t="shared" si="9"/>
        <v>150</v>
      </c>
      <c r="CE6" s="35">
        <f t="shared" si="9"/>
        <v>150</v>
      </c>
      <c r="CF6" s="35">
        <f t="shared" si="9"/>
        <v>150</v>
      </c>
      <c r="CG6" s="35">
        <f t="shared" si="9"/>
        <v>165.45</v>
      </c>
      <c r="CH6" s="35">
        <f t="shared" si="9"/>
        <v>161.54</v>
      </c>
      <c r="CI6" s="35">
        <f t="shared" si="9"/>
        <v>162.81</v>
      </c>
      <c r="CJ6" s="35">
        <f t="shared" si="9"/>
        <v>163.19999999999999</v>
      </c>
      <c r="CK6" s="35">
        <f t="shared" si="9"/>
        <v>159.78</v>
      </c>
      <c r="CL6" s="34" t="str">
        <f>IF(CL7="","",IF(CL7="-","【-】","【"&amp;SUBSTITUTE(TEXT(CL7,"#,##0.00"),"-","△")&amp;"】"))</f>
        <v>【136.15】</v>
      </c>
      <c r="CM6" s="35">
        <f>IF(CM7="",NA(),CM7)</f>
        <v>59.51</v>
      </c>
      <c r="CN6" s="35">
        <f t="shared" ref="CN6:CV6" si="10">IF(CN7="",NA(),CN7)</f>
        <v>60.36</v>
      </c>
      <c r="CO6" s="35">
        <f t="shared" si="10"/>
        <v>59.19</v>
      </c>
      <c r="CP6" s="35">
        <f t="shared" si="10"/>
        <v>62.25</v>
      </c>
      <c r="CQ6" s="35">
        <f t="shared" si="10"/>
        <v>60.72</v>
      </c>
      <c r="CR6" s="35">
        <f t="shared" si="10"/>
        <v>65.62</v>
      </c>
      <c r="CS6" s="35">
        <f t="shared" si="10"/>
        <v>64.67</v>
      </c>
      <c r="CT6" s="35">
        <f t="shared" si="10"/>
        <v>64.959999999999994</v>
      </c>
      <c r="CU6" s="35">
        <f t="shared" si="10"/>
        <v>65.040000000000006</v>
      </c>
      <c r="CV6" s="35">
        <f t="shared" si="10"/>
        <v>68.31</v>
      </c>
      <c r="CW6" s="34" t="str">
        <f>IF(CW7="","",IF(CW7="-","【-】","【"&amp;SUBSTITUTE(TEXT(CW7,"#,##0.00"),"-","△")&amp;"】"))</f>
        <v>【59.64】</v>
      </c>
      <c r="CX6" s="35">
        <f>IF(CX7="",NA(),CX7)</f>
        <v>94</v>
      </c>
      <c r="CY6" s="35">
        <f t="shared" ref="CY6:DG6" si="11">IF(CY7="",NA(),CY7)</f>
        <v>95.08</v>
      </c>
      <c r="CZ6" s="35">
        <f t="shared" si="11"/>
        <v>96.42</v>
      </c>
      <c r="DA6" s="35">
        <f t="shared" si="11"/>
        <v>96.91</v>
      </c>
      <c r="DB6" s="35">
        <f t="shared" si="11"/>
        <v>97.12</v>
      </c>
      <c r="DC6" s="35">
        <f t="shared" si="11"/>
        <v>91.44</v>
      </c>
      <c r="DD6" s="35">
        <f t="shared" si="11"/>
        <v>91.76</v>
      </c>
      <c r="DE6" s="35">
        <f t="shared" si="11"/>
        <v>92.3</v>
      </c>
      <c r="DF6" s="35">
        <f t="shared" si="11"/>
        <v>92.55</v>
      </c>
      <c r="DG6" s="35">
        <f t="shared" si="11"/>
        <v>92.62</v>
      </c>
      <c r="DH6" s="34" t="str">
        <f>IF(DH7="","",IF(DH7="-","【-】","【"&amp;SUBSTITUTE(TEXT(DH7,"#,##0.00"),"-","△")&amp;"】"))</f>
        <v>【95.35】</v>
      </c>
      <c r="DI6" s="35">
        <f>IF(DI7="",NA(),DI7)</f>
        <v>25.09</v>
      </c>
      <c r="DJ6" s="35">
        <f t="shared" ref="DJ6:DR6" si="12">IF(DJ7="",NA(),DJ7)</f>
        <v>27.34</v>
      </c>
      <c r="DK6" s="35">
        <f t="shared" si="12"/>
        <v>29.55</v>
      </c>
      <c r="DL6" s="35">
        <f t="shared" si="12"/>
        <v>31.33</v>
      </c>
      <c r="DM6" s="35">
        <f t="shared" si="12"/>
        <v>33.229999999999997</v>
      </c>
      <c r="DN6" s="35">
        <f t="shared" si="12"/>
        <v>25.89</v>
      </c>
      <c r="DO6" s="35">
        <f t="shared" si="12"/>
        <v>26.63</v>
      </c>
      <c r="DP6" s="35">
        <f t="shared" si="12"/>
        <v>25.61</v>
      </c>
      <c r="DQ6" s="35">
        <f t="shared" si="12"/>
        <v>26.13</v>
      </c>
      <c r="DR6" s="35">
        <f t="shared" si="12"/>
        <v>26.36</v>
      </c>
      <c r="DS6" s="34" t="str">
        <f>IF(DS7="","",IF(DS7="-","【-】","【"&amp;SUBSTITUTE(TEXT(DS7,"#,##0.00"),"-","△")&amp;"】"))</f>
        <v>【38.57】</v>
      </c>
      <c r="DT6" s="35">
        <f>IF(DT7="",NA(),DT7)</f>
        <v>6.32</v>
      </c>
      <c r="DU6" s="35">
        <f t="shared" ref="DU6:EC6" si="13">IF(DU7="",NA(),DU7)</f>
        <v>6.71</v>
      </c>
      <c r="DV6" s="35">
        <f t="shared" si="13"/>
        <v>8.0500000000000007</v>
      </c>
      <c r="DW6" s="35">
        <f t="shared" si="13"/>
        <v>8.77</v>
      </c>
      <c r="DX6" s="35">
        <f t="shared" si="13"/>
        <v>9.8000000000000007</v>
      </c>
      <c r="DY6" s="35">
        <f t="shared" si="13"/>
        <v>0.71</v>
      </c>
      <c r="DZ6" s="35">
        <f t="shared" si="13"/>
        <v>0.95</v>
      </c>
      <c r="EA6" s="35">
        <f t="shared" si="13"/>
        <v>1.07</v>
      </c>
      <c r="EB6" s="35">
        <f t="shared" si="13"/>
        <v>1.03</v>
      </c>
      <c r="EC6" s="35">
        <f t="shared" si="13"/>
        <v>1.43</v>
      </c>
      <c r="ED6" s="34" t="str">
        <f>IF(ED7="","",IF(ED7="-","【-】","【"&amp;SUBSTITUTE(TEXT(ED7,"#,##0.00"),"-","△")&amp;"】"))</f>
        <v>【5.90】</v>
      </c>
      <c r="EE6" s="35">
        <f>IF(EE7="",NA(),EE7)</f>
        <v>0.11</v>
      </c>
      <c r="EF6" s="35">
        <f t="shared" ref="EF6:EN6" si="14">IF(EF7="",NA(),EF7)</f>
        <v>0.04</v>
      </c>
      <c r="EG6" s="35">
        <f t="shared" si="14"/>
        <v>0.04</v>
      </c>
      <c r="EH6" s="35">
        <f t="shared" si="14"/>
        <v>0.1</v>
      </c>
      <c r="EI6" s="35">
        <f t="shared" si="14"/>
        <v>0.12</v>
      </c>
      <c r="EJ6" s="35">
        <f t="shared" si="14"/>
        <v>0.27</v>
      </c>
      <c r="EK6" s="35">
        <f t="shared" si="14"/>
        <v>0.17</v>
      </c>
      <c r="EL6" s="35">
        <f t="shared" si="14"/>
        <v>0.13</v>
      </c>
      <c r="EM6" s="35">
        <f t="shared" si="14"/>
        <v>0.1</v>
      </c>
      <c r="EN6" s="35">
        <f t="shared" si="14"/>
        <v>0.09</v>
      </c>
      <c r="EO6" s="34" t="str">
        <f>IF(EO7="","",IF(EO7="-","【-】","【"&amp;SUBSTITUTE(TEXT(EO7,"#,##0.00"),"-","△")&amp;"】"))</f>
        <v>【0.22】</v>
      </c>
    </row>
    <row r="7" spans="1:148" s="36" customFormat="1" x14ac:dyDescent="0.15">
      <c r="A7" s="28"/>
      <c r="B7" s="37">
        <v>2019</v>
      </c>
      <c r="C7" s="37">
        <v>452033</v>
      </c>
      <c r="D7" s="37">
        <v>46</v>
      </c>
      <c r="E7" s="37">
        <v>17</v>
      </c>
      <c r="F7" s="37">
        <v>1</v>
      </c>
      <c r="G7" s="37">
        <v>0</v>
      </c>
      <c r="H7" s="37" t="s">
        <v>96</v>
      </c>
      <c r="I7" s="37" t="s">
        <v>97</v>
      </c>
      <c r="J7" s="37" t="s">
        <v>98</v>
      </c>
      <c r="K7" s="37" t="s">
        <v>99</v>
      </c>
      <c r="L7" s="37" t="s">
        <v>100</v>
      </c>
      <c r="M7" s="37" t="s">
        <v>101</v>
      </c>
      <c r="N7" s="38" t="s">
        <v>102</v>
      </c>
      <c r="O7" s="38">
        <v>48.08</v>
      </c>
      <c r="P7" s="38">
        <v>71.87</v>
      </c>
      <c r="Q7" s="38">
        <v>73.06</v>
      </c>
      <c r="R7" s="38">
        <v>2619</v>
      </c>
      <c r="S7" s="38">
        <v>122166</v>
      </c>
      <c r="T7" s="38">
        <v>868.03</v>
      </c>
      <c r="U7" s="38">
        <v>140.74</v>
      </c>
      <c r="V7" s="38">
        <v>87241</v>
      </c>
      <c r="W7" s="38">
        <v>18.670000000000002</v>
      </c>
      <c r="X7" s="38">
        <v>4672.79</v>
      </c>
      <c r="Y7" s="38">
        <v>100.75</v>
      </c>
      <c r="Z7" s="38">
        <v>101.71</v>
      </c>
      <c r="AA7" s="38">
        <v>100.95</v>
      </c>
      <c r="AB7" s="38">
        <v>101.28</v>
      </c>
      <c r="AC7" s="38">
        <v>100.97</v>
      </c>
      <c r="AD7" s="38">
        <v>109.48</v>
      </c>
      <c r="AE7" s="38">
        <v>109.27</v>
      </c>
      <c r="AF7" s="38">
        <v>108.03</v>
      </c>
      <c r="AG7" s="38">
        <v>106.9</v>
      </c>
      <c r="AH7" s="38">
        <v>106.99</v>
      </c>
      <c r="AI7" s="38">
        <v>108.07</v>
      </c>
      <c r="AJ7" s="38">
        <v>0</v>
      </c>
      <c r="AK7" s="38">
        <v>0</v>
      </c>
      <c r="AL7" s="38">
        <v>0</v>
      </c>
      <c r="AM7" s="38">
        <v>0</v>
      </c>
      <c r="AN7" s="38">
        <v>0</v>
      </c>
      <c r="AO7" s="38">
        <v>16.34</v>
      </c>
      <c r="AP7" s="38">
        <v>15.65</v>
      </c>
      <c r="AQ7" s="38">
        <v>13.55</v>
      </c>
      <c r="AR7" s="38">
        <v>9.06</v>
      </c>
      <c r="AS7" s="38">
        <v>7.42</v>
      </c>
      <c r="AT7" s="38">
        <v>3.09</v>
      </c>
      <c r="AU7" s="38">
        <v>29.35</v>
      </c>
      <c r="AV7" s="38">
        <v>38.51</v>
      </c>
      <c r="AW7" s="38">
        <v>50.36</v>
      </c>
      <c r="AX7" s="38">
        <v>54.75</v>
      </c>
      <c r="AY7" s="38">
        <v>29.94</v>
      </c>
      <c r="AZ7" s="38">
        <v>78.930000000000007</v>
      </c>
      <c r="BA7" s="38">
        <v>77.94</v>
      </c>
      <c r="BB7" s="38">
        <v>78.45</v>
      </c>
      <c r="BC7" s="38">
        <v>76.31</v>
      </c>
      <c r="BD7" s="38">
        <v>68.180000000000007</v>
      </c>
      <c r="BE7" s="38">
        <v>69.540000000000006</v>
      </c>
      <c r="BF7" s="38">
        <v>1478.3</v>
      </c>
      <c r="BG7" s="38">
        <v>972.89</v>
      </c>
      <c r="BH7" s="38">
        <v>947.34</v>
      </c>
      <c r="BI7" s="38">
        <v>944.9</v>
      </c>
      <c r="BJ7" s="38">
        <v>948.53</v>
      </c>
      <c r="BK7" s="38">
        <v>848.31</v>
      </c>
      <c r="BL7" s="38">
        <v>774.99</v>
      </c>
      <c r="BM7" s="38">
        <v>799.41</v>
      </c>
      <c r="BN7" s="38">
        <v>820.36</v>
      </c>
      <c r="BO7" s="38">
        <v>847.44</v>
      </c>
      <c r="BP7" s="38">
        <v>682.51</v>
      </c>
      <c r="BQ7" s="38">
        <v>99.84</v>
      </c>
      <c r="BR7" s="38">
        <v>98.14</v>
      </c>
      <c r="BS7" s="38">
        <v>98.17</v>
      </c>
      <c r="BT7" s="38">
        <v>97.77</v>
      </c>
      <c r="BU7" s="38">
        <v>96.89</v>
      </c>
      <c r="BV7" s="38">
        <v>94.38</v>
      </c>
      <c r="BW7" s="38">
        <v>96.57</v>
      </c>
      <c r="BX7" s="38">
        <v>96.54</v>
      </c>
      <c r="BY7" s="38">
        <v>95.4</v>
      </c>
      <c r="BZ7" s="38">
        <v>94.69</v>
      </c>
      <c r="CA7" s="38">
        <v>100.34</v>
      </c>
      <c r="CB7" s="38">
        <v>148.05000000000001</v>
      </c>
      <c r="CC7" s="38">
        <v>149.82</v>
      </c>
      <c r="CD7" s="38">
        <v>150</v>
      </c>
      <c r="CE7" s="38">
        <v>150</v>
      </c>
      <c r="CF7" s="38">
        <v>150</v>
      </c>
      <c r="CG7" s="38">
        <v>165.45</v>
      </c>
      <c r="CH7" s="38">
        <v>161.54</v>
      </c>
      <c r="CI7" s="38">
        <v>162.81</v>
      </c>
      <c r="CJ7" s="38">
        <v>163.19999999999999</v>
      </c>
      <c r="CK7" s="38">
        <v>159.78</v>
      </c>
      <c r="CL7" s="38">
        <v>136.15</v>
      </c>
      <c r="CM7" s="38">
        <v>59.51</v>
      </c>
      <c r="CN7" s="38">
        <v>60.36</v>
      </c>
      <c r="CO7" s="38">
        <v>59.19</v>
      </c>
      <c r="CP7" s="38">
        <v>62.25</v>
      </c>
      <c r="CQ7" s="38">
        <v>60.72</v>
      </c>
      <c r="CR7" s="38">
        <v>65.62</v>
      </c>
      <c r="CS7" s="38">
        <v>64.67</v>
      </c>
      <c r="CT7" s="38">
        <v>64.959999999999994</v>
      </c>
      <c r="CU7" s="38">
        <v>65.040000000000006</v>
      </c>
      <c r="CV7" s="38">
        <v>68.31</v>
      </c>
      <c r="CW7" s="38">
        <v>59.64</v>
      </c>
      <c r="CX7" s="38">
        <v>94</v>
      </c>
      <c r="CY7" s="38">
        <v>95.08</v>
      </c>
      <c r="CZ7" s="38">
        <v>96.42</v>
      </c>
      <c r="DA7" s="38">
        <v>96.91</v>
      </c>
      <c r="DB7" s="38">
        <v>97.12</v>
      </c>
      <c r="DC7" s="38">
        <v>91.44</v>
      </c>
      <c r="DD7" s="38">
        <v>91.76</v>
      </c>
      <c r="DE7" s="38">
        <v>92.3</v>
      </c>
      <c r="DF7" s="38">
        <v>92.55</v>
      </c>
      <c r="DG7" s="38">
        <v>92.62</v>
      </c>
      <c r="DH7" s="38">
        <v>95.35</v>
      </c>
      <c r="DI7" s="38">
        <v>25.09</v>
      </c>
      <c r="DJ7" s="38">
        <v>27.34</v>
      </c>
      <c r="DK7" s="38">
        <v>29.55</v>
      </c>
      <c r="DL7" s="38">
        <v>31.33</v>
      </c>
      <c r="DM7" s="38">
        <v>33.229999999999997</v>
      </c>
      <c r="DN7" s="38">
        <v>25.89</v>
      </c>
      <c r="DO7" s="38">
        <v>26.63</v>
      </c>
      <c r="DP7" s="38">
        <v>25.61</v>
      </c>
      <c r="DQ7" s="38">
        <v>26.13</v>
      </c>
      <c r="DR7" s="38">
        <v>26.36</v>
      </c>
      <c r="DS7" s="38">
        <v>38.57</v>
      </c>
      <c r="DT7" s="38">
        <v>6.32</v>
      </c>
      <c r="DU7" s="38">
        <v>6.71</v>
      </c>
      <c r="DV7" s="38">
        <v>8.0500000000000007</v>
      </c>
      <c r="DW7" s="38">
        <v>8.77</v>
      </c>
      <c r="DX7" s="38">
        <v>9.8000000000000007</v>
      </c>
      <c r="DY7" s="38">
        <v>0.71</v>
      </c>
      <c r="DZ7" s="38">
        <v>0.95</v>
      </c>
      <c r="EA7" s="38">
        <v>1.07</v>
      </c>
      <c r="EB7" s="38">
        <v>1.03</v>
      </c>
      <c r="EC7" s="38">
        <v>1.43</v>
      </c>
      <c r="ED7" s="38">
        <v>5.9</v>
      </c>
      <c r="EE7" s="38">
        <v>0.11</v>
      </c>
      <c r="EF7" s="38">
        <v>0.04</v>
      </c>
      <c r="EG7" s="38">
        <v>0.04</v>
      </c>
      <c r="EH7" s="38">
        <v>0.1</v>
      </c>
      <c r="EI7" s="38">
        <v>0.12</v>
      </c>
      <c r="EJ7" s="38">
        <v>0.27</v>
      </c>
      <c r="EK7" s="38">
        <v>0.17</v>
      </c>
      <c r="EL7" s="38">
        <v>0.13</v>
      </c>
      <c r="EM7" s="38">
        <v>0.1</v>
      </c>
      <c r="EN7" s="38">
        <v>0.09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稲田　二郎</cp:lastModifiedBy>
  <dcterms:created xsi:type="dcterms:W3CDTF">2020-12-04T02:31:01Z</dcterms:created>
  <dcterms:modified xsi:type="dcterms:W3CDTF">2021-01-25T06:30:42Z</dcterms:modified>
  <cp:category/>
</cp:coreProperties>
</file>