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4 日南市〇\"/>
    </mc:Choice>
  </mc:AlternateContent>
  <xr:revisionPtr revIDLastSave="0" documentId="13_ncr:1_{100E23A1-2A41-42FC-AD1B-0A2A1E4B9EAB}" xr6:coauthVersionLast="46" xr6:coauthVersionMax="46" xr10:uidLastSave="{00000000-0000-0000-0000-000000000000}"/>
  <workbookProtection workbookAlgorithmName="SHA-512" workbookHashValue="s/fpVlz3Bz/N26q0RCRIpClNMpMNZIGTaSgz+2pZVmyztRJfjSO96K6dvadxttisa6Ve1n+FAoE2WwWG7+erfQ==" workbookSaltValue="SBxLTz1ckxifj/gpUo5h3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AT10" i="4"/>
  <c r="P10" i="4"/>
  <c r="BB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<sst xmlns="http://schemas.openxmlformats.org/spreadsheetml/2006/main" count="231" uniqueCount="117">
  <si>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</si>
  <si>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</si>
  <si>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</si>
  <si>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</si>
  <si>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</si>
  <si>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</si>
  <si>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</si>
  <si>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</si>
  <si>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</si>
  <si>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</si>
  <si>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</si>
  <si>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</si>
  <si>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</si>
  <si>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</si>
  <si>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</si>
  <si>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</si>
  <si>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</si>
  <si>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</si>
  <si>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</si>
  <si>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</si>
  <si>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</si>
  <si>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</si>
  <si>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</si>
  <si>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</si>
  <si>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</si>
  <si>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</si>
  <si>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</si>
  <si>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</si>
  <si>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</si>
  <si>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</si>
  <si>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</si>
  <si>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</si>
  <si>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</si>
  <si>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</si>
  <si>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</si>
  <si>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</si>
  <si>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</si>
  <si>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</si>
  <si>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</si>
  <si>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</si>
  <si>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</si>
  <si>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</si>
  <si>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</si>
  <si>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</si>
  <si>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</si>
  <si>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</si>
  <si>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</si>
  <si>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</si>
  <si>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</si>
  <si>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</si>
  <si>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</si>
  <si>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</si>
  <si>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</si>
  <si>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</si>
  <si>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</si>
  <si>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</si>
  <si>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</si>
  <si>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</si>
  <si>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</si>
  <si>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</si>
  <si>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</si>
  <si>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</si>
  <si>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</si>
  <si>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</si>
  <si>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</si>
  <si>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</si>
  <si>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</si>
  <si>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</si>
  <si>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</si>
  <si>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</si>
  <si>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</si>
  <si>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</si>
  <si>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</si>
  <si>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</si>
  <si>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</si>
  <si>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</si>
  <si>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</si>
  <si>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</si>
  <si>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</si>
  <si>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</si>
  <si>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</si>
  <si>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</si>
  <si>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</si>
  <si>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</si>
  <si>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</si>
  <si>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</si>
  <si>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</si>
  <si>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</si>
  <si>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</si>
  <si>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</si>
  <si>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</si>
  <si>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</si>
  <si>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</si>
  <si>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</si>
  <si>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</si>
  <si>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</si>
  <si>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</si>
  <si>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</si>
  <si>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</si>
  <si>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</si>
  <si>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</si>
  <si>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</si>
  <si>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</si>
  <si>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</si>
  <si>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</si>
  <si>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</si>
  <si>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</si>
  <si>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</si>
  <si>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</si>
  <si>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</si>
  <si>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</si>
  <si>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</si>
  <si>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</si>
  <si>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</si>
  <si>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につきましては、過去５年間では毎年増加しており、類似団体平均値を上回っている状況にあります。これは、更新時期が近付いており、計画的な改築更新が必要とされている施設（資産）が増加していることが示されているため、今後も改築等の財源確保や経営に与える影響を踏まえた分析を行ってまいりたいと考えております。
　「管渠老朽化率」につきましては、前年度と比較して減少しているものの、類似団体平均を大きく上回っています。今後も設備の予防保全のための修繕や事業費の平準化を図り、計画的な維持修繕や改築更新を進めていきたいと考えております。
　「管渠改善率」につきましては、類似団体平均を上回っているものの、前年度と比較して減少しております。今後も、計画的かつ効率的な更新を進めていきたいと考えております。</t>
    <rPh sb="21" eb="23">
      <t>カコ</t>
    </rPh>
    <rPh sb="24" eb="26">
      <t>ネンカン</t>
    </rPh>
    <rPh sb="28" eb="30">
      <t>マイトシ</t>
    </rPh>
    <rPh sb="30" eb="32">
      <t>ゾウカ</t>
    </rPh>
    <rPh sb="37" eb="39">
      <t>ルイジ</t>
    </rPh>
    <rPh sb="39" eb="41">
      <t>ダンタイ</t>
    </rPh>
    <rPh sb="63" eb="65">
      <t>コウシン</t>
    </rPh>
    <rPh sb="65" eb="67">
      <t>ジキ</t>
    </rPh>
    <rPh sb="68" eb="70">
      <t>チカヅ</t>
    </rPh>
    <rPh sb="84" eb="86">
      <t>ヒツヨウ</t>
    </rPh>
    <rPh sb="92" eb="94">
      <t>シセツ</t>
    </rPh>
    <rPh sb="99" eb="101">
      <t>ゾウカ</t>
    </rPh>
    <rPh sb="108" eb="109">
      <t>シメ</t>
    </rPh>
    <rPh sb="117" eb="119">
      <t>コンゴ</t>
    </rPh>
    <rPh sb="120" eb="122">
      <t>カイチク</t>
    </rPh>
    <rPh sb="122" eb="123">
      <t>トウ</t>
    </rPh>
    <rPh sb="124" eb="126">
      <t>ザイゲン</t>
    </rPh>
    <rPh sb="126" eb="128">
      <t>カクホ</t>
    </rPh>
    <rPh sb="129" eb="131">
      <t>ケイエイ</t>
    </rPh>
    <rPh sb="132" eb="133">
      <t>アタ</t>
    </rPh>
    <rPh sb="135" eb="137">
      <t>エイキョウ</t>
    </rPh>
    <rPh sb="138" eb="139">
      <t>フ</t>
    </rPh>
    <rPh sb="142" eb="144">
      <t>ブンセキ</t>
    </rPh>
    <rPh sb="180" eb="183">
      <t>ゼンネンド</t>
    </rPh>
    <rPh sb="184" eb="186">
      <t>ヒカク</t>
    </rPh>
    <rPh sb="188" eb="190">
      <t>ゲンショウ</t>
    </rPh>
    <rPh sb="198" eb="200">
      <t>ルイジ</t>
    </rPh>
    <rPh sb="200" eb="202">
      <t>ダンタイ</t>
    </rPh>
    <rPh sb="202" eb="204">
      <t>ヘイキン</t>
    </rPh>
    <rPh sb="205" eb="206">
      <t>オオ</t>
    </rPh>
    <rPh sb="208" eb="210">
      <t>ウワマワ</t>
    </rPh>
    <rPh sb="216" eb="218">
      <t>コンゴ</t>
    </rPh>
    <rPh sb="219" eb="221">
      <t>セツビ</t>
    </rPh>
    <rPh sb="222" eb="224">
      <t>ヨボウ</t>
    </rPh>
    <rPh sb="224" eb="226">
      <t>ホゼン</t>
    </rPh>
    <rPh sb="230" eb="232">
      <t>シュウゼン</t>
    </rPh>
    <rPh sb="233" eb="236">
      <t>ジギョウヒ</t>
    </rPh>
    <rPh sb="237" eb="240">
      <t>ヘイジュンカ</t>
    </rPh>
    <rPh sb="241" eb="242">
      <t>ハカ</t>
    </rPh>
    <rPh sb="244" eb="247">
      <t>ケイカクテキ</t>
    </rPh>
    <rPh sb="248" eb="250">
      <t>イジ</t>
    </rPh>
    <rPh sb="250" eb="252">
      <t>シュウゼン</t>
    </rPh>
    <rPh sb="253" eb="255">
      <t>カイチク</t>
    </rPh>
    <rPh sb="255" eb="257">
      <t>コウシン</t>
    </rPh>
    <rPh sb="258" eb="259">
      <t>スス</t>
    </rPh>
    <rPh sb="266" eb="267">
      <t>カンガ</t>
    </rPh>
    <rPh sb="291" eb="293">
      <t>ルイジ</t>
    </rPh>
    <rPh sb="293" eb="295">
      <t>ダンタイ</t>
    </rPh>
    <rPh sb="295" eb="297">
      <t>ヘイキン</t>
    </rPh>
    <rPh sb="298" eb="300">
      <t>ウワマワ</t>
    </rPh>
    <rPh sb="316" eb="318">
      <t>ゲンショウ</t>
    </rPh>
    <phoneticPr fontId="4"/>
  </si>
  <si>
    <t>　本市の公共下水道事業は、黒字経営となっておりますが、処理区域の拡大を行っており、また施設の改築更新等の必要性も出てきているため、今後の経営環境は厳しさを増していくと見込んでおります。
　平成27年度に策定した経営戦略により合理的な投資及び財務状況の現状把握等分析を進めておりますが、今後も、健全経営を続けていくための改善点の洗い出しや見直しを進めてまいります。
　令和元年度に使用料改定（増額）を実施しましたが、今後の人口減少に伴う使用料収入の減少、将来的な財源不足等を考慮し、また、今以上の一般会計からの繰入金に依存することも困難な状況にあるため、近隣及び類似団体の状況も参考としながら、年次的に見直し・検討を実施します。</t>
    <rPh sb="65" eb="67">
      <t>コンゴ</t>
    </rPh>
    <rPh sb="101" eb="103">
      <t>サクテイ</t>
    </rPh>
    <rPh sb="133" eb="134">
      <t>スス</t>
    </rPh>
    <rPh sb="142" eb="144">
      <t>コンゴ</t>
    </rPh>
    <rPh sb="146" eb="148">
      <t>ケンゼン</t>
    </rPh>
    <rPh sb="148" eb="150">
      <t>ケイエイ</t>
    </rPh>
    <rPh sb="151" eb="152">
      <t>ツヅ</t>
    </rPh>
    <rPh sb="159" eb="162">
      <t>カイゼンテン</t>
    </rPh>
    <rPh sb="163" eb="164">
      <t>アラ</t>
    </rPh>
    <rPh sb="165" eb="166">
      <t>ダ</t>
    </rPh>
    <rPh sb="168" eb="170">
      <t>ミナオ</t>
    </rPh>
    <rPh sb="172" eb="173">
      <t>スス</t>
    </rPh>
    <rPh sb="183" eb="185">
      <t>レイワ</t>
    </rPh>
    <rPh sb="185" eb="187">
      <t>ガンネン</t>
    </rPh>
    <rPh sb="187" eb="188">
      <t>ド</t>
    </rPh>
    <rPh sb="195" eb="197">
      <t>ゾウガク</t>
    </rPh>
    <rPh sb="199" eb="201">
      <t>ジッシ</t>
    </rPh>
    <rPh sb="236" eb="238">
      <t>コウリョ</t>
    </rPh>
    <rPh sb="282" eb="284">
      <t>ダンタイ</t>
    </rPh>
    <rPh sb="296" eb="298">
      <t>ネンジ</t>
    </rPh>
    <rPh sb="298" eb="299">
      <t>テキ</t>
    </rPh>
    <rPh sb="300" eb="302">
      <t>ミナオ</t>
    </rPh>
    <rPh sb="307" eb="309">
      <t>ジッシ</t>
    </rPh>
    <phoneticPr fontId="4"/>
  </si>
  <si>
    <t>　「経常収支比率」につきましては、前年度と比較して増加したものの、類似団体平均を下回っております。今後も費用削減及び黒字の確保に努力していきたいと考えております。
　「流動比率」につきましては、類似団体平均を上回っているものの、未収金の減による流動資産の減少及び未払金の増による流動負債の増加のため、前年度と比較して減少しております。今後も健全経営に努め、比率の上昇を目指していきます。
　「企業債残高」につきましては、整備区域の拡大やストックマネジメント計画に基づいた施設の改築・更新工事など投資が増大する見込であり、計画的な事業の推進に努めてまいります。
　「経費回収率」につきましては、使用料改定による下水道使用料の増加及び汚水処理費の減少により、前年度と比較し増加しております。今後も費用削減や健全経営の維持に努めていきます。
　「汚水処理原価」につきましては、類似団体平均値よりも低くなっておりますので、引き続き、効率的な汚水処理の分析に努めていきます。
　「施設利用率」につきましては、類似団体平均値を下回っており、経営の効率性において課題となっています。現在、処理区域拡大中であり、将来的には上昇するものと考えております。
　「水洗化率」につきましては、前年度と比較して増加しているものの、類似団体平均値を大きく下回っており、近年、急激な人口減少、また高齢化及び地理的要因等と推測しております。引き続き水洗化率の向上に向けて取り組んでまいります。</t>
    <rPh sb="17" eb="20">
      <t>ゼンネンド</t>
    </rPh>
    <rPh sb="21" eb="23">
      <t>ヒカク</t>
    </rPh>
    <rPh sb="25" eb="27">
      <t>ゾウカ</t>
    </rPh>
    <rPh sb="33" eb="35">
      <t>ルイジ</t>
    </rPh>
    <rPh sb="35" eb="37">
      <t>ダンタイ</t>
    </rPh>
    <rPh sb="37" eb="39">
      <t>ヘイキン</t>
    </rPh>
    <rPh sb="40" eb="42">
      <t>シタマワ</t>
    </rPh>
    <rPh sb="97" eb="99">
      <t>ルイジ</t>
    </rPh>
    <rPh sb="99" eb="101">
      <t>ダンタイ</t>
    </rPh>
    <rPh sb="101" eb="103">
      <t>ヘイキン</t>
    </rPh>
    <rPh sb="104" eb="106">
      <t>ウワマワ</t>
    </rPh>
    <rPh sb="114" eb="117">
      <t>ミシュウキン</t>
    </rPh>
    <rPh sb="122" eb="124">
      <t>リュウドウ</t>
    </rPh>
    <rPh sb="124" eb="126">
      <t>シサン</t>
    </rPh>
    <rPh sb="127" eb="129">
      <t>ゲンショウ</t>
    </rPh>
    <rPh sb="129" eb="130">
      <t>オヨ</t>
    </rPh>
    <rPh sb="131" eb="134">
      <t>ミバライキン</t>
    </rPh>
    <rPh sb="141" eb="143">
      <t>フサイ</t>
    </rPh>
    <rPh sb="158" eb="160">
      <t>ゲンショウ</t>
    </rPh>
    <rPh sb="296" eb="299">
      <t>シヨウリョウ</t>
    </rPh>
    <rPh sb="299" eb="301">
      <t>カイテイ</t>
    </rPh>
    <rPh sb="311" eb="313">
      <t>ゾウカ</t>
    </rPh>
    <rPh sb="313" eb="314">
      <t>オヨ</t>
    </rPh>
    <rPh sb="321" eb="323">
      <t>ゲンショウ</t>
    </rPh>
    <rPh sb="343" eb="345">
      <t>コンゴ</t>
    </rPh>
    <rPh sb="346" eb="348">
      <t>ヒヨウ</t>
    </rPh>
    <rPh sb="348" eb="350">
      <t>サクゲン</t>
    </rPh>
    <rPh sb="351" eb="353">
      <t>ケンゼン</t>
    </rPh>
    <rPh sb="353" eb="355">
      <t>ケイエイ</t>
    </rPh>
    <rPh sb="356" eb="358">
      <t>イジ</t>
    </rPh>
    <rPh sb="359" eb="360">
      <t>ツト</t>
    </rPh>
    <rPh sb="385" eb="387">
      <t>ルイジ</t>
    </rPh>
    <rPh sb="387" eb="389">
      <t>ダンタイ</t>
    </rPh>
    <rPh sb="421" eb="423">
      <t>ブンセキ</t>
    </rPh>
    <rPh sb="449" eb="451">
      <t>ルイジ</t>
    </rPh>
    <rPh sb="451" eb="453">
      <t>ダンタイ</t>
    </rPh>
    <rPh sb="542" eb="544">
      <t>ゾウカ</t>
    </rPh>
    <rPh sb="552" eb="554">
      <t>ルイジ</t>
    </rPh>
    <rPh sb="554" eb="556">
      <t>ダンタイ</t>
    </rPh>
    <rPh sb="560" eb="561">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</si>
</sst>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0.68</c:v>
                </c:pt>
                <c:pt idx="2">
                  <c:v>0.78</c:v>
                </c:pt>
                <c:pt idx="3">
                  <c:v>0.86</c:v>
                </c:pt>
                <c:pt idx="4">
                  <c:v>0.56999999999999995</c:v>
                </c:pt>
              </c:numCache>
            </c:numRef>
          </c:val>
          <c:extLst>
            <c:ext xmlns:c16="http://schemas.microsoft.com/office/drawing/2014/chart" uri="{C3380CC4-5D6E-409C-BE32-E72D297353CC}">
              <c16:uniqueId val="{00000000-5545-4922-9099-D2186A28A8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5545-4922-9099-D2186A28A8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103.82</c:v>
                </c:pt>
                <c:pt idx="1">
                  <c:v>102.42</c:v>
                </c:pt>
                <c:pt idx="2">
                  <c:v>105.64</c:v>
                </c:pt>
                <c:pt idx="3">
                  <c:v>101.03</c:v>
                </c:pt>
                <c:pt idx="4">
                  <c:v>101.62</c:v>
                </c:pt>
              </c:numCache>
            </c:numRef>
          </c:val>
          <c:extLst>
            <c:ext xmlns:c16="http://schemas.microsoft.com/office/drawing/2014/chart" uri="{C3380CC4-5D6E-409C-BE32-E72D297353CC}">
              <c16:uniqueId val="{00000000-FE11-4316-A640-B4C40251A1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115.25</c:v>
                </c:pt>
                <c:pt idx="1">
                  <c:v>105.98</c:v>
                </c:pt>
                <c:pt idx="2">
                  <c:v>105.53</c:v>
                </c:pt>
                <c:pt idx="3">
                  <c:v>105.06</c:v>
                </c:pt>
                <c:pt idx="4">
                  <c:v>106.81</c:v>
                </c:pt>
              </c:numCache>
            </c:numRef>
          </c:val>
          <c:smooth val="0"/>
          <c:extLst>
            <c:ext xmlns:c16="http://schemas.microsoft.com/office/drawing/2014/chart" uri="{C3380CC4-5D6E-409C-BE32-E72D297353CC}">
              <c16:uniqueId val="{00000001-FE11-4316-A640-B4C40251A1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45.38</c:v>
                </c:pt>
                <c:pt idx="1">
                  <c:v>47.01</c:v>
                </c:pt>
                <c:pt idx="2">
                  <c:v>47.57</c:v>
                </c:pt>
                <c:pt idx="3">
                  <c:v>48.78</c:v>
                </c:pt>
                <c:pt idx="4">
                  <c:v>49.58</c:v>
                </c:pt>
              </c:numCache>
            </c:numRef>
          </c:val>
          <c:extLst>
            <c:ext xmlns:c16="http://schemas.microsoft.com/office/drawing/2014/chart" uri="{C3380CC4-5D6E-409C-BE32-E72D297353CC}">
              <c16:uniqueId val="{00000000-1C9B-4DB6-8E5B-D55863DF1A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27.12</c:v>
                </c:pt>
                <c:pt idx="2">
                  <c:v>29.5</c:v>
                </c:pt>
                <c:pt idx="3">
                  <c:v>30.6</c:v>
                </c:pt>
                <c:pt idx="4">
                  <c:v>29.23</c:v>
                </c:pt>
              </c:numCache>
            </c:numRef>
          </c:val>
          <c:smooth val="0"/>
          <c:extLst>
            <c:ext xmlns:c16="http://schemas.microsoft.com/office/drawing/2014/chart" uri="{C3380CC4-5D6E-409C-BE32-E72D297353CC}">
              <c16:uniqueId val="{00000001-1C9B-4DB6-8E5B-D55863DF1A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0.15</c:v>
                </c:pt>
                <c:pt idx="1">
                  <c:v>0</c:v>
                </c:pt>
                <c:pt idx="2" formatCode="#,##0.00;&quot;△&quot;#,##0.00;&quot;-&quot;">
                  <c:v>6.15</c:v>
                </c:pt>
                <c:pt idx="3" formatCode="#,##0.00;&quot;△&quot;#,##0.00;&quot;-&quot;">
                  <c:v>6.26</c:v>
                </c:pt>
                <c:pt idx="4" formatCode="#,##0.00;&quot;△&quot;#,##0.00;&quot;-&quot;">
                  <c:v>6.22</c:v>
                </c:pt>
              </c:numCache>
            </c:numRef>
          </c:val>
          <c:extLst>
            <c:ext xmlns:c16="http://schemas.microsoft.com/office/drawing/2014/chart" uri="{C3380CC4-5D6E-409C-BE32-E72D297353CC}">
              <c16:uniqueId val="{00000000-4296-458D-92ED-7E5196E186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c:v>
                </c:pt>
                <c:pt idx="1">
                  <c:v>1.93</c:v>
                </c:pt>
                <c:pt idx="2">
                  <c:v>1.92</c:v>
                </c:pt>
                <c:pt idx="3">
                  <c:v>1.83</c:v>
                </c:pt>
                <c:pt idx="4">
                  <c:v>1.37</c:v>
                </c:pt>
              </c:numCache>
            </c:numRef>
          </c:val>
          <c:smooth val="0"/>
          <c:extLst>
            <c:ext xmlns:c16="http://schemas.microsoft.com/office/drawing/2014/chart" uri="{C3380CC4-5D6E-409C-BE32-E72D297353CC}">
              <c16:uniqueId val="{00000001-4296-458D-92ED-7E5196E186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5-40E2-AABE-420A4D439C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19.440000000000001</c:v>
                </c:pt>
                <c:pt idx="1">
                  <c:v>41.15</c:v>
                </c:pt>
                <c:pt idx="2">
                  <c:v>39.08</c:v>
                </c:pt>
                <c:pt idx="3">
                  <c:v>41.56</c:v>
                </c:pt>
                <c:pt idx="4">
                  <c:v>34.4</c:v>
                </c:pt>
              </c:numCache>
            </c:numRef>
          </c:val>
          <c:smooth val="0"/>
          <c:extLst>
            <c:ext xmlns:c16="http://schemas.microsoft.com/office/drawing/2014/chart" uri="{C3380CC4-5D6E-409C-BE32-E72D297353CC}">
              <c16:uniqueId val="{00000001-FEC5-40E2-AABE-420A4D439C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72.62</c:v>
                </c:pt>
                <c:pt idx="1">
                  <c:v>70.3</c:v>
                </c:pt>
                <c:pt idx="2">
                  <c:v>84.36</c:v>
                </c:pt>
                <c:pt idx="3">
                  <c:v>120.76</c:v>
                </c:pt>
                <c:pt idx="4">
                  <c:v>80.48</c:v>
                </c:pt>
              </c:numCache>
            </c:numRef>
          </c:val>
          <c:extLst>
            <c:ext xmlns:c16="http://schemas.microsoft.com/office/drawing/2014/chart" uri="{C3380CC4-5D6E-409C-BE32-E72D297353CC}">
              <c16:uniqueId val="{00000000-9ECC-4291-83AC-8458FF7654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71.52</c:v>
                </c:pt>
                <c:pt idx="1">
                  <c:v>88.12</c:v>
                </c:pt>
                <c:pt idx="2">
                  <c:v>81.33</c:v>
                </c:pt>
                <c:pt idx="3">
                  <c:v>80.81</c:v>
                </c:pt>
                <c:pt idx="4">
                  <c:v>68.17</c:v>
                </c:pt>
              </c:numCache>
            </c:numRef>
          </c:val>
          <c:smooth val="0"/>
          <c:extLst>
            <c:ext xmlns:c16="http://schemas.microsoft.com/office/drawing/2014/chart" uri="{C3380CC4-5D6E-409C-BE32-E72D297353CC}">
              <c16:uniqueId val="{00000001-9ECC-4291-83AC-8458FF7654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2573.5500000000002</c:v>
                </c:pt>
                <c:pt idx="1">
                  <c:v>2508.46</c:v>
                </c:pt>
                <c:pt idx="2">
                  <c:v>2677.12</c:v>
                </c:pt>
                <c:pt idx="3">
                  <c:v>2733.57</c:v>
                </c:pt>
                <c:pt idx="4">
                  <c:v>2705.76</c:v>
                </c:pt>
              </c:numCache>
            </c:numRef>
          </c:val>
          <c:extLst>
            <c:ext xmlns:c16="http://schemas.microsoft.com/office/drawing/2014/chart" uri="{C3380CC4-5D6E-409C-BE32-E72D297353CC}">
              <c16:uniqueId val="{00000000-2A57-406B-A8CA-3F0296FCEA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2A57-406B-A8CA-3F0296FCEA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99.03</c:v>
                </c:pt>
                <c:pt idx="1">
                  <c:v>98.02</c:v>
                </c:pt>
                <c:pt idx="2">
                  <c:v>98.61</c:v>
                </c:pt>
                <c:pt idx="3">
                  <c:v>95.41</c:v>
                </c:pt>
                <c:pt idx="4">
                  <c:v>101.62</c:v>
                </c:pt>
              </c:numCache>
            </c:numRef>
          </c:val>
          <c:extLst>
            <c:ext xmlns:c16="http://schemas.microsoft.com/office/drawing/2014/chart" uri="{C3380CC4-5D6E-409C-BE32-E72D297353CC}">
              <c16:uniqueId val="{00000000-273E-4973-9A72-F0FBF9EC10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273E-4973-9A72-F0FBF9EC10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149.49</c:v>
                </c:pt>
                <c:pt idx="1">
                  <c:v>150.01</c:v>
                </c:pt>
                <c:pt idx="2">
                  <c:v>149.56</c:v>
                </c:pt>
                <c:pt idx="3">
                  <c:v>153.4</c:v>
                </c:pt>
                <c:pt idx="4">
                  <c:v>150</c:v>
                </c:pt>
              </c:numCache>
            </c:numRef>
          </c:val>
          <c:extLst>
            <c:ext xmlns:c16="http://schemas.microsoft.com/office/drawing/2014/chart" uri="{C3380CC4-5D6E-409C-BE32-E72D297353CC}">
              <c16:uniqueId val="{00000000-576A-4616-914D-EF17807918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576A-4616-914D-EF17807918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42.63</c:v>
                </c:pt>
                <c:pt idx="1">
                  <c:v>44.28</c:v>
                </c:pt>
                <c:pt idx="2">
                  <c:v>40.85</c:v>
                </c:pt>
                <c:pt idx="3">
                  <c:v>42.59</c:v>
                </c:pt>
                <c:pt idx="4">
                  <c:v>44.1</c:v>
                </c:pt>
              </c:numCache>
            </c:numRef>
          </c:val>
          <c:extLst>
            <c:ext xmlns:c16="http://schemas.microsoft.com/office/drawing/2014/chart" uri="{C3380CC4-5D6E-409C-BE32-E72D297353CC}">
              <c16:uniqueId val="{00000000-3DB7-4A4B-87C5-EB13D5CBAA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3DB7-4A4B-87C5-EB13D5CBAA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79.77</c:v>
                </c:pt>
                <c:pt idx="1">
                  <c:v>80.290000000000006</c:v>
                </c:pt>
                <c:pt idx="2">
                  <c:v>80.02</c:v>
                </c:pt>
                <c:pt idx="3">
                  <c:v>78.39</c:v>
                </c:pt>
                <c:pt idx="4">
                  <c:v>81.96</c:v>
                </c:pt>
              </c:numCache>
            </c:numRef>
          </c:val>
          <c:extLst>
            <c:ext xmlns:c16="http://schemas.microsoft.com/office/drawing/2014/chart" uri="{C3380CC4-5D6E-409C-BE32-E72D297353CC}">
              <c16:uniqueId val="{00000000-56E4-4EE1-9703-B6502E78BA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56E4-4EE1-9703-B6502E78BA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90" zoomScaleNormal="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52801</v>
      </c>
      <c r="AM8" s="51"/>
      <c r="AN8" s="51"/>
      <c r="AO8" s="51"/>
      <c r="AP8" s="51"/>
      <c r="AQ8" s="51"/>
      <c r="AR8" s="51"/>
      <c r="AS8" s="51"/>
      <c r="AT8" s="46">
        <f>データ!T6</f>
        <v>536.11</v>
      </c>
      <c r="AU8" s="46"/>
      <c r="AV8" s="46"/>
      <c r="AW8" s="46"/>
      <c r="AX8" s="46"/>
      <c r="AY8" s="46"/>
      <c r="AZ8" s="46"/>
      <c r="BA8" s="46"/>
      <c r="BB8" s="46">
        <f>データ!U6</f>
        <v>98.49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51.43</v>
      </c>
      <c r="J10" s="46"/>
      <c r="K10" s="46"/>
      <c r="L10" s="46"/>
      <c r="M10" s="46"/>
      <c r="N10" s="46"/>
      <c r="O10" s="46"/>
      <c r="P10" s="46">
        <f>データ!P6</f>
        <v>34.869999999999997</v>
      </c>
      <c r="Q10" s="46"/>
      <c r="R10" s="46"/>
      <c r="S10" s="46"/>
      <c r="T10" s="46"/>
      <c r="U10" s="46"/>
      <c r="V10" s="46"/>
      <c r="W10" s="46">
        <f>データ!Q6</f>
        <v>76.53</v>
      </c>
      <c r="X10" s="46"/>
      <c r="Y10" s="46"/>
      <c r="Z10" s="46"/>
      <c r="AA10" s="46"/>
      <c r="AB10" s="46"/>
      <c r="AC10" s="46"/>
      <c r="AD10" s="51">
        <f>データ!R6</f>
        <v>3025</v>
      </c>
      <c r="AE10" s="51"/>
      <c r="AF10" s="51"/>
      <c r="AG10" s="51"/>
      <c r="AH10" s="51"/>
      <c r="AI10" s="51"/>
      <c r="AJ10" s="51"/>
      <c r="AK10" s="2"/>
      <c r="AL10" s="51">
        <f>データ!V6</f>
        <v>18236</v>
      </c>
      <c r="AM10" s="51"/>
      <c r="AN10" s="51"/>
      <c r="AO10" s="51"/>
      <c r="AP10" s="51"/>
      <c r="AQ10" s="51"/>
      <c r="AR10" s="51"/>
      <c r="AS10" s="51"/>
      <c r="AT10" s="46">
        <f>データ!W6</f>
        <v>5.8</v>
      </c>
      <c r="AU10" s="46"/>
      <c r="AV10" s="46"/>
      <c r="AW10" s="46"/>
      <c r="AX10" s="46"/>
      <c r="AY10" s="46"/>
      <c r="AZ10" s="46"/>
      <c r="BA10" s="46"/>
      <c r="BB10" s="46">
        <f>データ!X6</f>
        <v>3144.14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5KGKXHoMgJNfeARkHWr1IT/kQ494ap8CuuRatIG6QugwUgphfMRcDxh+RQ/oEqow1Ur+FKh3messgPs1RAY0Q==" saltValue="7P40ChsdesMYS+CE+Lsj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452041</v>
      </c>
      <c r="D6" s="33">
        <f t="shared" si="3"/>
        <v>46</v>
      </c>
      <c r="E6" s="33">
        <f t="shared" si="3"/>
        <v>17</v>
      </c>
      <c r="F6" s="33">
        <f t="shared" si="3"/>
        <v>1</v>
      </c>
      <c r="G6" s="33">
        <f t="shared" si="3"/>
        <v>0</v>
      </c>
      <c r="H6" s="33" t="str">
        <f t="shared" si="3"/>
        <v>宮崎県　日南市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51.43</v>
      </c>
      <c r="P6" s="34">
        <f t="shared" si="3"/>
        <v>34.869999999999997</v>
      </c>
      <c r="Q6" s="34">
        <f t="shared" si="3"/>
        <v>76.53</v>
      </c>
      <c r="R6" s="34">
        <f t="shared" si="3"/>
        <v>3025</v>
      </c>
      <c r="S6" s="34">
        <f t="shared" si="3"/>
        <v>52801</v>
      </c>
      <c r="T6" s="34">
        <f t="shared" si="3"/>
        <v>536.11</v>
      </c>
      <c r="U6" s="34">
        <f t="shared" si="3"/>
        <v>98.49</v>
      </c>
      <c r="V6" s="34">
        <f t="shared" si="3"/>
        <v>18236</v>
      </c>
      <c r="W6" s="34">
        <f t="shared" si="3"/>
        <v>5.8</v>
      </c>
      <c r="X6" s="34">
        <f t="shared" si="3"/>
        <v>3144.14</v>
      </c>
      <c r="Y6" s="35">
        <f>IF(Y7="",NA(),Y7)</f>
        <v>103.82</v>
      </c>
      <c r="Z6" s="35">
        <f t="shared" ref="Z6:AH6" si="4">IF(Z7="",NA(),Z7)</f>
        <v>102.42</v>
      </c>
      <c r="AA6" s="35">
        <f t="shared" si="4"/>
        <v>105.64</v>
      </c>
      <c r="AB6" s="35">
        <f t="shared" si="4"/>
        <v>101.03</v>
      </c>
      <c r="AC6" s="35">
        <f t="shared" si="4"/>
        <v>101.62</v>
      </c>
      <c r="AD6" s="35">
        <f t="shared" si="4"/>
        <v>115.25</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19.440000000000001</v>
      </c>
      <c r="AP6" s="35">
        <f t="shared" si="5"/>
        <v>41.15</v>
      </c>
      <c r="AQ6" s="35">
        <f t="shared" si="5"/>
        <v>39.08</v>
      </c>
      <c r="AR6" s="35">
        <f t="shared" si="5"/>
        <v>41.56</v>
      </c>
      <c r="AS6" s="35">
        <f t="shared" si="5"/>
        <v>34.4</v>
      </c>
      <c r="AT6" s="34" t="str">
        <f>IF(AT7="","",IF(AT7="-","【-】","【"&amp;SUBSTITUTE(TEXT(AT7,"#,##0.00"),"-","△")&amp;"】"))</f>
        <v>【3.09】</v>
      </c>
      <c r="AU6" s="35">
        <f>IF(AU7="",NA(),AU7)</f>
        <v>72.62</v>
      </c>
      <c r="AV6" s="35">
        <f t="shared" ref="AV6:BD6" si="6">IF(AV7="",NA(),AV7)</f>
        <v>70.3</v>
      </c>
      <c r="AW6" s="35">
        <f t="shared" si="6"/>
        <v>84.36</v>
      </c>
      <c r="AX6" s="35">
        <f t="shared" si="6"/>
        <v>120.76</v>
      </c>
      <c r="AY6" s="35">
        <f t="shared" si="6"/>
        <v>80.48</v>
      </c>
      <c r="AZ6" s="35">
        <f t="shared" si="6"/>
        <v>71.52</v>
      </c>
      <c r="BA6" s="35">
        <f t="shared" si="6"/>
        <v>88.12</v>
      </c>
      <c r="BB6" s="35">
        <f t="shared" si="6"/>
        <v>81.33</v>
      </c>
      <c r="BC6" s="35">
        <f t="shared" si="6"/>
        <v>80.81</v>
      </c>
      <c r="BD6" s="35">
        <f t="shared" si="6"/>
        <v>68.17</v>
      </c>
      <c r="BE6" s="34" t="str">
        <f>IF(BE7="","",IF(BE7="-","【-】","【"&amp;SUBSTITUTE(TEXT(BE7,"#,##0.00"),"-","△")&amp;"】"))</f>
        <v>【69.54】</v>
      </c>
      <c r="BF6" s="35">
        <f>IF(BF7="",NA(),BF7)</f>
        <v>2573.5500000000002</v>
      </c>
      <c r="BG6" s="35">
        <f t="shared" ref="BG6:BO6" si="7">IF(BG7="",NA(),BG7)</f>
        <v>2508.46</v>
      </c>
      <c r="BH6" s="35">
        <f t="shared" si="7"/>
        <v>2677.12</v>
      </c>
      <c r="BI6" s="35">
        <f t="shared" si="7"/>
        <v>2733.57</v>
      </c>
      <c r="BJ6" s="35">
        <f t="shared" si="7"/>
        <v>2705.76</v>
      </c>
      <c r="BK6" s="35">
        <f t="shared" si="7"/>
        <v>862.87</v>
      </c>
      <c r="BL6" s="35">
        <f t="shared" si="7"/>
        <v>716.96</v>
      </c>
      <c r="BM6" s="35">
        <f t="shared" si="7"/>
        <v>799.11</v>
      </c>
      <c r="BN6" s="35">
        <f t="shared" si="7"/>
        <v>768.62</v>
      </c>
      <c r="BO6" s="35">
        <f t="shared" si="7"/>
        <v>789.44</v>
      </c>
      <c r="BP6" s="34" t="str">
        <f>IF(BP7="","",IF(BP7="-","【-】","【"&amp;SUBSTITUTE(TEXT(BP7,"#,##0.00"),"-","△")&amp;"】"))</f>
        <v>【682.51】</v>
      </c>
      <c r="BQ6" s="35">
        <f>IF(BQ7="",NA(),BQ7)</f>
        <v>99.03</v>
      </c>
      <c r="BR6" s="35">
        <f t="shared" ref="BR6:BZ6" si="8">IF(BR7="",NA(),BR7)</f>
        <v>98.02</v>
      </c>
      <c r="BS6" s="35">
        <f t="shared" si="8"/>
        <v>98.61</v>
      </c>
      <c r="BT6" s="35">
        <f t="shared" si="8"/>
        <v>95.41</v>
      </c>
      <c r="BU6" s="35">
        <f t="shared" si="8"/>
        <v>101.62</v>
      </c>
      <c r="BV6" s="35">
        <f t="shared" si="8"/>
        <v>85.39</v>
      </c>
      <c r="BW6" s="35">
        <f t="shared" si="8"/>
        <v>88.09</v>
      </c>
      <c r="BX6" s="35">
        <f t="shared" si="8"/>
        <v>87.69</v>
      </c>
      <c r="BY6" s="35">
        <f t="shared" si="8"/>
        <v>88.06</v>
      </c>
      <c r="BZ6" s="35">
        <f t="shared" si="8"/>
        <v>87.29</v>
      </c>
      <c r="CA6" s="34" t="str">
        <f>IF(CA7="","",IF(CA7="-","【-】","【"&amp;SUBSTITUTE(TEXT(CA7,"#,##0.00"),"-","△")&amp;"】"))</f>
        <v>【100.34】</v>
      </c>
      <c r="CB6" s="35">
        <f>IF(CB7="",NA(),CB7)</f>
        <v>149.49</v>
      </c>
      <c r="CC6" s="35">
        <f t="shared" ref="CC6:CK6" si="9">IF(CC7="",NA(),CC7)</f>
        <v>150.01</v>
      </c>
      <c r="CD6" s="35">
        <f t="shared" si="9"/>
        <v>149.56</v>
      </c>
      <c r="CE6" s="35">
        <f t="shared" si="9"/>
        <v>153.4</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f>IF(CM7="",NA(),CM7)</f>
        <v>42.63</v>
      </c>
      <c r="CN6" s="35">
        <f t="shared" ref="CN6:CV6" si="10">IF(CN7="",NA(),CN7)</f>
        <v>44.28</v>
      </c>
      <c r="CO6" s="35">
        <f t="shared" si="10"/>
        <v>40.85</v>
      </c>
      <c r="CP6" s="35">
        <f t="shared" si="10"/>
        <v>42.59</v>
      </c>
      <c r="CQ6" s="35">
        <f t="shared" si="10"/>
        <v>44.1</v>
      </c>
      <c r="CR6" s="35">
        <f t="shared" si="10"/>
        <v>59.4</v>
      </c>
      <c r="CS6" s="35">
        <f t="shared" si="10"/>
        <v>59.35</v>
      </c>
      <c r="CT6" s="35">
        <f t="shared" si="10"/>
        <v>58.4</v>
      </c>
      <c r="CU6" s="35">
        <f t="shared" si="10"/>
        <v>58</v>
      </c>
      <c r="CV6" s="35">
        <f t="shared" si="10"/>
        <v>57.42</v>
      </c>
      <c r="CW6" s="34" t="str">
        <f>IF(CW7="","",IF(CW7="-","【-】","【"&amp;SUBSTITUTE(TEXT(CW7,"#,##0.00"),"-","△")&amp;"】"))</f>
        <v>【59.64】</v>
      </c>
      <c r="CX6" s="35">
        <f>IF(CX7="",NA(),CX7)</f>
        <v>79.77</v>
      </c>
      <c r="CY6" s="35">
        <f t="shared" ref="CY6:DG6" si="11">IF(CY7="",NA(),CY7)</f>
        <v>80.290000000000006</v>
      </c>
      <c r="CZ6" s="35">
        <f t="shared" si="11"/>
        <v>80.02</v>
      </c>
      <c r="DA6" s="35">
        <f t="shared" si="11"/>
        <v>78.39</v>
      </c>
      <c r="DB6" s="35">
        <f t="shared" si="11"/>
        <v>81.96</v>
      </c>
      <c r="DC6" s="35">
        <f t="shared" si="11"/>
        <v>89.81</v>
      </c>
      <c r="DD6" s="35">
        <f t="shared" si="11"/>
        <v>89.88</v>
      </c>
      <c r="DE6" s="35">
        <f t="shared" si="11"/>
        <v>89.68</v>
      </c>
      <c r="DF6" s="35">
        <f t="shared" si="11"/>
        <v>89.79</v>
      </c>
      <c r="DG6" s="35">
        <f t="shared" si="11"/>
        <v>90.42</v>
      </c>
      <c r="DH6" s="34" t="str">
        <f>IF(DH7="","",IF(DH7="-","【-】","【"&amp;SUBSTITUTE(TEXT(DH7,"#,##0.00"),"-","△")&amp;"】"))</f>
        <v>【95.35】</v>
      </c>
      <c r="DI6" s="35">
        <f>IF(DI7="",NA(),DI7)</f>
        <v>45.38</v>
      </c>
      <c r="DJ6" s="35">
        <f t="shared" ref="DJ6:DR6" si="12">IF(DJ7="",NA(),DJ7)</f>
        <v>47.01</v>
      </c>
      <c r="DK6" s="35">
        <f t="shared" si="12"/>
        <v>47.57</v>
      </c>
      <c r="DL6" s="35">
        <f t="shared" si="12"/>
        <v>48.78</v>
      </c>
      <c r="DM6" s="35">
        <f t="shared" si="12"/>
        <v>49.58</v>
      </c>
      <c r="DN6" s="35">
        <f t="shared" si="12"/>
        <v>30.5</v>
      </c>
      <c r="DO6" s="35">
        <f t="shared" si="12"/>
        <v>27.12</v>
      </c>
      <c r="DP6" s="35">
        <f t="shared" si="12"/>
        <v>29.5</v>
      </c>
      <c r="DQ6" s="35">
        <f t="shared" si="12"/>
        <v>30.6</v>
      </c>
      <c r="DR6" s="35">
        <f t="shared" si="12"/>
        <v>29.23</v>
      </c>
      <c r="DS6" s="34" t="str">
        <f>IF(DS7="","",IF(DS7="-","【-】","【"&amp;SUBSTITUTE(TEXT(DS7,"#,##0.00"),"-","△")&amp;"】"))</f>
        <v>【38.57】</v>
      </c>
      <c r="DT6" s="35">
        <f>IF(DT7="",NA(),DT7)</f>
        <v>0.15</v>
      </c>
      <c r="DU6" s="34">
        <f t="shared" ref="DU6:EC6" si="13">IF(DU7="",NA(),DU7)</f>
        <v>0</v>
      </c>
      <c r="DV6" s="35">
        <f t="shared" si="13"/>
        <v>6.15</v>
      </c>
      <c r="DW6" s="35">
        <f t="shared" si="13"/>
        <v>6.26</v>
      </c>
      <c r="DX6" s="35">
        <f t="shared" si="13"/>
        <v>6.22</v>
      </c>
      <c r="DY6" s="35">
        <f t="shared" si="13"/>
        <v>3</v>
      </c>
      <c r="DZ6" s="35">
        <f t="shared" si="13"/>
        <v>1.93</v>
      </c>
      <c r="EA6" s="35">
        <f t="shared" si="13"/>
        <v>1.92</v>
      </c>
      <c r="EB6" s="35">
        <f t="shared" si="13"/>
        <v>1.83</v>
      </c>
      <c r="EC6" s="35">
        <f t="shared" si="13"/>
        <v>1.37</v>
      </c>
      <c r="ED6" s="34" t="str">
        <f>IF(ED7="","",IF(ED7="-","【-】","【"&amp;SUBSTITUTE(TEXT(ED7,"#,##0.00"),"-","△")&amp;"】"))</f>
        <v>【5.90】</v>
      </c>
      <c r="EE6" s="35">
        <f>IF(EE7="",NA(),EE7)</f>
        <v>0.05</v>
      </c>
      <c r="EF6" s="35">
        <f t="shared" ref="EF6:EN6" si="14">IF(EF7="",NA(),EF7)</f>
        <v>0.68</v>
      </c>
      <c r="EG6" s="35">
        <f t="shared" si="14"/>
        <v>0.78</v>
      </c>
      <c r="EH6" s="35">
        <f t="shared" si="14"/>
        <v>0.86</v>
      </c>
      <c r="EI6" s="35">
        <f t="shared" si="14"/>
        <v>0.56999999999999995</v>
      </c>
      <c r="EJ6" s="35">
        <f t="shared" si="14"/>
        <v>0.09</v>
      </c>
      <c r="EK6" s="35">
        <f t="shared" si="14"/>
        <v>0.19</v>
      </c>
      <c r="EL6" s="35">
        <f t="shared" si="14"/>
        <v>0.23</v>
      </c>
      <c r="EM6" s="35">
        <f t="shared" si="14"/>
        <v>0.21</v>
      </c>
      <c r="EN6" s="35">
        <f t="shared" si="14"/>
        <v>0.17</v>
      </c>
      <c r="EO6" s="34" t="str">
        <f>IF(EO7="","",IF(EO7="-","【-】","【"&amp;SUBSTITUTE(TEXT(EO7,"#,##0.00"),"-","△")&amp;"】"))</f>
        <v>【0.22】</v>
      </c>
    </row>
    <row r="7" spans="1:148" s="36" customFormat="1" x14ac:dyDescent="0.2">
      <c r="A7" s="28"/>
      <c r="B7" s="37">
        <v>2019</v>
      </c>
      <c r="C7" s="37">
        <v>452041</v>
      </c>
      <c r="D7" s="37">
        <v>46</v>
      </c>
      <c r="E7" s="37">
        <v>17</v>
      </c>
      <c r="F7" s="37">
        <v>1</v>
      </c>
      <c r="G7" s="37">
        <v>0</v>
      </c>
      <c r="H7" s="37" t="s">
        <v>96</v>
      </c>
      <c r="I7" s="37" t="s">
        <v>97</v>
      </c>
      <c r="J7" s="37" t="s">
        <v>98</v>
      </c>
      <c r="K7" s="37" t="s">
        <v>99</v>
      </c>
      <c r="L7" s="37" t="s">
        <v>100</v>
      </c>
      <c r="M7" s="37" t="s">
        <v>101</v>
      </c>
      <c r="N7" s="38" t="s">
        <v>102</v>
      </c>
      <c r="O7" s="38">
        <v>51.43</v>
      </c>
      <c r="P7" s="38">
        <v>34.869999999999997</v>
      </c>
      <c r="Q7" s="38">
        <v>76.53</v>
      </c>
      <c r="R7" s="38">
        <v>3025</v>
      </c>
      <c r="S7" s="38">
        <v>52801</v>
      </c>
      <c r="T7" s="38">
        <v>536.11</v>
      </c>
      <c r="U7" s="38">
        <v>98.49</v>
      </c>
      <c r="V7" s="38">
        <v>18236</v>
      </c>
      <c r="W7" s="38">
        <v>5.8</v>
      </c>
      <c r="X7" s="38">
        <v>3144.14</v>
      </c>
      <c r="Y7" s="38">
        <v>103.82</v>
      </c>
      <c r="Z7" s="38">
        <v>102.42</v>
      </c>
      <c r="AA7" s="38">
        <v>105.64</v>
      </c>
      <c r="AB7" s="38">
        <v>101.03</v>
      </c>
      <c r="AC7" s="38">
        <v>101.62</v>
      </c>
      <c r="AD7" s="38">
        <v>115.25</v>
      </c>
      <c r="AE7" s="38">
        <v>105.98</v>
      </c>
      <c r="AF7" s="38">
        <v>105.53</v>
      </c>
      <c r="AG7" s="38">
        <v>105.06</v>
      </c>
      <c r="AH7" s="38">
        <v>106.81</v>
      </c>
      <c r="AI7" s="38">
        <v>108.07</v>
      </c>
      <c r="AJ7" s="38">
        <v>0</v>
      </c>
      <c r="AK7" s="38">
        <v>0</v>
      </c>
      <c r="AL7" s="38">
        <v>0</v>
      </c>
      <c r="AM7" s="38">
        <v>0</v>
      </c>
      <c r="AN7" s="38">
        <v>0</v>
      </c>
      <c r="AO7" s="38">
        <v>19.440000000000001</v>
      </c>
      <c r="AP7" s="38">
        <v>41.15</v>
      </c>
      <c r="AQ7" s="38">
        <v>39.08</v>
      </c>
      <c r="AR7" s="38">
        <v>41.56</v>
      </c>
      <c r="AS7" s="38">
        <v>34.4</v>
      </c>
      <c r="AT7" s="38">
        <v>3.09</v>
      </c>
      <c r="AU7" s="38">
        <v>72.62</v>
      </c>
      <c r="AV7" s="38">
        <v>70.3</v>
      </c>
      <c r="AW7" s="38">
        <v>84.36</v>
      </c>
      <c r="AX7" s="38">
        <v>120.76</v>
      </c>
      <c r="AY7" s="38">
        <v>80.48</v>
      </c>
      <c r="AZ7" s="38">
        <v>71.52</v>
      </c>
      <c r="BA7" s="38">
        <v>88.12</v>
      </c>
      <c r="BB7" s="38">
        <v>81.33</v>
      </c>
      <c r="BC7" s="38">
        <v>80.81</v>
      </c>
      <c r="BD7" s="38">
        <v>68.17</v>
      </c>
      <c r="BE7" s="38">
        <v>69.540000000000006</v>
      </c>
      <c r="BF7" s="38">
        <v>2573.5500000000002</v>
      </c>
      <c r="BG7" s="38">
        <v>2508.46</v>
      </c>
      <c r="BH7" s="38">
        <v>2677.12</v>
      </c>
      <c r="BI7" s="38">
        <v>2733.57</v>
      </c>
      <c r="BJ7" s="38">
        <v>2705.76</v>
      </c>
      <c r="BK7" s="38">
        <v>862.87</v>
      </c>
      <c r="BL7" s="38">
        <v>716.96</v>
      </c>
      <c r="BM7" s="38">
        <v>799.11</v>
      </c>
      <c r="BN7" s="38">
        <v>768.62</v>
      </c>
      <c r="BO7" s="38">
        <v>789.44</v>
      </c>
      <c r="BP7" s="38">
        <v>682.51</v>
      </c>
      <c r="BQ7" s="38">
        <v>99.03</v>
      </c>
      <c r="BR7" s="38">
        <v>98.02</v>
      </c>
      <c r="BS7" s="38">
        <v>98.61</v>
      </c>
      <c r="BT7" s="38">
        <v>95.41</v>
      </c>
      <c r="BU7" s="38">
        <v>101.62</v>
      </c>
      <c r="BV7" s="38">
        <v>85.39</v>
      </c>
      <c r="BW7" s="38">
        <v>88.09</v>
      </c>
      <c r="BX7" s="38">
        <v>87.69</v>
      </c>
      <c r="BY7" s="38">
        <v>88.06</v>
      </c>
      <c r="BZ7" s="38">
        <v>87.29</v>
      </c>
      <c r="CA7" s="38">
        <v>100.34</v>
      </c>
      <c r="CB7" s="38">
        <v>149.49</v>
      </c>
      <c r="CC7" s="38">
        <v>150.01</v>
      </c>
      <c r="CD7" s="38">
        <v>149.56</v>
      </c>
      <c r="CE7" s="38">
        <v>153.4</v>
      </c>
      <c r="CF7" s="38">
        <v>150</v>
      </c>
      <c r="CG7" s="38">
        <v>188.79</v>
      </c>
      <c r="CH7" s="38">
        <v>181.8</v>
      </c>
      <c r="CI7" s="38">
        <v>180.07</v>
      </c>
      <c r="CJ7" s="38">
        <v>179.32</v>
      </c>
      <c r="CK7" s="38">
        <v>176.67</v>
      </c>
      <c r="CL7" s="38">
        <v>136.15</v>
      </c>
      <c r="CM7" s="38">
        <v>42.63</v>
      </c>
      <c r="CN7" s="38">
        <v>44.28</v>
      </c>
      <c r="CO7" s="38">
        <v>40.85</v>
      </c>
      <c r="CP7" s="38">
        <v>42.59</v>
      </c>
      <c r="CQ7" s="38">
        <v>44.1</v>
      </c>
      <c r="CR7" s="38">
        <v>59.4</v>
      </c>
      <c r="CS7" s="38">
        <v>59.35</v>
      </c>
      <c r="CT7" s="38">
        <v>58.4</v>
      </c>
      <c r="CU7" s="38">
        <v>58</v>
      </c>
      <c r="CV7" s="38">
        <v>57.42</v>
      </c>
      <c r="CW7" s="38">
        <v>59.64</v>
      </c>
      <c r="CX7" s="38">
        <v>79.77</v>
      </c>
      <c r="CY7" s="38">
        <v>80.290000000000006</v>
      </c>
      <c r="CZ7" s="38">
        <v>80.02</v>
      </c>
      <c r="DA7" s="38">
        <v>78.39</v>
      </c>
      <c r="DB7" s="38">
        <v>81.96</v>
      </c>
      <c r="DC7" s="38">
        <v>89.81</v>
      </c>
      <c r="DD7" s="38">
        <v>89.88</v>
      </c>
      <c r="DE7" s="38">
        <v>89.68</v>
      </c>
      <c r="DF7" s="38">
        <v>89.79</v>
      </c>
      <c r="DG7" s="38">
        <v>90.42</v>
      </c>
      <c r="DH7" s="38">
        <v>95.35</v>
      </c>
      <c r="DI7" s="38">
        <v>45.38</v>
      </c>
      <c r="DJ7" s="38">
        <v>47.01</v>
      </c>
      <c r="DK7" s="38">
        <v>47.57</v>
      </c>
      <c r="DL7" s="38">
        <v>48.78</v>
      </c>
      <c r="DM7" s="38">
        <v>49.58</v>
      </c>
      <c r="DN7" s="38">
        <v>30.5</v>
      </c>
      <c r="DO7" s="38">
        <v>27.12</v>
      </c>
      <c r="DP7" s="38">
        <v>29.5</v>
      </c>
      <c r="DQ7" s="38">
        <v>30.6</v>
      </c>
      <c r="DR7" s="38">
        <v>29.23</v>
      </c>
      <c r="DS7" s="38">
        <v>38.57</v>
      </c>
      <c r="DT7" s="38">
        <v>0.15</v>
      </c>
      <c r="DU7" s="38">
        <v>0</v>
      </c>
      <c r="DV7" s="38">
        <v>6.15</v>
      </c>
      <c r="DW7" s="38">
        <v>6.26</v>
      </c>
      <c r="DX7" s="38">
        <v>6.22</v>
      </c>
      <c r="DY7" s="38">
        <v>3</v>
      </c>
      <c r="DZ7" s="38">
        <v>1.93</v>
      </c>
      <c r="EA7" s="38">
        <v>1.92</v>
      </c>
      <c r="EB7" s="38">
        <v>1.83</v>
      </c>
      <c r="EC7" s="38">
        <v>1.37</v>
      </c>
      <c r="ED7" s="38">
        <v>5.9</v>
      </c>
      <c r="EE7" s="38">
        <v>0.05</v>
      </c>
      <c r="EF7" s="38">
        <v>0.68</v>
      </c>
      <c r="EG7" s="38">
        <v>0.78</v>
      </c>
      <c r="EH7" s="38">
        <v>0.86</v>
      </c>
      <c r="EI7" s="38">
        <v>0.56999999999999995</v>
      </c>
      <c r="EJ7" s="38">
        <v>0.09</v>
      </c>
      <c r="EK7" s="38">
        <v>0.19</v>
      </c>
      <c r="EL7" s="38">
        <v>0.23</v>
      </c>
      <c r="EM7" s="38">
        <v>0.21</v>
      </c>
      <c r="EN7" s="38">
        <v>0.17</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2021-02-18T01:03:36Z</cp:lastPrinted>
  <dcterms:created xsi:type="dcterms:W3CDTF">2020-12-04T02:31:02Z</dcterms:created>
  <dcterms:modified xsi:type="dcterms:W3CDTF">2021-02-18T01:04:45Z</dcterms:modified>
  <cp:category/>
</cp:coreProperties>
</file>