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628"/>
  <workbookPr/>
  <mc:AlternateContent xmlns:mc="http://schemas.openxmlformats.org/markup-compatibility/2006">
    <mc:Choice Requires="x15">
      <x15ac:absPath xmlns:x15ac="http://schemas.microsoft.com/office/spreadsheetml/2010/11/ac" url="K:\05 財政・地方債担当\02 個別事業(現年分)フォルダ\03-02 【決　算】公営企業(現年分のみ)\01 各種照会・回答\210108【】公営企業に係る「経営比較分析表」の分析等について（照会）\03 市町村→県\【法適】下水道（池野）\04 日南市〇\"/>
    </mc:Choice>
  </mc:AlternateContent>
  <xr:revisionPtr revIDLastSave="0" documentId="13_ncr:1_{100E23A1-2A41-42FC-AD1B-0A2A1E4B9EAB}" xr6:coauthVersionLast="46" xr6:coauthVersionMax="46" xr10:uidLastSave="{00000000-0000-0000-0000-000000000000}"/>
  <workbookProtection workbookAlgorithmName="SHA-512" workbookHashValue="s/fpVlz3Bz/N26q0RCRIpClNMpMNZIGTaSgz+2pZVmyztRJfjSO96K6dvadxttisa6Ve1n+FAoE2WwWG7+erfQ==" workbookSaltValue="SBxLTz1ckxifj/gpUo5h3g==" workbookSpinCount="100000" lockStructure="1"/>
  <bookViews>
    <workbookView xWindow="-108" yWindow="-108" windowWidth="23256" windowHeight="12576"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BB10" i="4" s="1"/>
  <c r="W6" i="5"/>
  <c r="V6" i="5"/>
  <c r="AL10" i="4" s="1"/>
  <c r="U6" i="5"/>
  <c r="T6" i="5"/>
  <c r="AT8" i="4" s="1"/>
  <c r="S6" i="5"/>
  <c r="AL8" i="4" s="1"/>
  <c r="R6" i="5"/>
  <c r="AD10" i="4" s="1"/>
  <c r="Q6" i="5"/>
  <c r="W10" i="4" s="1"/>
  <c r="P6" i="5"/>
  <c r="O6" i="5"/>
  <c r="I10" i="4" s="1"/>
  <c r="N6" i="5"/>
  <c r="B10" i="4" s="1"/>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L85" i="4"/>
  <c r="I85" i="4"/>
  <c r="H85" i="4"/>
  <c r="AT10" i="4"/>
  <c r="P10" i="4"/>
  <c r="BB8" i="4"/>
  <c r="W8" i="4"/>
  <c r="P8" i="4"/>
  <c r="B6" i="4"/>
</calcChain>
</file>

<file path=xl/sharedStrings.xml><?xml version="1.0" encoding="utf-8"?>
<sst xmlns="http://schemas.openxmlformats.org/spreadsheetml/2006/main" count="231" uniqueCount="117">
  <si>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</si>
  <si>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</si>
  <si>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</si>
  <si>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</si>
  <si>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</si>
  <si>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</si>
  <si>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</si>
  <si>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</si>
  <si>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</si>
  <si>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</si>
  <si>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</si>
  <si>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</si>
  <si>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</si>
  <si>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</si>
  <si>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</si>
  <si>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</si>
  <si>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</si>
  <si>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</si>
  <si>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</si>
  <si>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</si>
  <si>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</si>
  <si>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</si>
  <si>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</si>
  <si>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</si>
  <si>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</si>
  <si>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</si>
  <si>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</si>
  <si>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</si>
  <si>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</si>
  <si>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</si>
  <si>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</si>
  <si>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</si>
  <si>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</si>
  <si>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</si>
  <si>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</si>
  <si>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</si>
  <si>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</si>
  <si>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</si>
  <si>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</si>
  <si>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</si>
  <si>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</si>
  <si>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</si>
  <si>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</si>
  <si>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</si>
  <si>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</si>
  <si>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</si>
  <si>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</si>
  <si>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</si>
  <si>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</si>
  <si>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</si>
  <si>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</si>
  <si>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</si>
  <si>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</si>
  <si>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</si>
  <si>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</si>
  <si>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</si>
  <si>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</si>
  <si>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</si>
  <si>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</si>
  <si>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</si>
  <si>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</si>
  <si>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</si>
  <si>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</si>
  <si>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</si>
  <si>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</si>
  <si>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</si>
  <si>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</si>
  <si>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</si>
  <si>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</si>
  <si>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</si>
  <si>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</si>
  <si>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</si>
  <si>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</si>
  <si>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</si>
  <si>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</si>
  <si>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</si>
  <si>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</si>
  <si>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</si>
  <si>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</si>
  <si>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</si>
  <si>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</si>
  <si>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</si>
  <si>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</si>
  <si>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</si>
  <si>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</si>
  <si>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</si>
  <si>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</si>
  <si>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</si>
  <si>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</si>
  <si>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</si>
  <si>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</si>
  <si>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</si>
  <si>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</si>
  <si>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</si>
  <si>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</si>
  <si>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</si>
  <si>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宮崎県　日南市</t>
  </si>
  <si>
    <t>法適用</t>
  </si>
  <si>
    <t>下水道事業</t>
  </si>
  <si>
    <t>公共下水道</t>
  </si>
  <si>
    <t>Cc1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</si>
  <si>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</si>
  <si>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</si>
  <si>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</si>
  <si>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</si>
  <si>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</si>
  <si>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</si>
  <si>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</si>
  <si>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</si>
  <si>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</si>
  <si>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</si>
  <si>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</si>
  <si>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</si>
  <si>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</si>
  <si>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有形固定資産減価償却率」につきましては、過去５年間では毎年増加しており、類似団体平均値を上回っている状況にあります。これは、更新時期が近付いており、計画的な改築更新が必要とされている施設（資産）が増加していることが示されているため、今後も改築等の財源確保や経営に与える影響を踏まえた分析を行ってまいりたいと考えております。
　「管渠老朽化率」につきましては、前年度と比較して減少しているものの、類似団体平均を大きく上回っています。今後も設備の予防保全のための修繕や事業費の平準化を図り、計画的な維持修繕や改築更新を進めていきたいと考えております。
　「管渠改善率」につきましては、類似団体平均を上回っているものの、前年度と比較して減少しております。今後も、計画的かつ効率的な更新を進めていきたいと考えております。</t>
    <rPh sb="21" eb="23">
      <t>カコ</t>
    </rPh>
    <rPh sb="24" eb="26">
      <t>ネンカン</t>
    </rPh>
    <rPh sb="28" eb="30">
      <t>マイトシ</t>
    </rPh>
    <rPh sb="30" eb="32">
      <t>ゾウカ</t>
    </rPh>
    <rPh sb="37" eb="39">
      <t>ルイジ</t>
    </rPh>
    <rPh sb="39" eb="41">
      <t>ダンタイ</t>
    </rPh>
    <rPh sb="63" eb="65">
      <t>コウシン</t>
    </rPh>
    <rPh sb="65" eb="67">
      <t>ジキ</t>
    </rPh>
    <rPh sb="68" eb="70">
      <t>チカヅ</t>
    </rPh>
    <rPh sb="84" eb="86">
      <t>ヒツヨウ</t>
    </rPh>
    <rPh sb="92" eb="94">
      <t>シセツ</t>
    </rPh>
    <rPh sb="99" eb="101">
      <t>ゾウカ</t>
    </rPh>
    <rPh sb="108" eb="109">
      <t>シメ</t>
    </rPh>
    <rPh sb="117" eb="119">
      <t>コンゴ</t>
    </rPh>
    <rPh sb="120" eb="122">
      <t>カイチク</t>
    </rPh>
    <rPh sb="122" eb="123">
      <t>トウ</t>
    </rPh>
    <rPh sb="124" eb="126">
      <t>ザイゲン</t>
    </rPh>
    <rPh sb="126" eb="128">
      <t>カクホ</t>
    </rPh>
    <rPh sb="129" eb="131">
      <t>ケイエイ</t>
    </rPh>
    <rPh sb="132" eb="133">
      <t>アタ</t>
    </rPh>
    <rPh sb="135" eb="137">
      <t>エイキョウ</t>
    </rPh>
    <rPh sb="138" eb="139">
      <t>フ</t>
    </rPh>
    <rPh sb="142" eb="144">
      <t>ブンセキ</t>
    </rPh>
    <rPh sb="180" eb="183">
      <t>ゼンネンド</t>
    </rPh>
    <rPh sb="184" eb="186">
      <t>ヒカク</t>
    </rPh>
    <rPh sb="188" eb="190">
      <t>ゲンショウ</t>
    </rPh>
    <rPh sb="198" eb="200">
      <t>ルイジ</t>
    </rPh>
    <rPh sb="200" eb="202">
      <t>ダンタイ</t>
    </rPh>
    <rPh sb="202" eb="204">
      <t>ヘイキン</t>
    </rPh>
    <rPh sb="205" eb="206">
      <t>オオ</t>
    </rPh>
    <rPh sb="208" eb="210">
      <t>ウワマワ</t>
    </rPh>
    <rPh sb="216" eb="218">
      <t>コンゴ</t>
    </rPh>
    <rPh sb="219" eb="221">
      <t>セツビ</t>
    </rPh>
    <rPh sb="222" eb="224">
      <t>ヨボウ</t>
    </rPh>
    <rPh sb="224" eb="226">
      <t>ホゼン</t>
    </rPh>
    <rPh sb="230" eb="232">
      <t>シュウゼン</t>
    </rPh>
    <rPh sb="233" eb="236">
      <t>ジギョウヒ</t>
    </rPh>
    <rPh sb="237" eb="240">
      <t>ヘイジュンカ</t>
    </rPh>
    <rPh sb="241" eb="242">
      <t>ハカ</t>
    </rPh>
    <rPh sb="244" eb="247">
      <t>ケイカクテキ</t>
    </rPh>
    <rPh sb="248" eb="250">
      <t>イジ</t>
    </rPh>
    <rPh sb="250" eb="252">
      <t>シュウゼン</t>
    </rPh>
    <rPh sb="253" eb="255">
      <t>カイチク</t>
    </rPh>
    <rPh sb="255" eb="257">
      <t>コウシン</t>
    </rPh>
    <rPh sb="258" eb="259">
      <t>スス</t>
    </rPh>
    <rPh sb="266" eb="267">
      <t>カンガ</t>
    </rPh>
    <rPh sb="291" eb="293">
      <t>ルイジ</t>
    </rPh>
    <rPh sb="293" eb="295">
      <t>ダンタイ</t>
    </rPh>
    <rPh sb="295" eb="297">
      <t>ヘイキン</t>
    </rPh>
    <rPh sb="298" eb="300">
      <t>ウワマワ</t>
    </rPh>
    <rPh sb="316" eb="318">
      <t>ゲンショウ</t>
    </rPh>
    <phoneticPr fontId="4"/>
  </si>
  <si>
    <t>　本市の公共下水道事業は、黒字経営となっておりますが、処理区域の拡大を行っており、また施設の改築更新等の必要性も出てきているため、今後の経営環境は厳しさを増していくと見込んでおります。
　平成27年度に策定した経営戦略により合理的な投資及び財務状況の現状把握等分析を進めておりますが、今後も、健全経営を続けていくための改善点の洗い出しや見直しを進めてまいります。
　令和元年度に使用料改定（増額）を実施しましたが、今後の人口減少に伴う使用料収入の減少、将来的な財源不足等を考慮し、また、今以上の一般会計からの繰入金に依存することも困難な状況にあるため、近隣及び類似団体の状況も参考としながら、年次的に見直し・検討を実施します。</t>
    <rPh sb="65" eb="67">
      <t>コンゴ</t>
    </rPh>
    <rPh sb="101" eb="103">
      <t>サクテイ</t>
    </rPh>
    <rPh sb="133" eb="134">
      <t>スス</t>
    </rPh>
    <rPh sb="142" eb="144">
      <t>コンゴ</t>
    </rPh>
    <rPh sb="146" eb="148">
      <t>ケンゼン</t>
    </rPh>
    <rPh sb="148" eb="150">
      <t>ケイエイ</t>
    </rPh>
    <rPh sb="151" eb="152">
      <t>ツヅ</t>
    </rPh>
    <rPh sb="159" eb="162">
      <t>カイゼンテン</t>
    </rPh>
    <rPh sb="163" eb="164">
      <t>アラ</t>
    </rPh>
    <rPh sb="165" eb="166">
      <t>ダ</t>
    </rPh>
    <rPh sb="168" eb="170">
      <t>ミナオ</t>
    </rPh>
    <rPh sb="172" eb="173">
      <t>スス</t>
    </rPh>
    <rPh sb="183" eb="185">
      <t>レイワ</t>
    </rPh>
    <rPh sb="185" eb="187">
      <t>ガンネン</t>
    </rPh>
    <rPh sb="187" eb="188">
      <t>ド</t>
    </rPh>
    <rPh sb="195" eb="197">
      <t>ゾウガク</t>
    </rPh>
    <rPh sb="199" eb="201">
      <t>ジッシ</t>
    </rPh>
    <rPh sb="236" eb="238">
      <t>コウリョ</t>
    </rPh>
    <rPh sb="282" eb="284">
      <t>ダンタイ</t>
    </rPh>
    <rPh sb="296" eb="298">
      <t>ネンジ</t>
    </rPh>
    <rPh sb="298" eb="299">
      <t>テキ</t>
    </rPh>
    <rPh sb="300" eb="302">
      <t>ミナオ</t>
    </rPh>
    <rPh sb="307" eb="309">
      <t>ジッシ</t>
    </rPh>
    <phoneticPr fontId="4"/>
  </si>
  <si>
    <t>　「経常収支比率」につきましては、前年度と比較して増加したものの、類似団体平均を下回っております。今後も費用削減及び黒字の確保に努力していきたいと考えております。
　「流動比率」につきましては、類似団体平均を上回っているものの、未収金の減による流動資産の減少及び未払金の増による流動負債の増加のため、前年度と比較して減少しております。今後も健全経営に努め、比率の上昇を目指していきます。
　「企業債残高」につきましては、整備区域の拡大やストックマネジメント計画に基づいた施設の改築・更新工事など投資が増大する見込であり、計画的な事業の推進に努めてまいります。
　「経費回収率」につきましては、使用料改定による下水道使用料の増加及び汚水処理費の減少により、前年度と比較し増加しております。今後も費用削減や健全経営の維持に努めていきます。
　「汚水処理原価」につきましては、類似団体平均値よりも低くなっておりますので、引き続き、効率的な汚水処理の分析に努めていきます。
　「施設利用率」につきましては、類似団体平均値を下回っており、経営の効率性において課題となっています。現在、処理区域拡大中であり、将来的には上昇するものと考えております。
　「水洗化率」につきましては、前年度と比較して増加しているものの、類似団体平均値を大きく下回っており、近年、急激な人口減少、また高齢化及び地理的要因等と推測しております。引き続き水洗化率の向上に向けて取り組んでまいります。</t>
    <rPh sb="17" eb="20">
      <t>ゼンネンド</t>
    </rPh>
    <rPh sb="21" eb="23">
      <t>ヒカク</t>
    </rPh>
    <rPh sb="25" eb="27">
      <t>ゾウカ</t>
    </rPh>
    <rPh sb="33" eb="35">
      <t>ルイジ</t>
    </rPh>
    <rPh sb="35" eb="37">
      <t>ダンタイ</t>
    </rPh>
    <rPh sb="37" eb="39">
      <t>ヘイキン</t>
    </rPh>
    <rPh sb="40" eb="42">
      <t>シタマワ</t>
    </rPh>
    <rPh sb="97" eb="99">
      <t>ルイジ</t>
    </rPh>
    <rPh sb="99" eb="101">
      <t>ダンタイ</t>
    </rPh>
    <rPh sb="101" eb="103">
      <t>ヘイキン</t>
    </rPh>
    <rPh sb="104" eb="106">
      <t>ウワマワ</t>
    </rPh>
    <rPh sb="114" eb="117">
      <t>ミシュウキン</t>
    </rPh>
    <rPh sb="122" eb="124">
      <t>リュウドウ</t>
    </rPh>
    <rPh sb="124" eb="126">
      <t>シサン</t>
    </rPh>
    <rPh sb="127" eb="129">
      <t>ゲンショウ</t>
    </rPh>
    <rPh sb="129" eb="130">
      <t>オヨ</t>
    </rPh>
    <rPh sb="131" eb="134">
      <t>ミバライキン</t>
    </rPh>
    <rPh sb="141" eb="143">
      <t>フサイ</t>
    </rPh>
    <rPh sb="158" eb="160">
      <t>ゲンショウ</t>
    </rPh>
    <rPh sb="296" eb="299">
      <t>シヨウリョウ</t>
    </rPh>
    <rPh sb="299" eb="301">
      <t>カイテイ</t>
    </rPh>
    <rPh sb="311" eb="313">
      <t>ゾウカ</t>
    </rPh>
    <rPh sb="313" eb="314">
      <t>オヨ</t>
    </rPh>
    <rPh sb="321" eb="323">
      <t>ゲンショウ</t>
    </rPh>
    <rPh sb="343" eb="345">
      <t>コンゴ</t>
    </rPh>
    <rPh sb="346" eb="348">
      <t>ヒヨウ</t>
    </rPh>
    <rPh sb="348" eb="350">
      <t>サクゲン</t>
    </rPh>
    <rPh sb="351" eb="353">
      <t>ケンゼン</t>
    </rPh>
    <rPh sb="353" eb="355">
      <t>ケイエイ</t>
    </rPh>
    <rPh sb="356" eb="358">
      <t>イジ</t>
    </rPh>
    <rPh sb="359" eb="360">
      <t>ツト</t>
    </rPh>
    <rPh sb="385" eb="387">
      <t>ルイジ</t>
    </rPh>
    <rPh sb="387" eb="389">
      <t>ダンタイ</t>
    </rPh>
    <rPh sb="421" eb="423">
      <t>ブンセキ</t>
    </rPh>
    <rPh sb="449" eb="451">
      <t>ルイジ</t>
    </rPh>
    <rPh sb="451" eb="453">
      <t>ダンタイ</t>
    </rPh>
    <rPh sb="542" eb="544">
      <t>ゾウカ</t>
    </rPh>
    <rPh sb="552" eb="554">
      <t>ルイジ</t>
    </rPh>
    <rPh sb="554" eb="556">
      <t>ダンタイ</t>
    </rPh>
    <rPh sb="560" eb="561">
      <t>オオ</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</si>
</sst>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5"/>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0.05</c:v>
                </c:pt>
                <c:pt idx="1">
                  <c:v>0.68</c:v>
                </c:pt>
                <c:pt idx="2">
                  <c:v>0.78</c:v>
                </c:pt>
                <c:pt idx="3">
                  <c:v>0.86</c:v>
                </c:pt>
                <c:pt idx="4">
                  <c:v>0.56999999999999995</c:v>
                </c:pt>
              </c:numCache>
            </c:numRef>
          </c:val>
          <c:extLst>
            <c:ext xmlns:c16="http://schemas.microsoft.com/office/drawing/2014/chart" uri="{C3380CC4-5D6E-409C-BE32-E72D297353CC}">
              <c16:uniqueId val="{00000000-5545-4922-9099-D2186A28A8A0}"/>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0.19</c:v>
                </c:pt>
                <c:pt idx="2">
                  <c:v>0.23</c:v>
                </c:pt>
                <c:pt idx="3">
                  <c:v>0.21</c:v>
                </c:pt>
                <c:pt idx="4">
                  <c:v>0.17</c:v>
                </c:pt>
              </c:numCache>
            </c:numRef>
          </c:val>
          <c:smooth val="0"/>
          <c:extLst>
            <c:ext xmlns:c16="http://schemas.microsoft.com/office/drawing/2014/chart" uri="{C3380CC4-5D6E-409C-BE32-E72D297353CC}">
              <c16:uniqueId val="{00000001-5545-4922-9099-D2186A28A8A0}"/>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42.63</c:v>
                </c:pt>
                <c:pt idx="1">
                  <c:v>44.28</c:v>
                </c:pt>
                <c:pt idx="2">
                  <c:v>40.85</c:v>
                </c:pt>
                <c:pt idx="3">
                  <c:v>42.59</c:v>
                </c:pt>
                <c:pt idx="4">
                  <c:v>44.1</c:v>
                </c:pt>
              </c:numCache>
            </c:numRef>
          </c:val>
          <c:extLst>
            <c:ext xmlns:c16="http://schemas.microsoft.com/office/drawing/2014/chart" uri="{C3380CC4-5D6E-409C-BE32-E72D297353CC}">
              <c16:uniqueId val="{00000000-3DB7-4A4B-87C5-EB13D5CBAA61}"/>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59.4</c:v>
                </c:pt>
                <c:pt idx="1">
                  <c:v>59.35</c:v>
                </c:pt>
                <c:pt idx="2">
                  <c:v>58.4</c:v>
                </c:pt>
                <c:pt idx="3">
                  <c:v>58</c:v>
                </c:pt>
                <c:pt idx="4">
                  <c:v>57.42</c:v>
                </c:pt>
              </c:numCache>
            </c:numRef>
          </c:val>
          <c:smooth val="0"/>
          <c:extLst>
            <c:ext xmlns:c16="http://schemas.microsoft.com/office/drawing/2014/chart" uri="{C3380CC4-5D6E-409C-BE32-E72D297353CC}">
              <c16:uniqueId val="{00000001-3DB7-4A4B-87C5-EB13D5CBAA61}"/>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79.77</c:v>
                </c:pt>
                <c:pt idx="1">
                  <c:v>80.290000000000006</c:v>
                </c:pt>
                <c:pt idx="2">
                  <c:v>80.02</c:v>
                </c:pt>
                <c:pt idx="3">
                  <c:v>78.39</c:v>
                </c:pt>
                <c:pt idx="4">
                  <c:v>81.96</c:v>
                </c:pt>
              </c:numCache>
            </c:numRef>
          </c:val>
          <c:extLst>
            <c:ext xmlns:c16="http://schemas.microsoft.com/office/drawing/2014/chart" uri="{C3380CC4-5D6E-409C-BE32-E72D297353CC}">
              <c16:uniqueId val="{00000000-56E4-4EE1-9703-B6502E78BA8C}"/>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89.81</c:v>
                </c:pt>
                <c:pt idx="1">
                  <c:v>89.88</c:v>
                </c:pt>
                <c:pt idx="2">
                  <c:v>89.68</c:v>
                </c:pt>
                <c:pt idx="3">
                  <c:v>89.79</c:v>
                </c:pt>
                <c:pt idx="4">
                  <c:v>90.42</c:v>
                </c:pt>
              </c:numCache>
            </c:numRef>
          </c:val>
          <c:smooth val="0"/>
          <c:extLst>
            <c:ext xmlns:c16="http://schemas.microsoft.com/office/drawing/2014/chart" uri="{C3380CC4-5D6E-409C-BE32-E72D297353CC}">
              <c16:uniqueId val="{00000001-56E4-4EE1-9703-B6502E78BA8C}"/>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103.82</c:v>
                </c:pt>
                <c:pt idx="1">
                  <c:v>102.42</c:v>
                </c:pt>
                <c:pt idx="2">
                  <c:v>105.64</c:v>
                </c:pt>
                <c:pt idx="3">
                  <c:v>101.03</c:v>
                </c:pt>
                <c:pt idx="4">
                  <c:v>101.62</c:v>
                </c:pt>
              </c:numCache>
            </c:numRef>
          </c:val>
          <c:extLst>
            <c:ext xmlns:c16="http://schemas.microsoft.com/office/drawing/2014/chart" uri="{C3380CC4-5D6E-409C-BE32-E72D297353CC}">
              <c16:uniqueId val="{00000000-FE11-4316-A640-B4C40251A108}"/>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115.25</c:v>
                </c:pt>
                <c:pt idx="1">
                  <c:v>105.98</c:v>
                </c:pt>
                <c:pt idx="2">
                  <c:v>105.53</c:v>
                </c:pt>
                <c:pt idx="3">
                  <c:v>105.06</c:v>
                </c:pt>
                <c:pt idx="4">
                  <c:v>106.81</c:v>
                </c:pt>
              </c:numCache>
            </c:numRef>
          </c:val>
          <c:smooth val="0"/>
          <c:extLst>
            <c:ext xmlns:c16="http://schemas.microsoft.com/office/drawing/2014/chart" uri="{C3380CC4-5D6E-409C-BE32-E72D297353CC}">
              <c16:uniqueId val="{00000001-FE11-4316-A640-B4C40251A108}"/>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45.38</c:v>
                </c:pt>
                <c:pt idx="1">
                  <c:v>47.01</c:v>
                </c:pt>
                <c:pt idx="2">
                  <c:v>47.57</c:v>
                </c:pt>
                <c:pt idx="3">
                  <c:v>48.78</c:v>
                </c:pt>
                <c:pt idx="4">
                  <c:v>49.58</c:v>
                </c:pt>
              </c:numCache>
            </c:numRef>
          </c:val>
          <c:extLst>
            <c:ext xmlns:c16="http://schemas.microsoft.com/office/drawing/2014/chart" uri="{C3380CC4-5D6E-409C-BE32-E72D297353CC}">
              <c16:uniqueId val="{00000000-1C9B-4DB6-8E5B-D55863DF1A9E}"/>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30.5</c:v>
                </c:pt>
                <c:pt idx="1">
                  <c:v>27.12</c:v>
                </c:pt>
                <c:pt idx="2">
                  <c:v>29.5</c:v>
                </c:pt>
                <c:pt idx="3">
                  <c:v>30.6</c:v>
                </c:pt>
                <c:pt idx="4">
                  <c:v>29.23</c:v>
                </c:pt>
              </c:numCache>
            </c:numRef>
          </c:val>
          <c:smooth val="0"/>
          <c:extLst>
            <c:ext xmlns:c16="http://schemas.microsoft.com/office/drawing/2014/chart" uri="{C3380CC4-5D6E-409C-BE32-E72D297353CC}">
              <c16:uniqueId val="{00000001-1C9B-4DB6-8E5B-D55863DF1A9E}"/>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formatCode="#,##0.00;&quot;△&quot;#,##0.00;&quot;-&quot;">
                  <c:v>0.15</c:v>
                </c:pt>
                <c:pt idx="1">
                  <c:v>0</c:v>
                </c:pt>
                <c:pt idx="2" formatCode="#,##0.00;&quot;△&quot;#,##0.00;&quot;-&quot;">
                  <c:v>6.15</c:v>
                </c:pt>
                <c:pt idx="3" formatCode="#,##0.00;&quot;△&quot;#,##0.00;&quot;-&quot;">
                  <c:v>6.26</c:v>
                </c:pt>
                <c:pt idx="4" formatCode="#,##0.00;&quot;△&quot;#,##0.00;&quot;-&quot;">
                  <c:v>6.22</c:v>
                </c:pt>
              </c:numCache>
            </c:numRef>
          </c:val>
          <c:extLst>
            <c:ext xmlns:c16="http://schemas.microsoft.com/office/drawing/2014/chart" uri="{C3380CC4-5D6E-409C-BE32-E72D297353CC}">
              <c16:uniqueId val="{00000000-4296-458D-92ED-7E5196E18665}"/>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3</c:v>
                </c:pt>
                <c:pt idx="1">
                  <c:v>1.93</c:v>
                </c:pt>
                <c:pt idx="2">
                  <c:v>1.92</c:v>
                </c:pt>
                <c:pt idx="3">
                  <c:v>1.83</c:v>
                </c:pt>
                <c:pt idx="4">
                  <c:v>1.37</c:v>
                </c:pt>
              </c:numCache>
            </c:numRef>
          </c:val>
          <c:smooth val="0"/>
          <c:extLst>
            <c:ext xmlns:c16="http://schemas.microsoft.com/office/drawing/2014/chart" uri="{C3380CC4-5D6E-409C-BE32-E72D297353CC}">
              <c16:uniqueId val="{00000001-4296-458D-92ED-7E5196E18665}"/>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EC5-40E2-AABE-420A4D439C71}"/>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19.440000000000001</c:v>
                </c:pt>
                <c:pt idx="1">
                  <c:v>41.15</c:v>
                </c:pt>
                <c:pt idx="2">
                  <c:v>39.08</c:v>
                </c:pt>
                <c:pt idx="3">
                  <c:v>41.56</c:v>
                </c:pt>
                <c:pt idx="4">
                  <c:v>34.4</c:v>
                </c:pt>
              </c:numCache>
            </c:numRef>
          </c:val>
          <c:smooth val="0"/>
          <c:extLst>
            <c:ext xmlns:c16="http://schemas.microsoft.com/office/drawing/2014/chart" uri="{C3380CC4-5D6E-409C-BE32-E72D297353CC}">
              <c16:uniqueId val="{00000001-FEC5-40E2-AABE-420A4D439C71}"/>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72.62</c:v>
                </c:pt>
                <c:pt idx="1">
                  <c:v>70.3</c:v>
                </c:pt>
                <c:pt idx="2">
                  <c:v>84.36</c:v>
                </c:pt>
                <c:pt idx="3">
                  <c:v>120.76</c:v>
                </c:pt>
                <c:pt idx="4">
                  <c:v>80.48</c:v>
                </c:pt>
              </c:numCache>
            </c:numRef>
          </c:val>
          <c:extLst>
            <c:ext xmlns:c16="http://schemas.microsoft.com/office/drawing/2014/chart" uri="{C3380CC4-5D6E-409C-BE32-E72D297353CC}">
              <c16:uniqueId val="{00000000-9ECC-4291-83AC-8458FF76544D}"/>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71.52</c:v>
                </c:pt>
                <c:pt idx="1">
                  <c:v>88.12</c:v>
                </c:pt>
                <c:pt idx="2">
                  <c:v>81.33</c:v>
                </c:pt>
                <c:pt idx="3">
                  <c:v>80.81</c:v>
                </c:pt>
                <c:pt idx="4">
                  <c:v>68.17</c:v>
                </c:pt>
              </c:numCache>
            </c:numRef>
          </c:val>
          <c:smooth val="0"/>
          <c:extLst>
            <c:ext xmlns:c16="http://schemas.microsoft.com/office/drawing/2014/chart" uri="{C3380CC4-5D6E-409C-BE32-E72D297353CC}">
              <c16:uniqueId val="{00000001-9ECC-4291-83AC-8458FF76544D}"/>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2573.5500000000002</c:v>
                </c:pt>
                <c:pt idx="1">
                  <c:v>2508.46</c:v>
                </c:pt>
                <c:pt idx="2">
                  <c:v>2677.12</c:v>
                </c:pt>
                <c:pt idx="3">
                  <c:v>2733.57</c:v>
                </c:pt>
                <c:pt idx="4">
                  <c:v>2705.76</c:v>
                </c:pt>
              </c:numCache>
            </c:numRef>
          </c:val>
          <c:extLst>
            <c:ext xmlns:c16="http://schemas.microsoft.com/office/drawing/2014/chart" uri="{C3380CC4-5D6E-409C-BE32-E72D297353CC}">
              <c16:uniqueId val="{00000000-2A57-406B-A8CA-3F0296FCEAE9}"/>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862.87</c:v>
                </c:pt>
                <c:pt idx="1">
                  <c:v>716.96</c:v>
                </c:pt>
                <c:pt idx="2">
                  <c:v>799.11</c:v>
                </c:pt>
                <c:pt idx="3">
                  <c:v>768.62</c:v>
                </c:pt>
                <c:pt idx="4">
                  <c:v>789.44</c:v>
                </c:pt>
              </c:numCache>
            </c:numRef>
          </c:val>
          <c:smooth val="0"/>
          <c:extLst>
            <c:ext xmlns:c16="http://schemas.microsoft.com/office/drawing/2014/chart" uri="{C3380CC4-5D6E-409C-BE32-E72D297353CC}">
              <c16:uniqueId val="{00000001-2A57-406B-A8CA-3F0296FCEAE9}"/>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99.03</c:v>
                </c:pt>
                <c:pt idx="1">
                  <c:v>98.02</c:v>
                </c:pt>
                <c:pt idx="2">
                  <c:v>98.61</c:v>
                </c:pt>
                <c:pt idx="3">
                  <c:v>95.41</c:v>
                </c:pt>
                <c:pt idx="4">
                  <c:v>101.62</c:v>
                </c:pt>
              </c:numCache>
            </c:numRef>
          </c:val>
          <c:extLst>
            <c:ext xmlns:c16="http://schemas.microsoft.com/office/drawing/2014/chart" uri="{C3380CC4-5D6E-409C-BE32-E72D297353CC}">
              <c16:uniqueId val="{00000000-273E-4973-9A72-F0FBF9EC1003}"/>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85.39</c:v>
                </c:pt>
                <c:pt idx="1">
                  <c:v>88.09</c:v>
                </c:pt>
                <c:pt idx="2">
                  <c:v>87.69</c:v>
                </c:pt>
                <c:pt idx="3">
                  <c:v>88.06</c:v>
                </c:pt>
                <c:pt idx="4">
                  <c:v>87.29</c:v>
                </c:pt>
              </c:numCache>
            </c:numRef>
          </c:val>
          <c:smooth val="0"/>
          <c:extLst>
            <c:ext xmlns:c16="http://schemas.microsoft.com/office/drawing/2014/chart" uri="{C3380CC4-5D6E-409C-BE32-E72D297353CC}">
              <c16:uniqueId val="{00000001-273E-4973-9A72-F0FBF9EC1003}"/>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149.49</c:v>
                </c:pt>
                <c:pt idx="1">
                  <c:v>150.01</c:v>
                </c:pt>
                <c:pt idx="2">
                  <c:v>149.56</c:v>
                </c:pt>
                <c:pt idx="3">
                  <c:v>153.4</c:v>
                </c:pt>
                <c:pt idx="4">
                  <c:v>150</c:v>
                </c:pt>
              </c:numCache>
            </c:numRef>
          </c:val>
          <c:extLst>
            <c:ext xmlns:c16="http://schemas.microsoft.com/office/drawing/2014/chart" uri="{C3380CC4-5D6E-409C-BE32-E72D297353CC}">
              <c16:uniqueId val="{00000000-576A-4616-914D-EF1780791807}"/>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188.79</c:v>
                </c:pt>
                <c:pt idx="1">
                  <c:v>181.8</c:v>
                </c:pt>
                <c:pt idx="2">
                  <c:v>180.07</c:v>
                </c:pt>
                <c:pt idx="3">
                  <c:v>179.32</c:v>
                </c:pt>
                <c:pt idx="4">
                  <c:v>176.67</c:v>
                </c:pt>
              </c:numCache>
            </c:numRef>
          </c:val>
          <c:smooth val="0"/>
          <c:extLst>
            <c:ext xmlns:c16="http://schemas.microsoft.com/office/drawing/2014/chart" uri="{C3380CC4-5D6E-409C-BE32-E72D297353CC}">
              <c16:uniqueId val="{00000001-576A-4616-914D-EF1780791807}"/>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【108.07】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【69.54】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【38.57】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P1" zoomScale="90" zoomScaleNormal="90" workbookViewId="0">
      <selection activeCell="BL66" sqref="BL66:BZ82"/>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2">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2">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4" t="str">
        <f>データ!H6</f>
        <v>宮崎県　日南市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2">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Cc1</v>
      </c>
      <c r="X8" s="49"/>
      <c r="Y8" s="49"/>
      <c r="Z8" s="49"/>
      <c r="AA8" s="49"/>
      <c r="AB8" s="49"/>
      <c r="AC8" s="49"/>
      <c r="AD8" s="50" t="str">
        <f>データ!$M$6</f>
        <v>非設置</v>
      </c>
      <c r="AE8" s="50"/>
      <c r="AF8" s="50"/>
      <c r="AG8" s="50"/>
      <c r="AH8" s="50"/>
      <c r="AI8" s="50"/>
      <c r="AJ8" s="50"/>
      <c r="AK8" s="3"/>
      <c r="AL8" s="51">
        <f>データ!S6</f>
        <v>52801</v>
      </c>
      <c r="AM8" s="51"/>
      <c r="AN8" s="51"/>
      <c r="AO8" s="51"/>
      <c r="AP8" s="51"/>
      <c r="AQ8" s="51"/>
      <c r="AR8" s="51"/>
      <c r="AS8" s="51"/>
      <c r="AT8" s="46">
        <f>データ!T6</f>
        <v>536.11</v>
      </c>
      <c r="AU8" s="46"/>
      <c r="AV8" s="46"/>
      <c r="AW8" s="46"/>
      <c r="AX8" s="46"/>
      <c r="AY8" s="46"/>
      <c r="AZ8" s="46"/>
      <c r="BA8" s="46"/>
      <c r="BB8" s="46">
        <f>データ!U6</f>
        <v>98.49</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2">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2">
      <c r="A10" s="2"/>
      <c r="B10" s="46" t="str">
        <f>データ!N6</f>
        <v>-</v>
      </c>
      <c r="C10" s="46"/>
      <c r="D10" s="46"/>
      <c r="E10" s="46"/>
      <c r="F10" s="46"/>
      <c r="G10" s="46"/>
      <c r="H10" s="46"/>
      <c r="I10" s="46">
        <f>データ!O6</f>
        <v>51.43</v>
      </c>
      <c r="J10" s="46"/>
      <c r="K10" s="46"/>
      <c r="L10" s="46"/>
      <c r="M10" s="46"/>
      <c r="N10" s="46"/>
      <c r="O10" s="46"/>
      <c r="P10" s="46">
        <f>データ!P6</f>
        <v>34.869999999999997</v>
      </c>
      <c r="Q10" s="46"/>
      <c r="R10" s="46"/>
      <c r="S10" s="46"/>
      <c r="T10" s="46"/>
      <c r="U10" s="46"/>
      <c r="V10" s="46"/>
      <c r="W10" s="46">
        <f>データ!Q6</f>
        <v>76.53</v>
      </c>
      <c r="X10" s="46"/>
      <c r="Y10" s="46"/>
      <c r="Z10" s="46"/>
      <c r="AA10" s="46"/>
      <c r="AB10" s="46"/>
      <c r="AC10" s="46"/>
      <c r="AD10" s="51">
        <f>データ!R6</f>
        <v>3025</v>
      </c>
      <c r="AE10" s="51"/>
      <c r="AF10" s="51"/>
      <c r="AG10" s="51"/>
      <c r="AH10" s="51"/>
      <c r="AI10" s="51"/>
      <c r="AJ10" s="51"/>
      <c r="AK10" s="2"/>
      <c r="AL10" s="51">
        <f>データ!V6</f>
        <v>18236</v>
      </c>
      <c r="AM10" s="51"/>
      <c r="AN10" s="51"/>
      <c r="AO10" s="51"/>
      <c r="AP10" s="51"/>
      <c r="AQ10" s="51"/>
      <c r="AR10" s="51"/>
      <c r="AS10" s="51"/>
      <c r="AT10" s="46">
        <f>データ!W6</f>
        <v>5.8</v>
      </c>
      <c r="AU10" s="46"/>
      <c r="AV10" s="46"/>
      <c r="AW10" s="46"/>
      <c r="AX10" s="46"/>
      <c r="AY10" s="46"/>
      <c r="AZ10" s="46"/>
      <c r="BA10" s="46"/>
      <c r="BB10" s="46">
        <f>データ!X6</f>
        <v>3144.14</v>
      </c>
      <c r="BC10" s="46"/>
      <c r="BD10" s="46"/>
      <c r="BE10" s="46"/>
      <c r="BF10" s="46"/>
      <c r="BG10" s="46"/>
      <c r="BH10" s="46"/>
      <c r="BI10" s="46"/>
      <c r="BJ10" s="2"/>
      <c r="BK10" s="2"/>
      <c r="BL10" s="63" t="s">
        <v>22</v>
      </c>
      <c r="BM10" s="64"/>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24</v>
      </c>
      <c r="BM11" s="65"/>
      <c r="BN11" s="65"/>
      <c r="BO11" s="65"/>
      <c r="BP11" s="65"/>
      <c r="BQ11" s="65"/>
      <c r="BR11" s="65"/>
      <c r="BS11" s="65"/>
      <c r="BT11" s="65"/>
      <c r="BU11" s="65"/>
      <c r="BV11" s="65"/>
      <c r="BW11" s="65"/>
      <c r="BX11" s="65"/>
      <c r="BY11" s="65"/>
      <c r="BZ11" s="65"/>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x14ac:dyDescent="0.2">
      <c r="A14" s="2"/>
      <c r="B14" s="67" t="s">
        <v>25</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57" t="s">
        <v>26</v>
      </c>
      <c r="BM14" s="58"/>
      <c r="BN14" s="58"/>
      <c r="BO14" s="58"/>
      <c r="BP14" s="58"/>
      <c r="BQ14" s="58"/>
      <c r="BR14" s="58"/>
      <c r="BS14" s="58"/>
      <c r="BT14" s="58"/>
      <c r="BU14" s="58"/>
      <c r="BV14" s="58"/>
      <c r="BW14" s="58"/>
      <c r="BX14" s="58"/>
      <c r="BY14" s="58"/>
      <c r="BZ14" s="59"/>
    </row>
    <row r="15" spans="1:78" ht="13.5" customHeight="1" x14ac:dyDescent="0.2">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60"/>
      <c r="BM15" s="61"/>
      <c r="BN15" s="61"/>
      <c r="BO15" s="61"/>
      <c r="BP15" s="61"/>
      <c r="BQ15" s="61"/>
      <c r="BR15" s="61"/>
      <c r="BS15" s="61"/>
      <c r="BT15" s="61"/>
      <c r="BU15" s="61"/>
      <c r="BV15" s="61"/>
      <c r="BW15" s="61"/>
      <c r="BX15" s="61"/>
      <c r="BY15" s="61"/>
      <c r="BZ15" s="62"/>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8" t="s">
        <v>116</v>
      </c>
      <c r="BM16" s="79"/>
      <c r="BN16" s="79"/>
      <c r="BO16" s="79"/>
      <c r="BP16" s="79"/>
      <c r="BQ16" s="79"/>
      <c r="BR16" s="79"/>
      <c r="BS16" s="79"/>
      <c r="BT16" s="79"/>
      <c r="BU16" s="79"/>
      <c r="BV16" s="79"/>
      <c r="BW16" s="79"/>
      <c r="BX16" s="79"/>
      <c r="BY16" s="79"/>
      <c r="BZ16" s="80"/>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8"/>
      <c r="BM17" s="79"/>
      <c r="BN17" s="79"/>
      <c r="BO17" s="79"/>
      <c r="BP17" s="79"/>
      <c r="BQ17" s="79"/>
      <c r="BR17" s="79"/>
      <c r="BS17" s="79"/>
      <c r="BT17" s="79"/>
      <c r="BU17" s="79"/>
      <c r="BV17" s="79"/>
      <c r="BW17" s="79"/>
      <c r="BX17" s="79"/>
      <c r="BY17" s="79"/>
      <c r="BZ17" s="80"/>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8"/>
      <c r="BM18" s="79"/>
      <c r="BN18" s="79"/>
      <c r="BO18" s="79"/>
      <c r="BP18" s="79"/>
      <c r="BQ18" s="79"/>
      <c r="BR18" s="79"/>
      <c r="BS18" s="79"/>
      <c r="BT18" s="79"/>
      <c r="BU18" s="79"/>
      <c r="BV18" s="79"/>
      <c r="BW18" s="79"/>
      <c r="BX18" s="79"/>
      <c r="BY18" s="79"/>
      <c r="BZ18" s="80"/>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8"/>
      <c r="BM19" s="79"/>
      <c r="BN19" s="79"/>
      <c r="BO19" s="79"/>
      <c r="BP19" s="79"/>
      <c r="BQ19" s="79"/>
      <c r="BR19" s="79"/>
      <c r="BS19" s="79"/>
      <c r="BT19" s="79"/>
      <c r="BU19" s="79"/>
      <c r="BV19" s="79"/>
      <c r="BW19" s="79"/>
      <c r="BX19" s="79"/>
      <c r="BY19" s="79"/>
      <c r="BZ19" s="80"/>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8"/>
      <c r="BM20" s="79"/>
      <c r="BN20" s="79"/>
      <c r="BO20" s="79"/>
      <c r="BP20" s="79"/>
      <c r="BQ20" s="79"/>
      <c r="BR20" s="79"/>
      <c r="BS20" s="79"/>
      <c r="BT20" s="79"/>
      <c r="BU20" s="79"/>
      <c r="BV20" s="79"/>
      <c r="BW20" s="79"/>
      <c r="BX20" s="79"/>
      <c r="BY20" s="79"/>
      <c r="BZ20" s="80"/>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8"/>
      <c r="BM21" s="79"/>
      <c r="BN21" s="79"/>
      <c r="BO21" s="79"/>
      <c r="BP21" s="79"/>
      <c r="BQ21" s="79"/>
      <c r="BR21" s="79"/>
      <c r="BS21" s="79"/>
      <c r="BT21" s="79"/>
      <c r="BU21" s="79"/>
      <c r="BV21" s="79"/>
      <c r="BW21" s="79"/>
      <c r="BX21" s="79"/>
      <c r="BY21" s="79"/>
      <c r="BZ21" s="80"/>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8"/>
      <c r="BM22" s="79"/>
      <c r="BN22" s="79"/>
      <c r="BO22" s="79"/>
      <c r="BP22" s="79"/>
      <c r="BQ22" s="79"/>
      <c r="BR22" s="79"/>
      <c r="BS22" s="79"/>
      <c r="BT22" s="79"/>
      <c r="BU22" s="79"/>
      <c r="BV22" s="79"/>
      <c r="BW22" s="79"/>
      <c r="BX22" s="79"/>
      <c r="BY22" s="79"/>
      <c r="BZ22" s="80"/>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8"/>
      <c r="BM23" s="79"/>
      <c r="BN23" s="79"/>
      <c r="BO23" s="79"/>
      <c r="BP23" s="79"/>
      <c r="BQ23" s="79"/>
      <c r="BR23" s="79"/>
      <c r="BS23" s="79"/>
      <c r="BT23" s="79"/>
      <c r="BU23" s="79"/>
      <c r="BV23" s="79"/>
      <c r="BW23" s="79"/>
      <c r="BX23" s="79"/>
      <c r="BY23" s="79"/>
      <c r="BZ23" s="80"/>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8"/>
      <c r="BM24" s="79"/>
      <c r="BN24" s="79"/>
      <c r="BO24" s="79"/>
      <c r="BP24" s="79"/>
      <c r="BQ24" s="79"/>
      <c r="BR24" s="79"/>
      <c r="BS24" s="79"/>
      <c r="BT24" s="79"/>
      <c r="BU24" s="79"/>
      <c r="BV24" s="79"/>
      <c r="BW24" s="79"/>
      <c r="BX24" s="79"/>
      <c r="BY24" s="79"/>
      <c r="BZ24" s="80"/>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8"/>
      <c r="BM25" s="79"/>
      <c r="BN25" s="79"/>
      <c r="BO25" s="79"/>
      <c r="BP25" s="79"/>
      <c r="BQ25" s="79"/>
      <c r="BR25" s="79"/>
      <c r="BS25" s="79"/>
      <c r="BT25" s="79"/>
      <c r="BU25" s="79"/>
      <c r="BV25" s="79"/>
      <c r="BW25" s="79"/>
      <c r="BX25" s="79"/>
      <c r="BY25" s="79"/>
      <c r="BZ25" s="80"/>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8"/>
      <c r="BM26" s="79"/>
      <c r="BN26" s="79"/>
      <c r="BO26" s="79"/>
      <c r="BP26" s="79"/>
      <c r="BQ26" s="79"/>
      <c r="BR26" s="79"/>
      <c r="BS26" s="79"/>
      <c r="BT26" s="79"/>
      <c r="BU26" s="79"/>
      <c r="BV26" s="79"/>
      <c r="BW26" s="79"/>
      <c r="BX26" s="79"/>
      <c r="BY26" s="79"/>
      <c r="BZ26" s="80"/>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8"/>
      <c r="BM27" s="79"/>
      <c r="BN27" s="79"/>
      <c r="BO27" s="79"/>
      <c r="BP27" s="79"/>
      <c r="BQ27" s="79"/>
      <c r="BR27" s="79"/>
      <c r="BS27" s="79"/>
      <c r="BT27" s="79"/>
      <c r="BU27" s="79"/>
      <c r="BV27" s="79"/>
      <c r="BW27" s="79"/>
      <c r="BX27" s="79"/>
      <c r="BY27" s="79"/>
      <c r="BZ27" s="80"/>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8"/>
      <c r="BM28" s="79"/>
      <c r="BN28" s="79"/>
      <c r="BO28" s="79"/>
      <c r="BP28" s="79"/>
      <c r="BQ28" s="79"/>
      <c r="BR28" s="79"/>
      <c r="BS28" s="79"/>
      <c r="BT28" s="79"/>
      <c r="BU28" s="79"/>
      <c r="BV28" s="79"/>
      <c r="BW28" s="79"/>
      <c r="BX28" s="79"/>
      <c r="BY28" s="79"/>
      <c r="BZ28" s="80"/>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8"/>
      <c r="BM29" s="79"/>
      <c r="BN29" s="79"/>
      <c r="BO29" s="79"/>
      <c r="BP29" s="79"/>
      <c r="BQ29" s="79"/>
      <c r="BR29" s="79"/>
      <c r="BS29" s="79"/>
      <c r="BT29" s="79"/>
      <c r="BU29" s="79"/>
      <c r="BV29" s="79"/>
      <c r="BW29" s="79"/>
      <c r="BX29" s="79"/>
      <c r="BY29" s="79"/>
      <c r="BZ29" s="80"/>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8"/>
      <c r="BM30" s="79"/>
      <c r="BN30" s="79"/>
      <c r="BO30" s="79"/>
      <c r="BP30" s="79"/>
      <c r="BQ30" s="79"/>
      <c r="BR30" s="79"/>
      <c r="BS30" s="79"/>
      <c r="BT30" s="79"/>
      <c r="BU30" s="79"/>
      <c r="BV30" s="79"/>
      <c r="BW30" s="79"/>
      <c r="BX30" s="79"/>
      <c r="BY30" s="79"/>
      <c r="BZ30" s="80"/>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8"/>
      <c r="BM31" s="79"/>
      <c r="BN31" s="79"/>
      <c r="BO31" s="79"/>
      <c r="BP31" s="79"/>
      <c r="BQ31" s="79"/>
      <c r="BR31" s="79"/>
      <c r="BS31" s="79"/>
      <c r="BT31" s="79"/>
      <c r="BU31" s="79"/>
      <c r="BV31" s="79"/>
      <c r="BW31" s="79"/>
      <c r="BX31" s="79"/>
      <c r="BY31" s="79"/>
      <c r="BZ31" s="80"/>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8"/>
      <c r="BM32" s="79"/>
      <c r="BN32" s="79"/>
      <c r="BO32" s="79"/>
      <c r="BP32" s="79"/>
      <c r="BQ32" s="79"/>
      <c r="BR32" s="79"/>
      <c r="BS32" s="79"/>
      <c r="BT32" s="79"/>
      <c r="BU32" s="79"/>
      <c r="BV32" s="79"/>
      <c r="BW32" s="79"/>
      <c r="BX32" s="79"/>
      <c r="BY32" s="79"/>
      <c r="BZ32" s="80"/>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8"/>
      <c r="BM33" s="79"/>
      <c r="BN33" s="79"/>
      <c r="BO33" s="79"/>
      <c r="BP33" s="79"/>
      <c r="BQ33" s="79"/>
      <c r="BR33" s="79"/>
      <c r="BS33" s="79"/>
      <c r="BT33" s="79"/>
      <c r="BU33" s="79"/>
      <c r="BV33" s="79"/>
      <c r="BW33" s="79"/>
      <c r="BX33" s="79"/>
      <c r="BY33" s="79"/>
      <c r="BZ33" s="80"/>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8"/>
      <c r="BM34" s="79"/>
      <c r="BN34" s="79"/>
      <c r="BO34" s="79"/>
      <c r="BP34" s="79"/>
      <c r="BQ34" s="79"/>
      <c r="BR34" s="79"/>
      <c r="BS34" s="79"/>
      <c r="BT34" s="79"/>
      <c r="BU34" s="79"/>
      <c r="BV34" s="79"/>
      <c r="BW34" s="79"/>
      <c r="BX34" s="79"/>
      <c r="BY34" s="79"/>
      <c r="BZ34" s="80"/>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8"/>
      <c r="BM35" s="79"/>
      <c r="BN35" s="79"/>
      <c r="BO35" s="79"/>
      <c r="BP35" s="79"/>
      <c r="BQ35" s="79"/>
      <c r="BR35" s="79"/>
      <c r="BS35" s="79"/>
      <c r="BT35" s="79"/>
      <c r="BU35" s="79"/>
      <c r="BV35" s="79"/>
      <c r="BW35" s="79"/>
      <c r="BX35" s="79"/>
      <c r="BY35" s="79"/>
      <c r="BZ35" s="80"/>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8"/>
      <c r="BM36" s="79"/>
      <c r="BN36" s="79"/>
      <c r="BO36" s="79"/>
      <c r="BP36" s="79"/>
      <c r="BQ36" s="79"/>
      <c r="BR36" s="79"/>
      <c r="BS36" s="79"/>
      <c r="BT36" s="79"/>
      <c r="BU36" s="79"/>
      <c r="BV36" s="79"/>
      <c r="BW36" s="79"/>
      <c r="BX36" s="79"/>
      <c r="BY36" s="79"/>
      <c r="BZ36" s="80"/>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8"/>
      <c r="BM37" s="79"/>
      <c r="BN37" s="79"/>
      <c r="BO37" s="79"/>
      <c r="BP37" s="79"/>
      <c r="BQ37" s="79"/>
      <c r="BR37" s="79"/>
      <c r="BS37" s="79"/>
      <c r="BT37" s="79"/>
      <c r="BU37" s="79"/>
      <c r="BV37" s="79"/>
      <c r="BW37" s="79"/>
      <c r="BX37" s="79"/>
      <c r="BY37" s="79"/>
      <c r="BZ37" s="80"/>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8"/>
      <c r="BM38" s="79"/>
      <c r="BN38" s="79"/>
      <c r="BO38" s="79"/>
      <c r="BP38" s="79"/>
      <c r="BQ38" s="79"/>
      <c r="BR38" s="79"/>
      <c r="BS38" s="79"/>
      <c r="BT38" s="79"/>
      <c r="BU38" s="79"/>
      <c r="BV38" s="79"/>
      <c r="BW38" s="79"/>
      <c r="BX38" s="79"/>
      <c r="BY38" s="79"/>
      <c r="BZ38" s="80"/>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8"/>
      <c r="BM39" s="79"/>
      <c r="BN39" s="79"/>
      <c r="BO39" s="79"/>
      <c r="BP39" s="79"/>
      <c r="BQ39" s="79"/>
      <c r="BR39" s="79"/>
      <c r="BS39" s="79"/>
      <c r="BT39" s="79"/>
      <c r="BU39" s="79"/>
      <c r="BV39" s="79"/>
      <c r="BW39" s="79"/>
      <c r="BX39" s="79"/>
      <c r="BY39" s="79"/>
      <c r="BZ39" s="80"/>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8"/>
      <c r="BM40" s="79"/>
      <c r="BN40" s="79"/>
      <c r="BO40" s="79"/>
      <c r="BP40" s="79"/>
      <c r="BQ40" s="79"/>
      <c r="BR40" s="79"/>
      <c r="BS40" s="79"/>
      <c r="BT40" s="79"/>
      <c r="BU40" s="79"/>
      <c r="BV40" s="79"/>
      <c r="BW40" s="79"/>
      <c r="BX40" s="79"/>
      <c r="BY40" s="79"/>
      <c r="BZ40" s="80"/>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8"/>
      <c r="BM41" s="79"/>
      <c r="BN41" s="79"/>
      <c r="BO41" s="79"/>
      <c r="BP41" s="79"/>
      <c r="BQ41" s="79"/>
      <c r="BR41" s="79"/>
      <c r="BS41" s="79"/>
      <c r="BT41" s="79"/>
      <c r="BU41" s="79"/>
      <c r="BV41" s="79"/>
      <c r="BW41" s="79"/>
      <c r="BX41" s="79"/>
      <c r="BY41" s="79"/>
      <c r="BZ41" s="80"/>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8"/>
      <c r="BM42" s="79"/>
      <c r="BN42" s="79"/>
      <c r="BO42" s="79"/>
      <c r="BP42" s="79"/>
      <c r="BQ42" s="79"/>
      <c r="BR42" s="79"/>
      <c r="BS42" s="79"/>
      <c r="BT42" s="79"/>
      <c r="BU42" s="79"/>
      <c r="BV42" s="79"/>
      <c r="BW42" s="79"/>
      <c r="BX42" s="79"/>
      <c r="BY42" s="79"/>
      <c r="BZ42" s="80"/>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8"/>
      <c r="BM43" s="79"/>
      <c r="BN43" s="79"/>
      <c r="BO43" s="79"/>
      <c r="BP43" s="79"/>
      <c r="BQ43" s="79"/>
      <c r="BR43" s="79"/>
      <c r="BS43" s="79"/>
      <c r="BT43" s="79"/>
      <c r="BU43" s="79"/>
      <c r="BV43" s="79"/>
      <c r="BW43" s="79"/>
      <c r="BX43" s="79"/>
      <c r="BY43" s="79"/>
      <c r="BZ43" s="80"/>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1"/>
      <c r="BM44" s="82"/>
      <c r="BN44" s="82"/>
      <c r="BO44" s="82"/>
      <c r="BP44" s="82"/>
      <c r="BQ44" s="82"/>
      <c r="BR44" s="82"/>
      <c r="BS44" s="82"/>
      <c r="BT44" s="82"/>
      <c r="BU44" s="82"/>
      <c r="BV44" s="82"/>
      <c r="BW44" s="82"/>
      <c r="BX44" s="82"/>
      <c r="BY44" s="82"/>
      <c r="BZ44" s="83"/>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7" t="s">
        <v>27</v>
      </c>
      <c r="BM45" s="58"/>
      <c r="BN45" s="58"/>
      <c r="BO45" s="58"/>
      <c r="BP45" s="58"/>
      <c r="BQ45" s="58"/>
      <c r="BR45" s="58"/>
      <c r="BS45" s="58"/>
      <c r="BT45" s="58"/>
      <c r="BU45" s="58"/>
      <c r="BV45" s="58"/>
      <c r="BW45" s="58"/>
      <c r="BX45" s="58"/>
      <c r="BY45" s="58"/>
      <c r="BZ45" s="59"/>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0"/>
      <c r="BM46" s="61"/>
      <c r="BN46" s="61"/>
      <c r="BO46" s="61"/>
      <c r="BP46" s="61"/>
      <c r="BQ46" s="61"/>
      <c r="BR46" s="61"/>
      <c r="BS46" s="61"/>
      <c r="BT46" s="61"/>
      <c r="BU46" s="61"/>
      <c r="BV46" s="61"/>
      <c r="BW46" s="61"/>
      <c r="BX46" s="61"/>
      <c r="BY46" s="61"/>
      <c r="BZ46" s="62"/>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8" t="s">
        <v>114</v>
      </c>
      <c r="BM47" s="79"/>
      <c r="BN47" s="79"/>
      <c r="BO47" s="79"/>
      <c r="BP47" s="79"/>
      <c r="BQ47" s="79"/>
      <c r="BR47" s="79"/>
      <c r="BS47" s="79"/>
      <c r="BT47" s="79"/>
      <c r="BU47" s="79"/>
      <c r="BV47" s="79"/>
      <c r="BW47" s="79"/>
      <c r="BX47" s="79"/>
      <c r="BY47" s="79"/>
      <c r="BZ47" s="80"/>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8"/>
      <c r="BM48" s="79"/>
      <c r="BN48" s="79"/>
      <c r="BO48" s="79"/>
      <c r="BP48" s="79"/>
      <c r="BQ48" s="79"/>
      <c r="BR48" s="79"/>
      <c r="BS48" s="79"/>
      <c r="BT48" s="79"/>
      <c r="BU48" s="79"/>
      <c r="BV48" s="79"/>
      <c r="BW48" s="79"/>
      <c r="BX48" s="79"/>
      <c r="BY48" s="79"/>
      <c r="BZ48" s="80"/>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8"/>
      <c r="BM49" s="79"/>
      <c r="BN49" s="79"/>
      <c r="BO49" s="79"/>
      <c r="BP49" s="79"/>
      <c r="BQ49" s="79"/>
      <c r="BR49" s="79"/>
      <c r="BS49" s="79"/>
      <c r="BT49" s="79"/>
      <c r="BU49" s="79"/>
      <c r="BV49" s="79"/>
      <c r="BW49" s="79"/>
      <c r="BX49" s="79"/>
      <c r="BY49" s="79"/>
      <c r="BZ49" s="80"/>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8"/>
      <c r="BM50" s="79"/>
      <c r="BN50" s="79"/>
      <c r="BO50" s="79"/>
      <c r="BP50" s="79"/>
      <c r="BQ50" s="79"/>
      <c r="BR50" s="79"/>
      <c r="BS50" s="79"/>
      <c r="BT50" s="79"/>
      <c r="BU50" s="79"/>
      <c r="BV50" s="79"/>
      <c r="BW50" s="79"/>
      <c r="BX50" s="79"/>
      <c r="BY50" s="79"/>
      <c r="BZ50" s="80"/>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8"/>
      <c r="BM51" s="79"/>
      <c r="BN51" s="79"/>
      <c r="BO51" s="79"/>
      <c r="BP51" s="79"/>
      <c r="BQ51" s="79"/>
      <c r="BR51" s="79"/>
      <c r="BS51" s="79"/>
      <c r="BT51" s="79"/>
      <c r="BU51" s="79"/>
      <c r="BV51" s="79"/>
      <c r="BW51" s="79"/>
      <c r="BX51" s="79"/>
      <c r="BY51" s="79"/>
      <c r="BZ51" s="80"/>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8"/>
      <c r="BM52" s="79"/>
      <c r="BN52" s="79"/>
      <c r="BO52" s="79"/>
      <c r="BP52" s="79"/>
      <c r="BQ52" s="79"/>
      <c r="BR52" s="79"/>
      <c r="BS52" s="79"/>
      <c r="BT52" s="79"/>
      <c r="BU52" s="79"/>
      <c r="BV52" s="79"/>
      <c r="BW52" s="79"/>
      <c r="BX52" s="79"/>
      <c r="BY52" s="79"/>
      <c r="BZ52" s="80"/>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8"/>
      <c r="BM53" s="79"/>
      <c r="BN53" s="79"/>
      <c r="BO53" s="79"/>
      <c r="BP53" s="79"/>
      <c r="BQ53" s="79"/>
      <c r="BR53" s="79"/>
      <c r="BS53" s="79"/>
      <c r="BT53" s="79"/>
      <c r="BU53" s="79"/>
      <c r="BV53" s="79"/>
      <c r="BW53" s="79"/>
      <c r="BX53" s="79"/>
      <c r="BY53" s="79"/>
      <c r="BZ53" s="80"/>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8"/>
      <c r="BM54" s="79"/>
      <c r="BN54" s="79"/>
      <c r="BO54" s="79"/>
      <c r="BP54" s="79"/>
      <c r="BQ54" s="79"/>
      <c r="BR54" s="79"/>
      <c r="BS54" s="79"/>
      <c r="BT54" s="79"/>
      <c r="BU54" s="79"/>
      <c r="BV54" s="79"/>
      <c r="BW54" s="79"/>
      <c r="BX54" s="79"/>
      <c r="BY54" s="79"/>
      <c r="BZ54" s="80"/>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8"/>
      <c r="BM55" s="79"/>
      <c r="BN55" s="79"/>
      <c r="BO55" s="79"/>
      <c r="BP55" s="79"/>
      <c r="BQ55" s="79"/>
      <c r="BR55" s="79"/>
      <c r="BS55" s="79"/>
      <c r="BT55" s="79"/>
      <c r="BU55" s="79"/>
      <c r="BV55" s="79"/>
      <c r="BW55" s="79"/>
      <c r="BX55" s="79"/>
      <c r="BY55" s="79"/>
      <c r="BZ55" s="80"/>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8"/>
      <c r="BM56" s="79"/>
      <c r="BN56" s="79"/>
      <c r="BO56" s="79"/>
      <c r="BP56" s="79"/>
      <c r="BQ56" s="79"/>
      <c r="BR56" s="79"/>
      <c r="BS56" s="79"/>
      <c r="BT56" s="79"/>
      <c r="BU56" s="79"/>
      <c r="BV56" s="79"/>
      <c r="BW56" s="79"/>
      <c r="BX56" s="79"/>
      <c r="BY56" s="79"/>
      <c r="BZ56" s="80"/>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8"/>
      <c r="BM57" s="79"/>
      <c r="BN57" s="79"/>
      <c r="BO57" s="79"/>
      <c r="BP57" s="79"/>
      <c r="BQ57" s="79"/>
      <c r="BR57" s="79"/>
      <c r="BS57" s="79"/>
      <c r="BT57" s="79"/>
      <c r="BU57" s="79"/>
      <c r="BV57" s="79"/>
      <c r="BW57" s="79"/>
      <c r="BX57" s="79"/>
      <c r="BY57" s="79"/>
      <c r="BZ57" s="80"/>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8"/>
      <c r="BM58" s="79"/>
      <c r="BN58" s="79"/>
      <c r="BO58" s="79"/>
      <c r="BP58" s="79"/>
      <c r="BQ58" s="79"/>
      <c r="BR58" s="79"/>
      <c r="BS58" s="79"/>
      <c r="BT58" s="79"/>
      <c r="BU58" s="79"/>
      <c r="BV58" s="79"/>
      <c r="BW58" s="79"/>
      <c r="BX58" s="79"/>
      <c r="BY58" s="79"/>
      <c r="BZ58" s="80"/>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8"/>
      <c r="BM59" s="79"/>
      <c r="BN59" s="79"/>
      <c r="BO59" s="79"/>
      <c r="BP59" s="79"/>
      <c r="BQ59" s="79"/>
      <c r="BR59" s="79"/>
      <c r="BS59" s="79"/>
      <c r="BT59" s="79"/>
      <c r="BU59" s="79"/>
      <c r="BV59" s="79"/>
      <c r="BW59" s="79"/>
      <c r="BX59" s="79"/>
      <c r="BY59" s="79"/>
      <c r="BZ59" s="80"/>
    </row>
    <row r="60" spans="1:78" ht="13.5" customHeight="1" x14ac:dyDescent="0.2">
      <c r="A60" s="2"/>
      <c r="B60" s="54" t="s">
        <v>28</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78"/>
      <c r="BM60" s="79"/>
      <c r="BN60" s="79"/>
      <c r="BO60" s="79"/>
      <c r="BP60" s="79"/>
      <c r="BQ60" s="79"/>
      <c r="BR60" s="79"/>
      <c r="BS60" s="79"/>
      <c r="BT60" s="79"/>
      <c r="BU60" s="79"/>
      <c r="BV60" s="79"/>
      <c r="BW60" s="79"/>
      <c r="BX60" s="79"/>
      <c r="BY60" s="79"/>
      <c r="BZ60" s="80"/>
    </row>
    <row r="61" spans="1:78" ht="13.5" customHeight="1" x14ac:dyDescent="0.2">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78"/>
      <c r="BM61" s="79"/>
      <c r="BN61" s="79"/>
      <c r="BO61" s="79"/>
      <c r="BP61" s="79"/>
      <c r="BQ61" s="79"/>
      <c r="BR61" s="79"/>
      <c r="BS61" s="79"/>
      <c r="BT61" s="79"/>
      <c r="BU61" s="79"/>
      <c r="BV61" s="79"/>
      <c r="BW61" s="79"/>
      <c r="BX61" s="79"/>
      <c r="BY61" s="79"/>
      <c r="BZ61" s="80"/>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8"/>
      <c r="BM62" s="79"/>
      <c r="BN62" s="79"/>
      <c r="BO62" s="79"/>
      <c r="BP62" s="79"/>
      <c r="BQ62" s="79"/>
      <c r="BR62" s="79"/>
      <c r="BS62" s="79"/>
      <c r="BT62" s="79"/>
      <c r="BU62" s="79"/>
      <c r="BV62" s="79"/>
      <c r="BW62" s="79"/>
      <c r="BX62" s="79"/>
      <c r="BY62" s="79"/>
      <c r="BZ62" s="80"/>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81"/>
      <c r="BM63" s="82"/>
      <c r="BN63" s="82"/>
      <c r="BO63" s="82"/>
      <c r="BP63" s="82"/>
      <c r="BQ63" s="82"/>
      <c r="BR63" s="82"/>
      <c r="BS63" s="82"/>
      <c r="BT63" s="82"/>
      <c r="BU63" s="82"/>
      <c r="BV63" s="82"/>
      <c r="BW63" s="82"/>
      <c r="BX63" s="82"/>
      <c r="BY63" s="82"/>
      <c r="BZ63" s="83"/>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7" t="s">
        <v>29</v>
      </c>
      <c r="BM64" s="58"/>
      <c r="BN64" s="58"/>
      <c r="BO64" s="58"/>
      <c r="BP64" s="58"/>
      <c r="BQ64" s="58"/>
      <c r="BR64" s="58"/>
      <c r="BS64" s="58"/>
      <c r="BT64" s="58"/>
      <c r="BU64" s="58"/>
      <c r="BV64" s="58"/>
      <c r="BW64" s="58"/>
      <c r="BX64" s="58"/>
      <c r="BY64" s="58"/>
      <c r="BZ64" s="59"/>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0"/>
      <c r="BM65" s="61"/>
      <c r="BN65" s="61"/>
      <c r="BO65" s="61"/>
      <c r="BP65" s="61"/>
      <c r="BQ65" s="61"/>
      <c r="BR65" s="61"/>
      <c r="BS65" s="61"/>
      <c r="BT65" s="61"/>
      <c r="BU65" s="61"/>
      <c r="BV65" s="61"/>
      <c r="BW65" s="61"/>
      <c r="BX65" s="61"/>
      <c r="BY65" s="61"/>
      <c r="BZ65" s="62"/>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8" t="s">
        <v>115</v>
      </c>
      <c r="BM66" s="79"/>
      <c r="BN66" s="79"/>
      <c r="BO66" s="79"/>
      <c r="BP66" s="79"/>
      <c r="BQ66" s="79"/>
      <c r="BR66" s="79"/>
      <c r="BS66" s="79"/>
      <c r="BT66" s="79"/>
      <c r="BU66" s="79"/>
      <c r="BV66" s="79"/>
      <c r="BW66" s="79"/>
      <c r="BX66" s="79"/>
      <c r="BY66" s="79"/>
      <c r="BZ66" s="80"/>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8"/>
      <c r="BM67" s="79"/>
      <c r="BN67" s="79"/>
      <c r="BO67" s="79"/>
      <c r="BP67" s="79"/>
      <c r="BQ67" s="79"/>
      <c r="BR67" s="79"/>
      <c r="BS67" s="79"/>
      <c r="BT67" s="79"/>
      <c r="BU67" s="79"/>
      <c r="BV67" s="79"/>
      <c r="BW67" s="79"/>
      <c r="BX67" s="79"/>
      <c r="BY67" s="79"/>
      <c r="BZ67" s="80"/>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8"/>
      <c r="BM68" s="79"/>
      <c r="BN68" s="79"/>
      <c r="BO68" s="79"/>
      <c r="BP68" s="79"/>
      <c r="BQ68" s="79"/>
      <c r="BR68" s="79"/>
      <c r="BS68" s="79"/>
      <c r="BT68" s="79"/>
      <c r="BU68" s="79"/>
      <c r="BV68" s="79"/>
      <c r="BW68" s="79"/>
      <c r="BX68" s="79"/>
      <c r="BY68" s="79"/>
      <c r="BZ68" s="80"/>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8"/>
      <c r="BM69" s="79"/>
      <c r="BN69" s="79"/>
      <c r="BO69" s="79"/>
      <c r="BP69" s="79"/>
      <c r="BQ69" s="79"/>
      <c r="BR69" s="79"/>
      <c r="BS69" s="79"/>
      <c r="BT69" s="79"/>
      <c r="BU69" s="79"/>
      <c r="BV69" s="79"/>
      <c r="BW69" s="79"/>
      <c r="BX69" s="79"/>
      <c r="BY69" s="79"/>
      <c r="BZ69" s="80"/>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8"/>
      <c r="BM70" s="79"/>
      <c r="BN70" s="79"/>
      <c r="BO70" s="79"/>
      <c r="BP70" s="79"/>
      <c r="BQ70" s="79"/>
      <c r="BR70" s="79"/>
      <c r="BS70" s="79"/>
      <c r="BT70" s="79"/>
      <c r="BU70" s="79"/>
      <c r="BV70" s="79"/>
      <c r="BW70" s="79"/>
      <c r="BX70" s="79"/>
      <c r="BY70" s="79"/>
      <c r="BZ70" s="80"/>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8"/>
      <c r="BM71" s="79"/>
      <c r="BN71" s="79"/>
      <c r="BO71" s="79"/>
      <c r="BP71" s="79"/>
      <c r="BQ71" s="79"/>
      <c r="BR71" s="79"/>
      <c r="BS71" s="79"/>
      <c r="BT71" s="79"/>
      <c r="BU71" s="79"/>
      <c r="BV71" s="79"/>
      <c r="BW71" s="79"/>
      <c r="BX71" s="79"/>
      <c r="BY71" s="79"/>
      <c r="BZ71" s="80"/>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8"/>
      <c r="BM72" s="79"/>
      <c r="BN72" s="79"/>
      <c r="BO72" s="79"/>
      <c r="BP72" s="79"/>
      <c r="BQ72" s="79"/>
      <c r="BR72" s="79"/>
      <c r="BS72" s="79"/>
      <c r="BT72" s="79"/>
      <c r="BU72" s="79"/>
      <c r="BV72" s="79"/>
      <c r="BW72" s="79"/>
      <c r="BX72" s="79"/>
      <c r="BY72" s="79"/>
      <c r="BZ72" s="80"/>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8"/>
      <c r="BM73" s="79"/>
      <c r="BN73" s="79"/>
      <c r="BO73" s="79"/>
      <c r="BP73" s="79"/>
      <c r="BQ73" s="79"/>
      <c r="BR73" s="79"/>
      <c r="BS73" s="79"/>
      <c r="BT73" s="79"/>
      <c r="BU73" s="79"/>
      <c r="BV73" s="79"/>
      <c r="BW73" s="79"/>
      <c r="BX73" s="79"/>
      <c r="BY73" s="79"/>
      <c r="BZ73" s="80"/>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8"/>
      <c r="BM74" s="79"/>
      <c r="BN74" s="79"/>
      <c r="BO74" s="79"/>
      <c r="BP74" s="79"/>
      <c r="BQ74" s="79"/>
      <c r="BR74" s="79"/>
      <c r="BS74" s="79"/>
      <c r="BT74" s="79"/>
      <c r="BU74" s="79"/>
      <c r="BV74" s="79"/>
      <c r="BW74" s="79"/>
      <c r="BX74" s="79"/>
      <c r="BY74" s="79"/>
      <c r="BZ74" s="80"/>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8"/>
      <c r="BM75" s="79"/>
      <c r="BN75" s="79"/>
      <c r="BO75" s="79"/>
      <c r="BP75" s="79"/>
      <c r="BQ75" s="79"/>
      <c r="BR75" s="79"/>
      <c r="BS75" s="79"/>
      <c r="BT75" s="79"/>
      <c r="BU75" s="79"/>
      <c r="BV75" s="79"/>
      <c r="BW75" s="79"/>
      <c r="BX75" s="79"/>
      <c r="BY75" s="79"/>
      <c r="BZ75" s="80"/>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8"/>
      <c r="BM76" s="79"/>
      <c r="BN76" s="79"/>
      <c r="BO76" s="79"/>
      <c r="BP76" s="79"/>
      <c r="BQ76" s="79"/>
      <c r="BR76" s="79"/>
      <c r="BS76" s="79"/>
      <c r="BT76" s="79"/>
      <c r="BU76" s="79"/>
      <c r="BV76" s="79"/>
      <c r="BW76" s="79"/>
      <c r="BX76" s="79"/>
      <c r="BY76" s="79"/>
      <c r="BZ76" s="80"/>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8"/>
      <c r="BM77" s="79"/>
      <c r="BN77" s="79"/>
      <c r="BO77" s="79"/>
      <c r="BP77" s="79"/>
      <c r="BQ77" s="79"/>
      <c r="BR77" s="79"/>
      <c r="BS77" s="79"/>
      <c r="BT77" s="79"/>
      <c r="BU77" s="79"/>
      <c r="BV77" s="79"/>
      <c r="BW77" s="79"/>
      <c r="BX77" s="79"/>
      <c r="BY77" s="79"/>
      <c r="BZ77" s="80"/>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8"/>
      <c r="BM78" s="79"/>
      <c r="BN78" s="79"/>
      <c r="BO78" s="79"/>
      <c r="BP78" s="79"/>
      <c r="BQ78" s="79"/>
      <c r="BR78" s="79"/>
      <c r="BS78" s="79"/>
      <c r="BT78" s="79"/>
      <c r="BU78" s="79"/>
      <c r="BV78" s="79"/>
      <c r="BW78" s="79"/>
      <c r="BX78" s="79"/>
      <c r="BY78" s="79"/>
      <c r="BZ78" s="80"/>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78"/>
      <c r="BM79" s="79"/>
      <c r="BN79" s="79"/>
      <c r="BO79" s="79"/>
      <c r="BP79" s="79"/>
      <c r="BQ79" s="79"/>
      <c r="BR79" s="79"/>
      <c r="BS79" s="79"/>
      <c r="BT79" s="79"/>
      <c r="BU79" s="79"/>
      <c r="BV79" s="79"/>
      <c r="BW79" s="79"/>
      <c r="BX79" s="79"/>
      <c r="BY79" s="79"/>
      <c r="BZ79" s="80"/>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78"/>
      <c r="BM80" s="79"/>
      <c r="BN80" s="79"/>
      <c r="BO80" s="79"/>
      <c r="BP80" s="79"/>
      <c r="BQ80" s="79"/>
      <c r="BR80" s="79"/>
      <c r="BS80" s="79"/>
      <c r="BT80" s="79"/>
      <c r="BU80" s="79"/>
      <c r="BV80" s="79"/>
      <c r="BW80" s="79"/>
      <c r="BX80" s="79"/>
      <c r="BY80" s="79"/>
      <c r="BZ80" s="80"/>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78"/>
      <c r="BM81" s="79"/>
      <c r="BN81" s="79"/>
      <c r="BO81" s="79"/>
      <c r="BP81" s="79"/>
      <c r="BQ81" s="79"/>
      <c r="BR81" s="79"/>
      <c r="BS81" s="79"/>
      <c r="BT81" s="79"/>
      <c r="BU81" s="79"/>
      <c r="BV81" s="79"/>
      <c r="BW81" s="79"/>
      <c r="BX81" s="79"/>
      <c r="BY81" s="79"/>
      <c r="BZ81" s="80"/>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1"/>
      <c r="BM82" s="82"/>
      <c r="BN82" s="82"/>
      <c r="BO82" s="82"/>
      <c r="BP82" s="82"/>
      <c r="BQ82" s="82"/>
      <c r="BR82" s="82"/>
      <c r="BS82" s="82"/>
      <c r="BT82" s="82"/>
      <c r="BU82" s="82"/>
      <c r="BV82" s="82"/>
      <c r="BW82" s="82"/>
      <c r="BX82" s="82"/>
      <c r="BY82" s="82"/>
      <c r="BZ82" s="83"/>
    </row>
    <row r="83" spans="1:78" x14ac:dyDescent="0.2">
      <c r="C83" s="2" t="s">
        <v>30</v>
      </c>
    </row>
    <row r="84" spans="1:78" hidden="1" x14ac:dyDescent="0.2">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2">
      <c r="B85" s="26"/>
      <c r="C85" s="26"/>
      <c r="D85" s="26"/>
      <c r="E85" s="26" t="str">
        <f>データ!AI6</f>
        <v>【108.07】</v>
      </c>
      <c r="F85" s="26" t="str">
        <f>データ!AT6</f>
        <v>【3.09】</v>
      </c>
      <c r="G85" s="26" t="str">
        <f>データ!BE6</f>
        <v>【69.54】</v>
      </c>
      <c r="H85" s="26" t="str">
        <f>データ!BP6</f>
        <v>【682.51】</v>
      </c>
      <c r="I85" s="26" t="str">
        <f>データ!CA6</f>
        <v>【100.34】</v>
      </c>
      <c r="J85" s="26" t="str">
        <f>データ!CL6</f>
        <v>【136.15】</v>
      </c>
      <c r="K85" s="26" t="str">
        <f>データ!CW6</f>
        <v>【59.64】</v>
      </c>
      <c r="L85" s="26" t="str">
        <f>データ!DH6</f>
        <v>【95.35】</v>
      </c>
      <c r="M85" s="26" t="str">
        <f>データ!DS6</f>
        <v>【38.57】</v>
      </c>
      <c r="N85" s="26" t="str">
        <f>データ!ED6</f>
        <v>【5.90】</v>
      </c>
      <c r="O85" s="26" t="str">
        <f>データ!EO6</f>
        <v>【0.22】</v>
      </c>
    </row>
  </sheetData>
  <sheetProtection algorithmName="SHA-512" hashValue="I5KGKXHoMgJNfeARkHWr1IT/kQ494ap8CuuRatIG6QugwUgphfMRcDxh+RQ/oEqow1Ur+FKh3messgPs1RAY0Q==" saltValue="7P40ChsdesMYS+CE+LsjW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2">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2">
      <c r="A3" s="28" t="s">
        <v>45</v>
      </c>
      <c r="B3" s="29" t="s">
        <v>46</v>
      </c>
      <c r="C3" s="29" t="s">
        <v>47</v>
      </c>
      <c r="D3" s="29" t="s">
        <v>48</v>
      </c>
      <c r="E3" s="29" t="s">
        <v>49</v>
      </c>
      <c r="F3" s="29" t="s">
        <v>50</v>
      </c>
      <c r="G3" s="29" t="s">
        <v>51</v>
      </c>
      <c r="H3" s="71" t="s">
        <v>52</v>
      </c>
      <c r="I3" s="72"/>
      <c r="J3" s="72"/>
      <c r="K3" s="72"/>
      <c r="L3" s="72"/>
      <c r="M3" s="72"/>
      <c r="N3" s="72"/>
      <c r="O3" s="72"/>
      <c r="P3" s="72"/>
      <c r="Q3" s="72"/>
      <c r="R3" s="72"/>
      <c r="S3" s="72"/>
      <c r="T3" s="72"/>
      <c r="U3" s="72"/>
      <c r="V3" s="72"/>
      <c r="W3" s="72"/>
      <c r="X3" s="73"/>
      <c r="Y3" s="77" t="s">
        <v>53</v>
      </c>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c r="CA3" s="70"/>
      <c r="CB3" s="70"/>
      <c r="CC3" s="70"/>
      <c r="CD3" s="70"/>
      <c r="CE3" s="70"/>
      <c r="CF3" s="70"/>
      <c r="CG3" s="70"/>
      <c r="CH3" s="70"/>
      <c r="CI3" s="70"/>
      <c r="CJ3" s="70"/>
      <c r="CK3" s="70"/>
      <c r="CL3" s="70"/>
      <c r="CM3" s="70"/>
      <c r="CN3" s="70"/>
      <c r="CO3" s="70"/>
      <c r="CP3" s="70"/>
      <c r="CQ3" s="70"/>
      <c r="CR3" s="70"/>
      <c r="CS3" s="70"/>
      <c r="CT3" s="70"/>
      <c r="CU3" s="70"/>
      <c r="CV3" s="70"/>
      <c r="CW3" s="70"/>
      <c r="CX3" s="70"/>
      <c r="CY3" s="70"/>
      <c r="CZ3" s="70"/>
      <c r="DA3" s="70"/>
      <c r="DB3" s="70"/>
      <c r="DC3" s="70"/>
      <c r="DD3" s="70"/>
      <c r="DE3" s="70"/>
      <c r="DF3" s="70"/>
      <c r="DG3" s="70"/>
      <c r="DH3" s="70"/>
      <c r="DI3" s="70" t="s">
        <v>54</v>
      </c>
      <c r="DJ3" s="70"/>
      <c r="DK3" s="70"/>
      <c r="DL3" s="70"/>
      <c r="DM3" s="70"/>
      <c r="DN3" s="70"/>
      <c r="DO3" s="70"/>
      <c r="DP3" s="70"/>
      <c r="DQ3" s="70"/>
      <c r="DR3" s="70"/>
      <c r="DS3" s="70"/>
      <c r="DT3" s="70"/>
      <c r="DU3" s="70"/>
      <c r="DV3" s="70"/>
      <c r="DW3" s="70"/>
      <c r="DX3" s="70"/>
      <c r="DY3" s="70"/>
      <c r="DZ3" s="70"/>
      <c r="EA3" s="70"/>
      <c r="EB3" s="70"/>
      <c r="EC3" s="70"/>
      <c r="ED3" s="70"/>
      <c r="EE3" s="70"/>
      <c r="EF3" s="70"/>
      <c r="EG3" s="70"/>
      <c r="EH3" s="70"/>
      <c r="EI3" s="70"/>
      <c r="EJ3" s="70"/>
      <c r="EK3" s="70"/>
      <c r="EL3" s="70"/>
      <c r="EM3" s="70"/>
      <c r="EN3" s="70"/>
      <c r="EO3" s="70"/>
    </row>
    <row r="4" spans="1:148" x14ac:dyDescent="0.2">
      <c r="A4" s="28" t="s">
        <v>55</v>
      </c>
      <c r="B4" s="30"/>
      <c r="C4" s="30"/>
      <c r="D4" s="30"/>
      <c r="E4" s="30"/>
      <c r="F4" s="30"/>
      <c r="G4" s="30"/>
      <c r="H4" s="74"/>
      <c r="I4" s="75"/>
      <c r="J4" s="75"/>
      <c r="K4" s="75"/>
      <c r="L4" s="75"/>
      <c r="M4" s="75"/>
      <c r="N4" s="75"/>
      <c r="O4" s="75"/>
      <c r="P4" s="75"/>
      <c r="Q4" s="75"/>
      <c r="R4" s="75"/>
      <c r="S4" s="75"/>
      <c r="T4" s="75"/>
      <c r="U4" s="75"/>
      <c r="V4" s="75"/>
      <c r="W4" s="75"/>
      <c r="X4" s="76"/>
      <c r="Y4" s="70" t="s">
        <v>56</v>
      </c>
      <c r="Z4" s="70"/>
      <c r="AA4" s="70"/>
      <c r="AB4" s="70"/>
      <c r="AC4" s="70"/>
      <c r="AD4" s="70"/>
      <c r="AE4" s="70"/>
      <c r="AF4" s="70"/>
      <c r="AG4" s="70"/>
      <c r="AH4" s="70"/>
      <c r="AI4" s="70"/>
      <c r="AJ4" s="70" t="s">
        <v>57</v>
      </c>
      <c r="AK4" s="70"/>
      <c r="AL4" s="70"/>
      <c r="AM4" s="70"/>
      <c r="AN4" s="70"/>
      <c r="AO4" s="70"/>
      <c r="AP4" s="70"/>
      <c r="AQ4" s="70"/>
      <c r="AR4" s="70"/>
      <c r="AS4" s="70"/>
      <c r="AT4" s="70"/>
      <c r="AU4" s="70" t="s">
        <v>58</v>
      </c>
      <c r="AV4" s="70"/>
      <c r="AW4" s="70"/>
      <c r="AX4" s="70"/>
      <c r="AY4" s="70"/>
      <c r="AZ4" s="70"/>
      <c r="BA4" s="70"/>
      <c r="BB4" s="70"/>
      <c r="BC4" s="70"/>
      <c r="BD4" s="70"/>
      <c r="BE4" s="70"/>
      <c r="BF4" s="70" t="s">
        <v>59</v>
      </c>
      <c r="BG4" s="70"/>
      <c r="BH4" s="70"/>
      <c r="BI4" s="70"/>
      <c r="BJ4" s="70"/>
      <c r="BK4" s="70"/>
      <c r="BL4" s="70"/>
      <c r="BM4" s="70"/>
      <c r="BN4" s="70"/>
      <c r="BO4" s="70"/>
      <c r="BP4" s="70"/>
      <c r="BQ4" s="70" t="s">
        <v>60</v>
      </c>
      <c r="BR4" s="70"/>
      <c r="BS4" s="70"/>
      <c r="BT4" s="70"/>
      <c r="BU4" s="70"/>
      <c r="BV4" s="70"/>
      <c r="BW4" s="70"/>
      <c r="BX4" s="70"/>
      <c r="BY4" s="70"/>
      <c r="BZ4" s="70"/>
      <c r="CA4" s="70"/>
      <c r="CB4" s="70" t="s">
        <v>61</v>
      </c>
      <c r="CC4" s="70"/>
      <c r="CD4" s="70"/>
      <c r="CE4" s="70"/>
      <c r="CF4" s="70"/>
      <c r="CG4" s="70"/>
      <c r="CH4" s="70"/>
      <c r="CI4" s="70"/>
      <c r="CJ4" s="70"/>
      <c r="CK4" s="70"/>
      <c r="CL4" s="70"/>
      <c r="CM4" s="70" t="s">
        <v>62</v>
      </c>
      <c r="CN4" s="70"/>
      <c r="CO4" s="70"/>
      <c r="CP4" s="70"/>
      <c r="CQ4" s="70"/>
      <c r="CR4" s="70"/>
      <c r="CS4" s="70"/>
      <c r="CT4" s="70"/>
      <c r="CU4" s="70"/>
      <c r="CV4" s="70"/>
      <c r="CW4" s="70"/>
      <c r="CX4" s="70" t="s">
        <v>63</v>
      </c>
      <c r="CY4" s="70"/>
      <c r="CZ4" s="70"/>
      <c r="DA4" s="70"/>
      <c r="DB4" s="70"/>
      <c r="DC4" s="70"/>
      <c r="DD4" s="70"/>
      <c r="DE4" s="70"/>
      <c r="DF4" s="70"/>
      <c r="DG4" s="70"/>
      <c r="DH4" s="70"/>
      <c r="DI4" s="70" t="s">
        <v>64</v>
      </c>
      <c r="DJ4" s="70"/>
      <c r="DK4" s="70"/>
      <c r="DL4" s="70"/>
      <c r="DM4" s="70"/>
      <c r="DN4" s="70"/>
      <c r="DO4" s="70"/>
      <c r="DP4" s="70"/>
      <c r="DQ4" s="70"/>
      <c r="DR4" s="70"/>
      <c r="DS4" s="70"/>
      <c r="DT4" s="70" t="s">
        <v>65</v>
      </c>
      <c r="DU4" s="70"/>
      <c r="DV4" s="70"/>
      <c r="DW4" s="70"/>
      <c r="DX4" s="70"/>
      <c r="DY4" s="70"/>
      <c r="DZ4" s="70"/>
      <c r="EA4" s="70"/>
      <c r="EB4" s="70"/>
      <c r="EC4" s="70"/>
      <c r="ED4" s="70"/>
      <c r="EE4" s="70" t="s">
        <v>66</v>
      </c>
      <c r="EF4" s="70"/>
      <c r="EG4" s="70"/>
      <c r="EH4" s="70"/>
      <c r="EI4" s="70"/>
      <c r="EJ4" s="70"/>
      <c r="EK4" s="70"/>
      <c r="EL4" s="70"/>
      <c r="EM4" s="70"/>
      <c r="EN4" s="70"/>
      <c r="EO4" s="70"/>
    </row>
    <row r="5" spans="1:148" x14ac:dyDescent="0.2">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2">
      <c r="A6" s="28" t="s">
        <v>95</v>
      </c>
      <c r="B6" s="33">
        <f>B7</f>
        <v>2019</v>
      </c>
      <c r="C6" s="33">
        <f t="shared" ref="C6:X6" si="3">C7</f>
        <v>452041</v>
      </c>
      <c r="D6" s="33">
        <f t="shared" si="3"/>
        <v>46</v>
      </c>
      <c r="E6" s="33">
        <f t="shared" si="3"/>
        <v>17</v>
      </c>
      <c r="F6" s="33">
        <f t="shared" si="3"/>
        <v>1</v>
      </c>
      <c r="G6" s="33">
        <f t="shared" si="3"/>
        <v>0</v>
      </c>
      <c r="H6" s="33" t="str">
        <f t="shared" si="3"/>
        <v>宮崎県　日南市</v>
      </c>
      <c r="I6" s="33" t="str">
        <f t="shared" si="3"/>
        <v>法適用</v>
      </c>
      <c r="J6" s="33" t="str">
        <f t="shared" si="3"/>
        <v>下水道事業</v>
      </c>
      <c r="K6" s="33" t="str">
        <f t="shared" si="3"/>
        <v>公共下水道</v>
      </c>
      <c r="L6" s="33" t="str">
        <f t="shared" si="3"/>
        <v>Cc1</v>
      </c>
      <c r="M6" s="33" t="str">
        <f t="shared" si="3"/>
        <v>非設置</v>
      </c>
      <c r="N6" s="34" t="str">
        <f t="shared" si="3"/>
        <v>-</v>
      </c>
      <c r="O6" s="34">
        <f t="shared" si="3"/>
        <v>51.43</v>
      </c>
      <c r="P6" s="34">
        <f t="shared" si="3"/>
        <v>34.869999999999997</v>
      </c>
      <c r="Q6" s="34">
        <f t="shared" si="3"/>
        <v>76.53</v>
      </c>
      <c r="R6" s="34">
        <f t="shared" si="3"/>
        <v>3025</v>
      </c>
      <c r="S6" s="34">
        <f t="shared" si="3"/>
        <v>52801</v>
      </c>
      <c r="T6" s="34">
        <f t="shared" si="3"/>
        <v>536.11</v>
      </c>
      <c r="U6" s="34">
        <f t="shared" si="3"/>
        <v>98.49</v>
      </c>
      <c r="V6" s="34">
        <f t="shared" si="3"/>
        <v>18236</v>
      </c>
      <c r="W6" s="34">
        <f t="shared" si="3"/>
        <v>5.8</v>
      </c>
      <c r="X6" s="34">
        <f t="shared" si="3"/>
        <v>3144.14</v>
      </c>
      <c r="Y6" s="35">
        <f>IF(Y7="",NA(),Y7)</f>
        <v>103.82</v>
      </c>
      <c r="Z6" s="35">
        <f t="shared" ref="Z6:AH6" si="4">IF(Z7="",NA(),Z7)</f>
        <v>102.42</v>
      </c>
      <c r="AA6" s="35">
        <f t="shared" si="4"/>
        <v>105.64</v>
      </c>
      <c r="AB6" s="35">
        <f t="shared" si="4"/>
        <v>101.03</v>
      </c>
      <c r="AC6" s="35">
        <f t="shared" si="4"/>
        <v>101.62</v>
      </c>
      <c r="AD6" s="35">
        <f t="shared" si="4"/>
        <v>115.25</v>
      </c>
      <c r="AE6" s="35">
        <f t="shared" si="4"/>
        <v>105.98</v>
      </c>
      <c r="AF6" s="35">
        <f t="shared" si="4"/>
        <v>105.53</v>
      </c>
      <c r="AG6" s="35">
        <f t="shared" si="4"/>
        <v>105.06</v>
      </c>
      <c r="AH6" s="35">
        <f t="shared" si="4"/>
        <v>106.81</v>
      </c>
      <c r="AI6" s="34" t="str">
        <f>IF(AI7="","",IF(AI7="-","【-】","【"&amp;SUBSTITUTE(TEXT(AI7,"#,##0.00"),"-","△")&amp;"】"))</f>
        <v>【108.07】</v>
      </c>
      <c r="AJ6" s="34">
        <f>IF(AJ7="",NA(),AJ7)</f>
        <v>0</v>
      </c>
      <c r="AK6" s="34">
        <f t="shared" ref="AK6:AS6" si="5">IF(AK7="",NA(),AK7)</f>
        <v>0</v>
      </c>
      <c r="AL6" s="34">
        <f t="shared" si="5"/>
        <v>0</v>
      </c>
      <c r="AM6" s="34">
        <f t="shared" si="5"/>
        <v>0</v>
      </c>
      <c r="AN6" s="34">
        <f t="shared" si="5"/>
        <v>0</v>
      </c>
      <c r="AO6" s="35">
        <f t="shared" si="5"/>
        <v>19.440000000000001</v>
      </c>
      <c r="AP6" s="35">
        <f t="shared" si="5"/>
        <v>41.15</v>
      </c>
      <c r="AQ6" s="35">
        <f t="shared" si="5"/>
        <v>39.08</v>
      </c>
      <c r="AR6" s="35">
        <f t="shared" si="5"/>
        <v>41.56</v>
      </c>
      <c r="AS6" s="35">
        <f t="shared" si="5"/>
        <v>34.4</v>
      </c>
      <c r="AT6" s="34" t="str">
        <f>IF(AT7="","",IF(AT7="-","【-】","【"&amp;SUBSTITUTE(TEXT(AT7,"#,##0.00"),"-","△")&amp;"】"))</f>
        <v>【3.09】</v>
      </c>
      <c r="AU6" s="35">
        <f>IF(AU7="",NA(),AU7)</f>
        <v>72.62</v>
      </c>
      <c r="AV6" s="35">
        <f t="shared" ref="AV6:BD6" si="6">IF(AV7="",NA(),AV7)</f>
        <v>70.3</v>
      </c>
      <c r="AW6" s="35">
        <f t="shared" si="6"/>
        <v>84.36</v>
      </c>
      <c r="AX6" s="35">
        <f t="shared" si="6"/>
        <v>120.76</v>
      </c>
      <c r="AY6" s="35">
        <f t="shared" si="6"/>
        <v>80.48</v>
      </c>
      <c r="AZ6" s="35">
        <f t="shared" si="6"/>
        <v>71.52</v>
      </c>
      <c r="BA6" s="35">
        <f t="shared" si="6"/>
        <v>88.12</v>
      </c>
      <c r="BB6" s="35">
        <f t="shared" si="6"/>
        <v>81.33</v>
      </c>
      <c r="BC6" s="35">
        <f t="shared" si="6"/>
        <v>80.81</v>
      </c>
      <c r="BD6" s="35">
        <f t="shared" si="6"/>
        <v>68.17</v>
      </c>
      <c r="BE6" s="34" t="str">
        <f>IF(BE7="","",IF(BE7="-","【-】","【"&amp;SUBSTITUTE(TEXT(BE7,"#,##0.00"),"-","△")&amp;"】"))</f>
        <v>【69.54】</v>
      </c>
      <c r="BF6" s="35">
        <f>IF(BF7="",NA(),BF7)</f>
        <v>2573.5500000000002</v>
      </c>
      <c r="BG6" s="35">
        <f t="shared" ref="BG6:BO6" si="7">IF(BG7="",NA(),BG7)</f>
        <v>2508.46</v>
      </c>
      <c r="BH6" s="35">
        <f t="shared" si="7"/>
        <v>2677.12</v>
      </c>
      <c r="BI6" s="35">
        <f t="shared" si="7"/>
        <v>2733.57</v>
      </c>
      <c r="BJ6" s="35">
        <f t="shared" si="7"/>
        <v>2705.76</v>
      </c>
      <c r="BK6" s="35">
        <f t="shared" si="7"/>
        <v>862.87</v>
      </c>
      <c r="BL6" s="35">
        <f t="shared" si="7"/>
        <v>716.96</v>
      </c>
      <c r="BM6" s="35">
        <f t="shared" si="7"/>
        <v>799.11</v>
      </c>
      <c r="BN6" s="35">
        <f t="shared" si="7"/>
        <v>768.62</v>
      </c>
      <c r="BO6" s="35">
        <f t="shared" si="7"/>
        <v>789.44</v>
      </c>
      <c r="BP6" s="34" t="str">
        <f>IF(BP7="","",IF(BP7="-","【-】","【"&amp;SUBSTITUTE(TEXT(BP7,"#,##0.00"),"-","△")&amp;"】"))</f>
        <v>【682.51】</v>
      </c>
      <c r="BQ6" s="35">
        <f>IF(BQ7="",NA(),BQ7)</f>
        <v>99.03</v>
      </c>
      <c r="BR6" s="35">
        <f t="shared" ref="BR6:BZ6" si="8">IF(BR7="",NA(),BR7)</f>
        <v>98.02</v>
      </c>
      <c r="BS6" s="35">
        <f t="shared" si="8"/>
        <v>98.61</v>
      </c>
      <c r="BT6" s="35">
        <f t="shared" si="8"/>
        <v>95.41</v>
      </c>
      <c r="BU6" s="35">
        <f t="shared" si="8"/>
        <v>101.62</v>
      </c>
      <c r="BV6" s="35">
        <f t="shared" si="8"/>
        <v>85.39</v>
      </c>
      <c r="BW6" s="35">
        <f t="shared" si="8"/>
        <v>88.09</v>
      </c>
      <c r="BX6" s="35">
        <f t="shared" si="8"/>
        <v>87.69</v>
      </c>
      <c r="BY6" s="35">
        <f t="shared" si="8"/>
        <v>88.06</v>
      </c>
      <c r="BZ6" s="35">
        <f t="shared" si="8"/>
        <v>87.29</v>
      </c>
      <c r="CA6" s="34" t="str">
        <f>IF(CA7="","",IF(CA7="-","【-】","【"&amp;SUBSTITUTE(TEXT(CA7,"#,##0.00"),"-","△")&amp;"】"))</f>
        <v>【100.34】</v>
      </c>
      <c r="CB6" s="35">
        <f>IF(CB7="",NA(),CB7)</f>
        <v>149.49</v>
      </c>
      <c r="CC6" s="35">
        <f t="shared" ref="CC6:CK6" si="9">IF(CC7="",NA(),CC7)</f>
        <v>150.01</v>
      </c>
      <c r="CD6" s="35">
        <f t="shared" si="9"/>
        <v>149.56</v>
      </c>
      <c r="CE6" s="35">
        <f t="shared" si="9"/>
        <v>153.4</v>
      </c>
      <c r="CF6" s="35">
        <f t="shared" si="9"/>
        <v>150</v>
      </c>
      <c r="CG6" s="35">
        <f t="shared" si="9"/>
        <v>188.79</v>
      </c>
      <c r="CH6" s="35">
        <f t="shared" si="9"/>
        <v>181.8</v>
      </c>
      <c r="CI6" s="35">
        <f t="shared" si="9"/>
        <v>180.07</v>
      </c>
      <c r="CJ6" s="35">
        <f t="shared" si="9"/>
        <v>179.32</v>
      </c>
      <c r="CK6" s="35">
        <f t="shared" si="9"/>
        <v>176.67</v>
      </c>
      <c r="CL6" s="34" t="str">
        <f>IF(CL7="","",IF(CL7="-","【-】","【"&amp;SUBSTITUTE(TEXT(CL7,"#,##0.00"),"-","△")&amp;"】"))</f>
        <v>【136.15】</v>
      </c>
      <c r="CM6" s="35">
        <f>IF(CM7="",NA(),CM7)</f>
        <v>42.63</v>
      </c>
      <c r="CN6" s="35">
        <f t="shared" ref="CN6:CV6" si="10">IF(CN7="",NA(),CN7)</f>
        <v>44.28</v>
      </c>
      <c r="CO6" s="35">
        <f t="shared" si="10"/>
        <v>40.85</v>
      </c>
      <c r="CP6" s="35">
        <f t="shared" si="10"/>
        <v>42.59</v>
      </c>
      <c r="CQ6" s="35">
        <f t="shared" si="10"/>
        <v>44.1</v>
      </c>
      <c r="CR6" s="35">
        <f t="shared" si="10"/>
        <v>59.4</v>
      </c>
      <c r="CS6" s="35">
        <f t="shared" si="10"/>
        <v>59.35</v>
      </c>
      <c r="CT6" s="35">
        <f t="shared" si="10"/>
        <v>58.4</v>
      </c>
      <c r="CU6" s="35">
        <f t="shared" si="10"/>
        <v>58</v>
      </c>
      <c r="CV6" s="35">
        <f t="shared" si="10"/>
        <v>57.42</v>
      </c>
      <c r="CW6" s="34" t="str">
        <f>IF(CW7="","",IF(CW7="-","【-】","【"&amp;SUBSTITUTE(TEXT(CW7,"#,##0.00"),"-","△")&amp;"】"))</f>
        <v>【59.64】</v>
      </c>
      <c r="CX6" s="35">
        <f>IF(CX7="",NA(),CX7)</f>
        <v>79.77</v>
      </c>
      <c r="CY6" s="35">
        <f t="shared" ref="CY6:DG6" si="11">IF(CY7="",NA(),CY7)</f>
        <v>80.290000000000006</v>
      </c>
      <c r="CZ6" s="35">
        <f t="shared" si="11"/>
        <v>80.02</v>
      </c>
      <c r="DA6" s="35">
        <f t="shared" si="11"/>
        <v>78.39</v>
      </c>
      <c r="DB6" s="35">
        <f t="shared" si="11"/>
        <v>81.96</v>
      </c>
      <c r="DC6" s="35">
        <f t="shared" si="11"/>
        <v>89.81</v>
      </c>
      <c r="DD6" s="35">
        <f t="shared" si="11"/>
        <v>89.88</v>
      </c>
      <c r="DE6" s="35">
        <f t="shared" si="11"/>
        <v>89.68</v>
      </c>
      <c r="DF6" s="35">
        <f t="shared" si="11"/>
        <v>89.79</v>
      </c>
      <c r="DG6" s="35">
        <f t="shared" si="11"/>
        <v>90.42</v>
      </c>
      <c r="DH6" s="34" t="str">
        <f>IF(DH7="","",IF(DH7="-","【-】","【"&amp;SUBSTITUTE(TEXT(DH7,"#,##0.00"),"-","△")&amp;"】"))</f>
        <v>【95.35】</v>
      </c>
      <c r="DI6" s="35">
        <f>IF(DI7="",NA(),DI7)</f>
        <v>45.38</v>
      </c>
      <c r="DJ6" s="35">
        <f t="shared" ref="DJ6:DR6" si="12">IF(DJ7="",NA(),DJ7)</f>
        <v>47.01</v>
      </c>
      <c r="DK6" s="35">
        <f t="shared" si="12"/>
        <v>47.57</v>
      </c>
      <c r="DL6" s="35">
        <f t="shared" si="12"/>
        <v>48.78</v>
      </c>
      <c r="DM6" s="35">
        <f t="shared" si="12"/>
        <v>49.58</v>
      </c>
      <c r="DN6" s="35">
        <f t="shared" si="12"/>
        <v>30.5</v>
      </c>
      <c r="DO6" s="35">
        <f t="shared" si="12"/>
        <v>27.12</v>
      </c>
      <c r="DP6" s="35">
        <f t="shared" si="12"/>
        <v>29.5</v>
      </c>
      <c r="DQ6" s="35">
        <f t="shared" si="12"/>
        <v>30.6</v>
      </c>
      <c r="DR6" s="35">
        <f t="shared" si="12"/>
        <v>29.23</v>
      </c>
      <c r="DS6" s="34" t="str">
        <f>IF(DS7="","",IF(DS7="-","【-】","【"&amp;SUBSTITUTE(TEXT(DS7,"#,##0.00"),"-","△")&amp;"】"))</f>
        <v>【38.57】</v>
      </c>
      <c r="DT6" s="35">
        <f>IF(DT7="",NA(),DT7)</f>
        <v>0.15</v>
      </c>
      <c r="DU6" s="34">
        <f t="shared" ref="DU6:EC6" si="13">IF(DU7="",NA(),DU7)</f>
        <v>0</v>
      </c>
      <c r="DV6" s="35">
        <f t="shared" si="13"/>
        <v>6.15</v>
      </c>
      <c r="DW6" s="35">
        <f t="shared" si="13"/>
        <v>6.26</v>
      </c>
      <c r="DX6" s="35">
        <f t="shared" si="13"/>
        <v>6.22</v>
      </c>
      <c r="DY6" s="35">
        <f t="shared" si="13"/>
        <v>3</v>
      </c>
      <c r="DZ6" s="35">
        <f t="shared" si="13"/>
        <v>1.93</v>
      </c>
      <c r="EA6" s="35">
        <f t="shared" si="13"/>
        <v>1.92</v>
      </c>
      <c r="EB6" s="35">
        <f t="shared" si="13"/>
        <v>1.83</v>
      </c>
      <c r="EC6" s="35">
        <f t="shared" si="13"/>
        <v>1.37</v>
      </c>
      <c r="ED6" s="34" t="str">
        <f>IF(ED7="","",IF(ED7="-","【-】","【"&amp;SUBSTITUTE(TEXT(ED7,"#,##0.00"),"-","△")&amp;"】"))</f>
        <v>【5.90】</v>
      </c>
      <c r="EE6" s="35">
        <f>IF(EE7="",NA(),EE7)</f>
        <v>0.05</v>
      </c>
      <c r="EF6" s="35">
        <f t="shared" ref="EF6:EN6" si="14">IF(EF7="",NA(),EF7)</f>
        <v>0.68</v>
      </c>
      <c r="EG6" s="35">
        <f t="shared" si="14"/>
        <v>0.78</v>
      </c>
      <c r="EH6" s="35">
        <f t="shared" si="14"/>
        <v>0.86</v>
      </c>
      <c r="EI6" s="35">
        <f t="shared" si="14"/>
        <v>0.56999999999999995</v>
      </c>
      <c r="EJ6" s="35">
        <f t="shared" si="14"/>
        <v>0.09</v>
      </c>
      <c r="EK6" s="35">
        <f t="shared" si="14"/>
        <v>0.19</v>
      </c>
      <c r="EL6" s="35">
        <f t="shared" si="14"/>
        <v>0.23</v>
      </c>
      <c r="EM6" s="35">
        <f t="shared" si="14"/>
        <v>0.21</v>
      </c>
      <c r="EN6" s="35">
        <f t="shared" si="14"/>
        <v>0.17</v>
      </c>
      <c r="EO6" s="34" t="str">
        <f>IF(EO7="","",IF(EO7="-","【-】","【"&amp;SUBSTITUTE(TEXT(EO7,"#,##0.00"),"-","△")&amp;"】"))</f>
        <v>【0.22】</v>
      </c>
    </row>
    <row r="7" spans="1:148" s="36" customFormat="1" x14ac:dyDescent="0.2">
      <c r="A7" s="28"/>
      <c r="B7" s="37">
        <v>2019</v>
      </c>
      <c r="C7" s="37">
        <v>452041</v>
      </c>
      <c r="D7" s="37">
        <v>46</v>
      </c>
      <c r="E7" s="37">
        <v>17</v>
      </c>
      <c r="F7" s="37">
        <v>1</v>
      </c>
      <c r="G7" s="37">
        <v>0</v>
      </c>
      <c r="H7" s="37" t="s">
        <v>96</v>
      </c>
      <c r="I7" s="37" t="s">
        <v>97</v>
      </c>
      <c r="J7" s="37" t="s">
        <v>98</v>
      </c>
      <c r="K7" s="37" t="s">
        <v>99</v>
      </c>
      <c r="L7" s="37" t="s">
        <v>100</v>
      </c>
      <c r="M7" s="37" t="s">
        <v>101</v>
      </c>
      <c r="N7" s="38" t="s">
        <v>102</v>
      </c>
      <c r="O7" s="38">
        <v>51.43</v>
      </c>
      <c r="P7" s="38">
        <v>34.869999999999997</v>
      </c>
      <c r="Q7" s="38">
        <v>76.53</v>
      </c>
      <c r="R7" s="38">
        <v>3025</v>
      </c>
      <c r="S7" s="38">
        <v>52801</v>
      </c>
      <c r="T7" s="38">
        <v>536.11</v>
      </c>
      <c r="U7" s="38">
        <v>98.49</v>
      </c>
      <c r="V7" s="38">
        <v>18236</v>
      </c>
      <c r="W7" s="38">
        <v>5.8</v>
      </c>
      <c r="X7" s="38">
        <v>3144.14</v>
      </c>
      <c r="Y7" s="38">
        <v>103.82</v>
      </c>
      <c r="Z7" s="38">
        <v>102.42</v>
      </c>
      <c r="AA7" s="38">
        <v>105.64</v>
      </c>
      <c r="AB7" s="38">
        <v>101.03</v>
      </c>
      <c r="AC7" s="38">
        <v>101.62</v>
      </c>
      <c r="AD7" s="38">
        <v>115.25</v>
      </c>
      <c r="AE7" s="38">
        <v>105.98</v>
      </c>
      <c r="AF7" s="38">
        <v>105.53</v>
      </c>
      <c r="AG7" s="38">
        <v>105.06</v>
      </c>
      <c r="AH7" s="38">
        <v>106.81</v>
      </c>
      <c r="AI7" s="38">
        <v>108.07</v>
      </c>
      <c r="AJ7" s="38">
        <v>0</v>
      </c>
      <c r="AK7" s="38">
        <v>0</v>
      </c>
      <c r="AL7" s="38">
        <v>0</v>
      </c>
      <c r="AM7" s="38">
        <v>0</v>
      </c>
      <c r="AN7" s="38">
        <v>0</v>
      </c>
      <c r="AO7" s="38">
        <v>19.440000000000001</v>
      </c>
      <c r="AP7" s="38">
        <v>41.15</v>
      </c>
      <c r="AQ7" s="38">
        <v>39.08</v>
      </c>
      <c r="AR7" s="38">
        <v>41.56</v>
      </c>
      <c r="AS7" s="38">
        <v>34.4</v>
      </c>
      <c r="AT7" s="38">
        <v>3.09</v>
      </c>
      <c r="AU7" s="38">
        <v>72.62</v>
      </c>
      <c r="AV7" s="38">
        <v>70.3</v>
      </c>
      <c r="AW7" s="38">
        <v>84.36</v>
      </c>
      <c r="AX7" s="38">
        <v>120.76</v>
      </c>
      <c r="AY7" s="38">
        <v>80.48</v>
      </c>
      <c r="AZ7" s="38">
        <v>71.52</v>
      </c>
      <c r="BA7" s="38">
        <v>88.12</v>
      </c>
      <c r="BB7" s="38">
        <v>81.33</v>
      </c>
      <c r="BC7" s="38">
        <v>80.81</v>
      </c>
      <c r="BD7" s="38">
        <v>68.17</v>
      </c>
      <c r="BE7" s="38">
        <v>69.540000000000006</v>
      </c>
      <c r="BF7" s="38">
        <v>2573.5500000000002</v>
      </c>
      <c r="BG7" s="38">
        <v>2508.46</v>
      </c>
      <c r="BH7" s="38">
        <v>2677.12</v>
      </c>
      <c r="BI7" s="38">
        <v>2733.57</v>
      </c>
      <c r="BJ7" s="38">
        <v>2705.76</v>
      </c>
      <c r="BK7" s="38">
        <v>862.87</v>
      </c>
      <c r="BL7" s="38">
        <v>716.96</v>
      </c>
      <c r="BM7" s="38">
        <v>799.11</v>
      </c>
      <c r="BN7" s="38">
        <v>768.62</v>
      </c>
      <c r="BO7" s="38">
        <v>789.44</v>
      </c>
      <c r="BP7" s="38">
        <v>682.51</v>
      </c>
      <c r="BQ7" s="38">
        <v>99.03</v>
      </c>
      <c r="BR7" s="38">
        <v>98.02</v>
      </c>
      <c r="BS7" s="38">
        <v>98.61</v>
      </c>
      <c r="BT7" s="38">
        <v>95.41</v>
      </c>
      <c r="BU7" s="38">
        <v>101.62</v>
      </c>
      <c r="BV7" s="38">
        <v>85.39</v>
      </c>
      <c r="BW7" s="38">
        <v>88.09</v>
      </c>
      <c r="BX7" s="38">
        <v>87.69</v>
      </c>
      <c r="BY7" s="38">
        <v>88.06</v>
      </c>
      <c r="BZ7" s="38">
        <v>87.29</v>
      </c>
      <c r="CA7" s="38">
        <v>100.34</v>
      </c>
      <c r="CB7" s="38">
        <v>149.49</v>
      </c>
      <c r="CC7" s="38">
        <v>150.01</v>
      </c>
      <c r="CD7" s="38">
        <v>149.56</v>
      </c>
      <c r="CE7" s="38">
        <v>153.4</v>
      </c>
      <c r="CF7" s="38">
        <v>150</v>
      </c>
      <c r="CG7" s="38">
        <v>188.79</v>
      </c>
      <c r="CH7" s="38">
        <v>181.8</v>
      </c>
      <c r="CI7" s="38">
        <v>180.07</v>
      </c>
      <c r="CJ7" s="38">
        <v>179.32</v>
      </c>
      <c r="CK7" s="38">
        <v>176.67</v>
      </c>
      <c r="CL7" s="38">
        <v>136.15</v>
      </c>
      <c r="CM7" s="38">
        <v>42.63</v>
      </c>
      <c r="CN7" s="38">
        <v>44.28</v>
      </c>
      <c r="CO7" s="38">
        <v>40.85</v>
      </c>
      <c r="CP7" s="38">
        <v>42.59</v>
      </c>
      <c r="CQ7" s="38">
        <v>44.1</v>
      </c>
      <c r="CR7" s="38">
        <v>59.4</v>
      </c>
      <c r="CS7" s="38">
        <v>59.35</v>
      </c>
      <c r="CT7" s="38">
        <v>58.4</v>
      </c>
      <c r="CU7" s="38">
        <v>58</v>
      </c>
      <c r="CV7" s="38">
        <v>57.42</v>
      </c>
      <c r="CW7" s="38">
        <v>59.64</v>
      </c>
      <c r="CX7" s="38">
        <v>79.77</v>
      </c>
      <c r="CY7" s="38">
        <v>80.290000000000006</v>
      </c>
      <c r="CZ7" s="38">
        <v>80.02</v>
      </c>
      <c r="DA7" s="38">
        <v>78.39</v>
      </c>
      <c r="DB7" s="38">
        <v>81.96</v>
      </c>
      <c r="DC7" s="38">
        <v>89.81</v>
      </c>
      <c r="DD7" s="38">
        <v>89.88</v>
      </c>
      <c r="DE7" s="38">
        <v>89.68</v>
      </c>
      <c r="DF7" s="38">
        <v>89.79</v>
      </c>
      <c r="DG7" s="38">
        <v>90.42</v>
      </c>
      <c r="DH7" s="38">
        <v>95.35</v>
      </c>
      <c r="DI7" s="38">
        <v>45.38</v>
      </c>
      <c r="DJ7" s="38">
        <v>47.01</v>
      </c>
      <c r="DK7" s="38">
        <v>47.57</v>
      </c>
      <c r="DL7" s="38">
        <v>48.78</v>
      </c>
      <c r="DM7" s="38">
        <v>49.58</v>
      </c>
      <c r="DN7" s="38">
        <v>30.5</v>
      </c>
      <c r="DO7" s="38">
        <v>27.12</v>
      </c>
      <c r="DP7" s="38">
        <v>29.5</v>
      </c>
      <c r="DQ7" s="38">
        <v>30.6</v>
      </c>
      <c r="DR7" s="38">
        <v>29.23</v>
      </c>
      <c r="DS7" s="38">
        <v>38.57</v>
      </c>
      <c r="DT7" s="38">
        <v>0.15</v>
      </c>
      <c r="DU7" s="38">
        <v>0</v>
      </c>
      <c r="DV7" s="38">
        <v>6.15</v>
      </c>
      <c r="DW7" s="38">
        <v>6.26</v>
      </c>
      <c r="DX7" s="38">
        <v>6.22</v>
      </c>
      <c r="DY7" s="38">
        <v>3</v>
      </c>
      <c r="DZ7" s="38">
        <v>1.93</v>
      </c>
      <c r="EA7" s="38">
        <v>1.92</v>
      </c>
      <c r="EB7" s="38">
        <v>1.83</v>
      </c>
      <c r="EC7" s="38">
        <v>1.37</v>
      </c>
      <c r="ED7" s="38">
        <v>5.9</v>
      </c>
      <c r="EE7" s="38">
        <v>0.05</v>
      </c>
      <c r="EF7" s="38">
        <v>0.68</v>
      </c>
      <c r="EG7" s="38">
        <v>0.78</v>
      </c>
      <c r="EH7" s="38">
        <v>0.86</v>
      </c>
      <c r="EI7" s="38">
        <v>0.56999999999999995</v>
      </c>
      <c r="EJ7" s="38">
        <v>0.09</v>
      </c>
      <c r="EK7" s="38">
        <v>0.19</v>
      </c>
      <c r="EL7" s="38">
        <v>0.23</v>
      </c>
      <c r="EM7" s="38">
        <v>0.21</v>
      </c>
      <c r="EN7" s="38">
        <v>0.17</v>
      </c>
      <c r="EO7" s="38">
        <v>0.22</v>
      </c>
    </row>
    <row r="8" spans="1:148"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2">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2">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2">
      <c r="B11">
        <v>4</v>
      </c>
      <c r="C11">
        <v>3</v>
      </c>
      <c r="D11">
        <v>2</v>
      </c>
      <c r="E11">
        <v>1</v>
      </c>
      <c r="F11">
        <v>0</v>
      </c>
      <c r="G11" t="s">
        <v>108</v>
      </c>
    </row>
    <row r="12" spans="1:148" x14ac:dyDescent="0.2">
      <c r="B12">
        <v>1</v>
      </c>
      <c r="C12">
        <v>1</v>
      </c>
      <c r="D12">
        <v>1</v>
      </c>
      <c r="E12">
        <v>1</v>
      </c>
      <c r="F12">
        <v>1</v>
      </c>
      <c r="G12" t="s">
        <v>109</v>
      </c>
    </row>
    <row r="13" spans="1:148" x14ac:dyDescent="0.2">
      <c r="B13" t="s">
        <v>110</v>
      </c>
      <c r="C13" t="s">
        <v>111</v>
      </c>
      <c r="D13" t="s">
        <v>110</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2021-02-18T01:03:36Z</cp:lastPrinted>
  <dcterms:created xsi:type="dcterms:W3CDTF">2020-12-04T02:31:02Z</dcterms:created>
  <dcterms:modified xsi:type="dcterms:W3CDTF">2021-02-18T01:04:45Z</dcterms:modified>
  <cp:category/>
</cp:coreProperties>
</file>