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下水道（池野）\03 延岡市●\"/>
    </mc:Choice>
  </mc:AlternateContent>
  <xr:revisionPtr revIDLastSave="0" documentId="13_ncr:1_{B9FCB8E6-B350-4E6F-A379-AA416355D66E}" xr6:coauthVersionLast="46" xr6:coauthVersionMax="46" xr10:uidLastSave="{00000000-0000-0000-0000-000000000000}"/>
  <workbookProtection workbookAlgorithmName="SHA-512" workbookHashValue="7nBg3+mkoqTdr/pQv5s6B4Eg9vx2oGiapRloaBgDaQShGXGZdQ6LnKbYqRRhlcwlmf/TzWkLqv8uCfrXmB5sLA==" workbookSaltValue="zFWsWE04Ipbs6ZfooutAW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<sst xmlns="http://schemas.openxmlformats.org/spreadsheetml/2006/main" count="231" uniqueCount="117">
  <si>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</si>
  <si>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</si>
  <si>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</si>
  <si>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</si>
  <si>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</si>
  <si>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</si>
  <si>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</si>
  <si>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</si>
  <si>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</si>
  <si>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</si>
  <si>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</si>
  <si>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</si>
  <si>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</si>
  <si>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</si>
  <si>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</si>
  <si>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</si>
  <si>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</si>
  <si>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</si>
  <si>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</si>
  <si>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</si>
  <si>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</si>
  <si>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</si>
  <si>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</si>
  <si>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</si>
  <si>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</si>
  <si>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</si>
  <si>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</si>
  <si>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</si>
  <si>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</si>
  <si>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</si>
  <si>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</si>
  <si>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</si>
  <si>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</si>
  <si>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</si>
  <si>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</si>
  <si>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</si>
  <si>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</si>
  <si>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</si>
  <si>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</si>
  <si>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</si>
  <si>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</si>
  <si>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</si>
  <si>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</si>
  <si>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</si>
  <si>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</si>
  <si>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</si>
  <si>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</si>
  <si>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</si>
  <si>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</si>
  <si>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</si>
  <si>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</si>
  <si>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</si>
  <si>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</si>
  <si>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</si>
  <si>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</si>
  <si>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</si>
  <si>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</si>
  <si>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</si>
  <si>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</si>
  <si>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</si>
  <si>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</si>
  <si>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</si>
  <si>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</si>
  <si>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</si>
  <si>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</si>
  <si>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</si>
  <si>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</si>
  <si>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</si>
  <si>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</si>
  <si>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</si>
  <si>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</si>
  <si>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</si>
  <si>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</si>
  <si>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</si>
  <si>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</si>
  <si>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</si>
  <si>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</si>
  <si>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</si>
  <si>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</si>
  <si>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</si>
  <si>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</si>
  <si>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</si>
  <si>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</si>
  <si>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</si>
  <si>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</si>
  <si>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</si>
  <si>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</si>
  <si>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</si>
  <si>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</si>
  <si>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</si>
  <si>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</si>
  <si>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</si>
  <si>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</si>
  <si>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</si>
  <si>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</si>
  <si>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</si>
  <si>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</si>
  <si>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</si>
  <si>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</si>
  <si>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</si>
  <si>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</si>
  <si>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</si>
  <si>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</si>
  <si>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</si>
  <si>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</si>
  <si>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</si>
  <si>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</si>
  <si>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</si>
  <si>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</si>
  <si>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</si>
  <si>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</si>
  <si>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</si>
  <si>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</si>
  <si>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</si>
  <si>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特定環境保全公共下水道事業は、公共下水道が対象としている都市計画区域以外の区域で、その地域住民の生活環境改善を目的としている下水道です。
・経常収支比率は100％以上で、累積欠損金も発生していません。今後も健全経営を持続していくことが必要です。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・汚水処理原価は、平均値よりも優位な数値で推移しています。
・施設利用率は計画の見直しに伴い平均値を下回り、施設の効率は決して高くない状況です。
・水洗化率については、使用料増加の観点から100％となるよう継続的個別訪問や啓発活動等に努め、有収水量の増加を図ります。</t>
    <phoneticPr fontId="4"/>
  </si>
  <si>
    <t>　有形固定資産減価償却率は、数値が100％に近いほど、保有資産が法定耐用年数に近づいていることを示しています。
　本事業の供用開始は平成5年であり、施設は比較的新しく、法定耐用年数を経過した管渠はないことから、現在必要な更新事業はない状況です。</t>
    <phoneticPr fontId="4"/>
  </si>
  <si>
    <t>　現行の使用料で賄えていない経費については、一般会計からの繰入金に依存している状況です。今後の人口減少と老朽施設の更新増に対応し、継続的なサービスを提供するために、更新計画・使用料の見直し等、経営の改善に取り組む必要があります。なお、経営戦略については平成28年度に策定済み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</si>
</sst>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AE-4ABE-B83D-28324C0C54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19AE-4ABE-B83D-28324C0C54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74.150000000000006</c:v>
                </c:pt>
                <c:pt idx="1">
                  <c:v>79.709999999999994</c:v>
                </c:pt>
                <c:pt idx="2">
                  <c:v>77.930000000000007</c:v>
                </c:pt>
                <c:pt idx="3">
                  <c:v>32.11</c:v>
                </c:pt>
                <c:pt idx="4">
                  <c:v>32.229999999999997</c:v>
                </c:pt>
              </c:numCache>
            </c:numRef>
          </c:val>
          <c:extLst>
            <c:ext xmlns:c16="http://schemas.microsoft.com/office/drawing/2014/chart" uri="{C3380CC4-5D6E-409C-BE32-E72D297353CC}">
              <c16:uniqueId val="{00000000-4763-4E0F-BD35-45D626485B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4763-4E0F-BD35-45D626485B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82.73</c:v>
                </c:pt>
                <c:pt idx="1">
                  <c:v>85.21</c:v>
                </c:pt>
                <c:pt idx="2">
                  <c:v>88.23</c:v>
                </c:pt>
                <c:pt idx="3">
                  <c:v>89.07</c:v>
                </c:pt>
                <c:pt idx="4">
                  <c:v>89.63</c:v>
                </c:pt>
              </c:numCache>
            </c:numRef>
          </c:val>
          <c:extLst>
            <c:ext xmlns:c16="http://schemas.microsoft.com/office/drawing/2014/chart" uri="{C3380CC4-5D6E-409C-BE32-E72D297353CC}">
              <c16:uniqueId val="{00000000-7551-4878-85DC-56C4FF9CED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7551-4878-85DC-56C4FF9CED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100.03</c:v>
                </c:pt>
                <c:pt idx="1">
                  <c:v>100.01</c:v>
                </c:pt>
                <c:pt idx="2">
                  <c:v>100.01</c:v>
                </c:pt>
                <c:pt idx="3">
                  <c:v>100</c:v>
                </c:pt>
                <c:pt idx="4">
                  <c:v>100</c:v>
                </c:pt>
              </c:numCache>
            </c:numRef>
          </c:val>
          <c:extLst>
            <c:ext xmlns:c16="http://schemas.microsoft.com/office/drawing/2014/chart" uri="{C3380CC4-5D6E-409C-BE32-E72D297353CC}">
              <c16:uniqueId val="{00000000-4F58-42D9-842A-3B02EBB548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4F58-42D9-842A-3B02EBB548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22.67</c:v>
                </c:pt>
                <c:pt idx="1">
                  <c:v>25.01</c:v>
                </c:pt>
                <c:pt idx="2">
                  <c:v>27.35</c:v>
                </c:pt>
                <c:pt idx="3">
                  <c:v>29.67</c:v>
                </c:pt>
                <c:pt idx="4">
                  <c:v>31.84</c:v>
                </c:pt>
              </c:numCache>
            </c:numRef>
          </c:val>
          <c:extLst>
            <c:ext xmlns:c16="http://schemas.microsoft.com/office/drawing/2014/chart" uri="{C3380CC4-5D6E-409C-BE32-E72D297353CC}">
              <c16:uniqueId val="{00000000-AEEE-4957-B6F6-05A5F318C4F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AEEE-4957-B6F6-05A5F318C4F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6D-4538-8EF3-E2835C9E73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816D-4538-8EF3-E2835C9E73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B0-47C4-BB34-677F8E41E1F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A1B0-47C4-BB34-677F8E41E1F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29.67</c:v>
                </c:pt>
                <c:pt idx="1">
                  <c:v>31.49</c:v>
                </c:pt>
                <c:pt idx="2">
                  <c:v>42.23</c:v>
                </c:pt>
                <c:pt idx="3">
                  <c:v>43.86</c:v>
                </c:pt>
                <c:pt idx="4">
                  <c:v>31</c:v>
                </c:pt>
              </c:numCache>
            </c:numRef>
          </c:val>
          <c:extLst>
            <c:ext xmlns:c16="http://schemas.microsoft.com/office/drawing/2014/chart" uri="{C3380CC4-5D6E-409C-BE32-E72D297353CC}">
              <c16:uniqueId val="{00000000-069E-40F2-929A-2CE87513E3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069E-40F2-929A-2CE87513E3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2101.13</c:v>
                </c:pt>
                <c:pt idx="1">
                  <c:v>1793.87</c:v>
                </c:pt>
                <c:pt idx="2">
                  <c:v>1656.75</c:v>
                </c:pt>
                <c:pt idx="3">
                  <c:v>1475.24</c:v>
                </c:pt>
                <c:pt idx="4">
                  <c:v>1393.39</c:v>
                </c:pt>
              </c:numCache>
            </c:numRef>
          </c:val>
          <c:extLst>
            <c:ext xmlns:c16="http://schemas.microsoft.com/office/drawing/2014/chart" uri="{C3380CC4-5D6E-409C-BE32-E72D297353CC}">
              <c16:uniqueId val="{00000000-F6FD-4BAA-B9FE-A689AE78E39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6FD-4BAA-B9FE-A689AE78E39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98.03</c:v>
                </c:pt>
                <c:pt idx="1">
                  <c:v>92.09</c:v>
                </c:pt>
                <c:pt idx="2">
                  <c:v>97.42</c:v>
                </c:pt>
                <c:pt idx="3">
                  <c:v>98.1</c:v>
                </c:pt>
                <c:pt idx="4">
                  <c:v>99.73</c:v>
                </c:pt>
              </c:numCache>
            </c:numRef>
          </c:val>
          <c:extLst>
            <c:ext xmlns:c16="http://schemas.microsoft.com/office/drawing/2014/chart" uri="{C3380CC4-5D6E-409C-BE32-E72D297353CC}">
              <c16:uniqueId val="{00000000-E821-4540-9B98-39A2FD3F9D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E821-4540-9B98-39A2FD3F9D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158.93</c:v>
                </c:pt>
                <c:pt idx="2">
                  <c:v>150</c:v>
                </c:pt>
                <c:pt idx="3">
                  <c:v>150</c:v>
                </c:pt>
                <c:pt idx="4">
                  <c:v>150</c:v>
                </c:pt>
              </c:numCache>
            </c:numRef>
          </c:val>
          <c:extLst>
            <c:ext xmlns:c16="http://schemas.microsoft.com/office/drawing/2014/chart" uri="{C3380CC4-5D6E-409C-BE32-E72D297353CC}">
              <c16:uniqueId val="{00000000-0863-449F-9005-81910FC269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0863-449F-9005-81910FC269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宮崎県　延岡市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122166</v>
      </c>
      <c r="AM8" s="75"/>
      <c r="AN8" s="75"/>
      <c r="AO8" s="75"/>
      <c r="AP8" s="75"/>
      <c r="AQ8" s="75"/>
      <c r="AR8" s="75"/>
      <c r="AS8" s="75"/>
      <c r="AT8" s="74">
        <f>データ!T6</f>
        <v>868.03</v>
      </c>
      <c r="AU8" s="74"/>
      <c r="AV8" s="74"/>
      <c r="AW8" s="74"/>
      <c r="AX8" s="74"/>
      <c r="AY8" s="74"/>
      <c r="AZ8" s="74"/>
      <c r="BA8" s="74"/>
      <c r="BB8" s="74">
        <f>データ!U6</f>
        <v>140.74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50.94</v>
      </c>
      <c r="J10" s="74"/>
      <c r="K10" s="74"/>
      <c r="L10" s="74"/>
      <c r="M10" s="74"/>
      <c r="N10" s="74"/>
      <c r="O10" s="74"/>
      <c r="P10" s="74">
        <f>データ!P6</f>
        <v>4.32</v>
      </c>
      <c r="Q10" s="74"/>
      <c r="R10" s="74"/>
      <c r="S10" s="74"/>
      <c r="T10" s="74"/>
      <c r="U10" s="74"/>
      <c r="V10" s="74"/>
      <c r="W10" s="74">
        <f>データ!Q6</f>
        <v>100</v>
      </c>
      <c r="X10" s="74"/>
      <c r="Y10" s="74"/>
      <c r="Z10" s="74"/>
      <c r="AA10" s="74"/>
      <c r="AB10" s="74"/>
      <c r="AC10" s="74"/>
      <c r="AD10" s="75">
        <f>データ!R6</f>
        <v>2619</v>
      </c>
      <c r="AE10" s="75"/>
      <c r="AF10" s="75"/>
      <c r="AG10" s="75"/>
      <c r="AH10" s="75"/>
      <c r="AI10" s="75"/>
      <c r="AJ10" s="75"/>
      <c r="AK10" s="2"/>
      <c r="AL10" s="75">
        <f>データ!V6</f>
        <v>5246</v>
      </c>
      <c r="AM10" s="75"/>
      <c r="AN10" s="75"/>
      <c r="AO10" s="75"/>
      <c r="AP10" s="75"/>
      <c r="AQ10" s="75"/>
      <c r="AR10" s="75"/>
      <c r="AS10" s="75"/>
      <c r="AT10" s="74">
        <f>データ!W6</f>
        <v>1.89</v>
      </c>
      <c r="AU10" s="74"/>
      <c r="AV10" s="74"/>
      <c r="AW10" s="74"/>
      <c r="AX10" s="74"/>
      <c r="AY10" s="74"/>
      <c r="AZ10" s="74"/>
      <c r="BA10" s="74"/>
      <c r="BB10" s="74">
        <f>データ!X6</f>
        <v>2775.66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4NW/6/mYn/WJyPvDOZ0qattDjrbx0qQKoh3b54ngHBScLPszHciDH9r+KuoIJER9ryoF61IbnAz4gfmGKTCC2A==" saltValue="oq9jIkb2ujUw9v5xH6Yk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452033</v>
      </c>
      <c r="D6" s="33">
        <f t="shared" si="3"/>
        <v>46</v>
      </c>
      <c r="E6" s="33">
        <f t="shared" si="3"/>
        <v>17</v>
      </c>
      <c r="F6" s="33">
        <f t="shared" si="3"/>
        <v>4</v>
      </c>
      <c r="G6" s="33">
        <f t="shared" si="3"/>
        <v>0</v>
      </c>
      <c r="H6" s="33" t="str">
        <f t="shared" si="3"/>
        <v>宮崎県　延岡市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50.94</v>
      </c>
      <c r="P6" s="34">
        <f t="shared" si="3"/>
        <v>4.32</v>
      </c>
      <c r="Q6" s="34">
        <f t="shared" si="3"/>
        <v>100</v>
      </c>
      <c r="R6" s="34">
        <f t="shared" si="3"/>
        <v>2619</v>
      </c>
      <c r="S6" s="34">
        <f t="shared" si="3"/>
        <v>122166</v>
      </c>
      <c r="T6" s="34">
        <f t="shared" si="3"/>
        <v>868.03</v>
      </c>
      <c r="U6" s="34">
        <f t="shared" si="3"/>
        <v>140.74</v>
      </c>
      <c r="V6" s="34">
        <f t="shared" si="3"/>
        <v>5246</v>
      </c>
      <c r="W6" s="34">
        <f t="shared" si="3"/>
        <v>1.89</v>
      </c>
      <c r="X6" s="34">
        <f t="shared" si="3"/>
        <v>2775.66</v>
      </c>
      <c r="Y6" s="35">
        <f>IF(Y7="",NA(),Y7)</f>
        <v>100.03</v>
      </c>
      <c r="Z6" s="35">
        <f t="shared" ref="Z6:AH6" si="4">IF(Z7="",NA(),Z7)</f>
        <v>100.01</v>
      </c>
      <c r="AA6" s="35">
        <f t="shared" si="4"/>
        <v>100.01</v>
      </c>
      <c r="AB6" s="35">
        <f t="shared" si="4"/>
        <v>100</v>
      </c>
      <c r="AC6" s="35">
        <f t="shared" si="4"/>
        <v>100</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29.67</v>
      </c>
      <c r="AV6" s="35">
        <f t="shared" ref="AV6:BD6" si="6">IF(AV7="",NA(),AV7)</f>
        <v>31.49</v>
      </c>
      <c r="AW6" s="35">
        <f t="shared" si="6"/>
        <v>42.23</v>
      </c>
      <c r="AX6" s="35">
        <f t="shared" si="6"/>
        <v>43.86</v>
      </c>
      <c r="AY6" s="35">
        <f t="shared" si="6"/>
        <v>31</v>
      </c>
      <c r="AZ6" s="35">
        <f t="shared" si="6"/>
        <v>49.07</v>
      </c>
      <c r="BA6" s="35">
        <f t="shared" si="6"/>
        <v>46.78</v>
      </c>
      <c r="BB6" s="35">
        <f t="shared" si="6"/>
        <v>47.44</v>
      </c>
      <c r="BC6" s="35">
        <f t="shared" si="6"/>
        <v>49.18</v>
      </c>
      <c r="BD6" s="35">
        <f t="shared" si="6"/>
        <v>47.72</v>
      </c>
      <c r="BE6" s="34" t="str">
        <f>IF(BE7="","",IF(BE7="-","【-】","【"&amp;SUBSTITUTE(TEXT(BE7,"#,##0.00"),"-","△")&amp;"】"))</f>
        <v>【49.61】</v>
      </c>
      <c r="BF6" s="35">
        <f>IF(BF7="",NA(),BF7)</f>
        <v>2101.13</v>
      </c>
      <c r="BG6" s="35">
        <f t="shared" ref="BG6:BO6" si="7">IF(BG7="",NA(),BG7)</f>
        <v>1793.87</v>
      </c>
      <c r="BH6" s="35">
        <f t="shared" si="7"/>
        <v>1656.75</v>
      </c>
      <c r="BI6" s="35">
        <f t="shared" si="7"/>
        <v>1475.24</v>
      </c>
      <c r="BJ6" s="35">
        <f t="shared" si="7"/>
        <v>1393.39</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98.03</v>
      </c>
      <c r="BR6" s="35">
        <f t="shared" ref="BR6:BZ6" si="8">IF(BR7="",NA(),BR7)</f>
        <v>92.09</v>
      </c>
      <c r="BS6" s="35">
        <f t="shared" si="8"/>
        <v>97.42</v>
      </c>
      <c r="BT6" s="35">
        <f t="shared" si="8"/>
        <v>98.1</v>
      </c>
      <c r="BU6" s="35">
        <f t="shared" si="8"/>
        <v>99.73</v>
      </c>
      <c r="BV6" s="35">
        <f t="shared" si="8"/>
        <v>66.22</v>
      </c>
      <c r="BW6" s="35">
        <f t="shared" si="8"/>
        <v>69.87</v>
      </c>
      <c r="BX6" s="35">
        <f t="shared" si="8"/>
        <v>74.3</v>
      </c>
      <c r="BY6" s="35">
        <f t="shared" si="8"/>
        <v>72.260000000000005</v>
      </c>
      <c r="BZ6" s="35">
        <f t="shared" si="8"/>
        <v>71.84</v>
      </c>
      <c r="CA6" s="34" t="str">
        <f>IF(CA7="","",IF(CA7="-","【-】","【"&amp;SUBSTITUTE(TEXT(CA7,"#,##0.00"),"-","△")&amp;"】"))</f>
        <v>【74.17】</v>
      </c>
      <c r="CB6" s="35">
        <f>IF(CB7="",NA(),CB7)</f>
        <v>150</v>
      </c>
      <c r="CC6" s="35">
        <f t="shared" ref="CC6:CK6" si="9">IF(CC7="",NA(),CC7)</f>
        <v>158.93</v>
      </c>
      <c r="CD6" s="35">
        <f t="shared" si="9"/>
        <v>150</v>
      </c>
      <c r="CE6" s="35">
        <f t="shared" si="9"/>
        <v>150</v>
      </c>
      <c r="CF6" s="35">
        <f t="shared" si="9"/>
        <v>150</v>
      </c>
      <c r="CG6" s="35">
        <f t="shared" si="9"/>
        <v>246.72</v>
      </c>
      <c r="CH6" s="35">
        <f t="shared" si="9"/>
        <v>234.96</v>
      </c>
      <c r="CI6" s="35">
        <f t="shared" si="9"/>
        <v>221.81</v>
      </c>
      <c r="CJ6" s="35">
        <f t="shared" si="9"/>
        <v>230.02</v>
      </c>
      <c r="CK6" s="35">
        <f t="shared" si="9"/>
        <v>228.47</v>
      </c>
      <c r="CL6" s="34" t="str">
        <f>IF(CL7="","",IF(CL7="-","【-】","【"&amp;SUBSTITUTE(TEXT(CL7,"#,##0.00"),"-","△")&amp;"】"))</f>
        <v>【218.56】</v>
      </c>
      <c r="CM6" s="35">
        <f>IF(CM7="",NA(),CM7)</f>
        <v>74.150000000000006</v>
      </c>
      <c r="CN6" s="35">
        <f t="shared" ref="CN6:CV6" si="10">IF(CN7="",NA(),CN7)</f>
        <v>79.709999999999994</v>
      </c>
      <c r="CO6" s="35">
        <f t="shared" si="10"/>
        <v>77.930000000000007</v>
      </c>
      <c r="CP6" s="35">
        <f t="shared" si="10"/>
        <v>32.11</v>
      </c>
      <c r="CQ6" s="35">
        <f t="shared" si="10"/>
        <v>32.229999999999997</v>
      </c>
      <c r="CR6" s="35">
        <f t="shared" si="10"/>
        <v>41.35</v>
      </c>
      <c r="CS6" s="35">
        <f t="shared" si="10"/>
        <v>42.9</v>
      </c>
      <c r="CT6" s="35">
        <f t="shared" si="10"/>
        <v>43.36</v>
      </c>
      <c r="CU6" s="35">
        <f t="shared" si="10"/>
        <v>42.56</v>
      </c>
      <c r="CV6" s="35">
        <f t="shared" si="10"/>
        <v>42.47</v>
      </c>
      <c r="CW6" s="34" t="str">
        <f>IF(CW7="","",IF(CW7="-","【-】","【"&amp;SUBSTITUTE(TEXT(CW7,"#,##0.00"),"-","△")&amp;"】"))</f>
        <v>【42.86】</v>
      </c>
      <c r="CX6" s="35">
        <f>IF(CX7="",NA(),CX7)</f>
        <v>82.73</v>
      </c>
      <c r="CY6" s="35">
        <f t="shared" ref="CY6:DG6" si="11">IF(CY7="",NA(),CY7)</f>
        <v>85.21</v>
      </c>
      <c r="CZ6" s="35">
        <f t="shared" si="11"/>
        <v>88.23</v>
      </c>
      <c r="DA6" s="35">
        <f t="shared" si="11"/>
        <v>89.07</v>
      </c>
      <c r="DB6" s="35">
        <f t="shared" si="11"/>
        <v>89.63</v>
      </c>
      <c r="DC6" s="35">
        <f t="shared" si="11"/>
        <v>82.9</v>
      </c>
      <c r="DD6" s="35">
        <f t="shared" si="11"/>
        <v>83.5</v>
      </c>
      <c r="DE6" s="35">
        <f t="shared" si="11"/>
        <v>83.06</v>
      </c>
      <c r="DF6" s="35">
        <f t="shared" si="11"/>
        <v>83.32</v>
      </c>
      <c r="DG6" s="35">
        <f t="shared" si="11"/>
        <v>83.75</v>
      </c>
      <c r="DH6" s="34" t="str">
        <f>IF(DH7="","",IF(DH7="-","【-】","【"&amp;SUBSTITUTE(TEXT(DH7,"#,##0.00"),"-","△")&amp;"】"))</f>
        <v>【84.20】</v>
      </c>
      <c r="DI6" s="35">
        <f>IF(DI7="",NA(),DI7)</f>
        <v>22.67</v>
      </c>
      <c r="DJ6" s="35">
        <f t="shared" ref="DJ6:DR6" si="12">IF(DJ7="",NA(),DJ7)</f>
        <v>25.01</v>
      </c>
      <c r="DK6" s="35">
        <f t="shared" si="12"/>
        <v>27.35</v>
      </c>
      <c r="DL6" s="35">
        <f t="shared" si="12"/>
        <v>29.67</v>
      </c>
      <c r="DM6" s="35">
        <f t="shared" si="12"/>
        <v>31.84</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2">
      <c r="A7" s="28"/>
      <c r="B7" s="37">
        <v>2019</v>
      </c>
      <c r="C7" s="37">
        <v>452033</v>
      </c>
      <c r="D7" s="37">
        <v>46</v>
      </c>
      <c r="E7" s="37">
        <v>17</v>
      </c>
      <c r="F7" s="37">
        <v>4</v>
      </c>
      <c r="G7" s="37">
        <v>0</v>
      </c>
      <c r="H7" s="37" t="s">
        <v>96</v>
      </c>
      <c r="I7" s="37" t="s">
        <v>97</v>
      </c>
      <c r="J7" s="37" t="s">
        <v>98</v>
      </c>
      <c r="K7" s="37" t="s">
        <v>99</v>
      </c>
      <c r="L7" s="37" t="s">
        <v>100</v>
      </c>
      <c r="M7" s="37" t="s">
        <v>101</v>
      </c>
      <c r="N7" s="38" t="s">
        <v>102</v>
      </c>
      <c r="O7" s="38">
        <v>50.94</v>
      </c>
      <c r="P7" s="38">
        <v>4.32</v>
      </c>
      <c r="Q7" s="38">
        <v>100</v>
      </c>
      <c r="R7" s="38">
        <v>2619</v>
      </c>
      <c r="S7" s="38">
        <v>122166</v>
      </c>
      <c r="T7" s="38">
        <v>868.03</v>
      </c>
      <c r="U7" s="38">
        <v>140.74</v>
      </c>
      <c r="V7" s="38">
        <v>5246</v>
      </c>
      <c r="W7" s="38">
        <v>1.89</v>
      </c>
      <c r="X7" s="38">
        <v>2775.66</v>
      </c>
      <c r="Y7" s="38">
        <v>100.03</v>
      </c>
      <c r="Z7" s="38">
        <v>100.01</v>
      </c>
      <c r="AA7" s="38">
        <v>100.01</v>
      </c>
      <c r="AB7" s="38">
        <v>100</v>
      </c>
      <c r="AC7" s="38">
        <v>100</v>
      </c>
      <c r="AD7" s="38">
        <v>100.94</v>
      </c>
      <c r="AE7" s="38">
        <v>100.85</v>
      </c>
      <c r="AF7" s="38">
        <v>102.13</v>
      </c>
      <c r="AG7" s="38">
        <v>101.72</v>
      </c>
      <c r="AH7" s="38">
        <v>102.73</v>
      </c>
      <c r="AI7" s="38">
        <v>102.87</v>
      </c>
      <c r="AJ7" s="38">
        <v>0</v>
      </c>
      <c r="AK7" s="38">
        <v>0</v>
      </c>
      <c r="AL7" s="38">
        <v>0</v>
      </c>
      <c r="AM7" s="38">
        <v>0</v>
      </c>
      <c r="AN7" s="38">
        <v>0</v>
      </c>
      <c r="AO7" s="38">
        <v>101.85</v>
      </c>
      <c r="AP7" s="38">
        <v>110.77</v>
      </c>
      <c r="AQ7" s="38">
        <v>109.51</v>
      </c>
      <c r="AR7" s="38">
        <v>112.88</v>
      </c>
      <c r="AS7" s="38">
        <v>94.97</v>
      </c>
      <c r="AT7" s="38">
        <v>76.63</v>
      </c>
      <c r="AU7" s="38">
        <v>29.67</v>
      </c>
      <c r="AV7" s="38">
        <v>31.49</v>
      </c>
      <c r="AW7" s="38">
        <v>42.23</v>
      </c>
      <c r="AX7" s="38">
        <v>43.86</v>
      </c>
      <c r="AY7" s="38">
        <v>31</v>
      </c>
      <c r="AZ7" s="38">
        <v>49.07</v>
      </c>
      <c r="BA7" s="38">
        <v>46.78</v>
      </c>
      <c r="BB7" s="38">
        <v>47.44</v>
      </c>
      <c r="BC7" s="38">
        <v>49.18</v>
      </c>
      <c r="BD7" s="38">
        <v>47.72</v>
      </c>
      <c r="BE7" s="38">
        <v>49.61</v>
      </c>
      <c r="BF7" s="38">
        <v>2101.13</v>
      </c>
      <c r="BG7" s="38">
        <v>1793.87</v>
      </c>
      <c r="BH7" s="38">
        <v>1656.75</v>
      </c>
      <c r="BI7" s="38">
        <v>1475.24</v>
      </c>
      <c r="BJ7" s="38">
        <v>1393.39</v>
      </c>
      <c r="BK7" s="38">
        <v>1434.89</v>
      </c>
      <c r="BL7" s="38">
        <v>1298.9100000000001</v>
      </c>
      <c r="BM7" s="38">
        <v>1243.71</v>
      </c>
      <c r="BN7" s="38">
        <v>1194.1500000000001</v>
      </c>
      <c r="BO7" s="38">
        <v>1206.79</v>
      </c>
      <c r="BP7" s="38">
        <v>1218.7</v>
      </c>
      <c r="BQ7" s="38">
        <v>98.03</v>
      </c>
      <c r="BR7" s="38">
        <v>92.09</v>
      </c>
      <c r="BS7" s="38">
        <v>97.42</v>
      </c>
      <c r="BT7" s="38">
        <v>98.1</v>
      </c>
      <c r="BU7" s="38">
        <v>99.73</v>
      </c>
      <c r="BV7" s="38">
        <v>66.22</v>
      </c>
      <c r="BW7" s="38">
        <v>69.87</v>
      </c>
      <c r="BX7" s="38">
        <v>74.3</v>
      </c>
      <c r="BY7" s="38">
        <v>72.260000000000005</v>
      </c>
      <c r="BZ7" s="38">
        <v>71.84</v>
      </c>
      <c r="CA7" s="38">
        <v>74.17</v>
      </c>
      <c r="CB7" s="38">
        <v>150</v>
      </c>
      <c r="CC7" s="38">
        <v>158.93</v>
      </c>
      <c r="CD7" s="38">
        <v>150</v>
      </c>
      <c r="CE7" s="38">
        <v>150</v>
      </c>
      <c r="CF7" s="38">
        <v>150</v>
      </c>
      <c r="CG7" s="38">
        <v>246.72</v>
      </c>
      <c r="CH7" s="38">
        <v>234.96</v>
      </c>
      <c r="CI7" s="38">
        <v>221.81</v>
      </c>
      <c r="CJ7" s="38">
        <v>230.02</v>
      </c>
      <c r="CK7" s="38">
        <v>228.47</v>
      </c>
      <c r="CL7" s="38">
        <v>218.56</v>
      </c>
      <c r="CM7" s="38">
        <v>74.150000000000006</v>
      </c>
      <c r="CN7" s="38">
        <v>79.709999999999994</v>
      </c>
      <c r="CO7" s="38">
        <v>77.930000000000007</v>
      </c>
      <c r="CP7" s="38">
        <v>32.11</v>
      </c>
      <c r="CQ7" s="38">
        <v>32.229999999999997</v>
      </c>
      <c r="CR7" s="38">
        <v>41.35</v>
      </c>
      <c r="CS7" s="38">
        <v>42.9</v>
      </c>
      <c r="CT7" s="38">
        <v>43.36</v>
      </c>
      <c r="CU7" s="38">
        <v>42.56</v>
      </c>
      <c r="CV7" s="38">
        <v>42.47</v>
      </c>
      <c r="CW7" s="38">
        <v>42.86</v>
      </c>
      <c r="CX7" s="38">
        <v>82.73</v>
      </c>
      <c r="CY7" s="38">
        <v>85.21</v>
      </c>
      <c r="CZ7" s="38">
        <v>88.23</v>
      </c>
      <c r="DA7" s="38">
        <v>89.07</v>
      </c>
      <c r="DB7" s="38">
        <v>89.63</v>
      </c>
      <c r="DC7" s="38">
        <v>82.9</v>
      </c>
      <c r="DD7" s="38">
        <v>83.5</v>
      </c>
      <c r="DE7" s="38">
        <v>83.06</v>
      </c>
      <c r="DF7" s="38">
        <v>83.32</v>
      </c>
      <c r="DG7" s="38">
        <v>83.75</v>
      </c>
      <c r="DH7" s="38">
        <v>84.2</v>
      </c>
      <c r="DI7" s="38">
        <v>22.67</v>
      </c>
      <c r="DJ7" s="38">
        <v>25.01</v>
      </c>
      <c r="DK7" s="38">
        <v>27.35</v>
      </c>
      <c r="DL7" s="38">
        <v>29.67</v>
      </c>
      <c r="DM7" s="38">
        <v>31.84</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2020-12-04T02:35:10Z</dcterms:created>
  <dcterms:modified xsi:type="dcterms:W3CDTF">2021-02-24T23:46:41Z</dcterms:modified>
  <cp:category/>
</cp:coreProperties>
</file>