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10108【】公営企業に係る「経営比較分析表」の分析等について（照会）\03 市町村→県\【法適】下水道（池野）\04 日南市●\"/>
    </mc:Choice>
  </mc:AlternateContent>
  <xr:revisionPtr revIDLastSave="0" documentId="13_ncr:1_{42729EEB-B985-4FAA-A8F8-A4AD14E63F28}" xr6:coauthVersionLast="46" xr6:coauthVersionMax="46" xr10:uidLastSave="{00000000-0000-0000-0000-000000000000}"/>
  <workbookProtection workbookAlgorithmName="SHA-512" workbookHashValue="vMw3FKi7aCWTl1RfjpKpLhMjzUaWdfHSbnmSNp6rEiQqpQRoLZQdRJf9Y7h+BYZlhC5oS71y5ogeyIcq0ZXWVg==" workbookSaltValue="rBu7tznlOyk6RN8sbY0plw=="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G85" i="4"/>
  <c r="BB10" i="4"/>
  <c r="AT10" i="4"/>
  <c r="I10" i="4"/>
  <c r="BB8"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<sst xmlns="http://schemas.openxmlformats.org/spreadsheetml/2006/main" count="231" uniqueCount="117">
  <si>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</si>
  <si>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</si>
  <si>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</si>
  <si>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</si>
  <si>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</si>
  <si>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</si>
  <si>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</si>
  <si>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</si>
  <si>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</si>
  <si>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</si>
  <si>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</si>
  <si>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</si>
  <si>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</si>
  <si>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</si>
  <si>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</si>
  <si>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</si>
  <si>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</si>
  <si>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</si>
  <si>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</si>
  <si>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</si>
  <si>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</si>
  <si>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</si>
  <si>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</si>
  <si>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</si>
  <si>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</si>
  <si>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</si>
  <si>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</si>
  <si>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</si>
  <si>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</si>
  <si>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</si>
  <si>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</si>
  <si>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</si>
  <si>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</si>
  <si>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</si>
  <si>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</si>
  <si>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</si>
  <si>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</si>
  <si>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</si>
  <si>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</si>
  <si>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</si>
  <si>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</si>
  <si>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</si>
  <si>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</si>
  <si>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</si>
  <si>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</si>
  <si>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</si>
  <si>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</si>
  <si>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</si>
  <si>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</si>
  <si>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</si>
  <si>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</si>
  <si>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</si>
  <si>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</si>
  <si>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</si>
  <si>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</si>
  <si>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</si>
  <si>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</si>
  <si>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</si>
  <si>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</si>
  <si>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</si>
  <si>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</si>
  <si>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</si>
  <si>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</si>
  <si>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</si>
  <si>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</si>
  <si>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</si>
  <si>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</si>
  <si>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</si>
  <si>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</si>
  <si>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</si>
  <si>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</si>
  <si>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</si>
  <si>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</si>
  <si>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</si>
  <si>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</si>
  <si>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</si>
  <si>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</si>
  <si>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</si>
  <si>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</si>
  <si>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</si>
  <si>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</si>
  <si>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</si>
  <si>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</si>
  <si>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</si>
  <si>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</si>
  <si>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</si>
  <si>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</si>
  <si>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</si>
  <si>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</si>
  <si>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</si>
  <si>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</si>
  <si>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</si>
  <si>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</si>
  <si>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</si>
  <si>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</si>
  <si>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</si>
  <si>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日南市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</si>
  <si>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</si>
  <si>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</si>
  <si>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</si>
  <si>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</si>
  <si>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</si>
  <si>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</si>
  <si>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</si>
  <si>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</si>
  <si>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</si>
  <si>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</si>
  <si>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</si>
  <si>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</si>
  <si>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</si>
  <si>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</si>
  <si>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</si>
  <si>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</si>
  <si>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</si>
  <si>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老朽化状況について、平成25年度に整備事業を完了しております。管渠につきましては、事業開始が新しいため老朽化対策は実施しなければならない状況ではありません。
　ただし、処理施設については耐用年数を超えるものも出てきており、長寿命化計画を策定し、令和２年度より年次的な改築更新を進めております。</t>
    <rPh sb="123" eb="125">
      <t>レイワ</t>
    </rPh>
    <rPh sb="126" eb="128">
      <t>ネンド</t>
    </rPh>
    <rPh sb="134" eb="136">
      <t>カイチク</t>
    </rPh>
    <phoneticPr fontId="4"/>
  </si>
  <si>
    <t>　「経常収支比率」につきましては、黒字となっており、経営の健全性は確保されています。この水準を維持するよう引き続き費用の削減及び黒字の確保に努力していきたいと考えております。
　「流動比率」につきましては、前年度と比較し現金預金の増加により流動資産が増加し、未払金の減少により流動負債が減少したため、数値は100％を超えております。今後も健全経営に努め、比率の上昇を目指していきたいと思います。
　「企業債残高対事業規模比率」につきましては、類似団体よりも高くなっています。今後、農業集落排水との統合により管渠工事など投資が増大する見込みであり、計画的な事業の推進をしてまいります。
　「経費回収率」につきましては、基準となる100％を上回っています。引き続き、今後も経費の節減に努めてまいります。
　「汚水処理原価」につきましては、平均値よりも低い数値となっております。引き続き、効率的な汚水処理に努めてまいります。
　「施設利用率」につきましては、経営の効率性における課題となっています。引き続き、下水道への接続を図り、施設利用率の向上に向けて取り組んでまいります。
　「水洗化率」につきましては、平均を下回っております。これは、人口減少、高齢化及び地理的要因等と推測しております。引き続き水洗化率の向上に向けて取り組んでまいります。</t>
    <rPh sb="115" eb="117">
      <t>ゾウカ</t>
    </rPh>
    <rPh sb="125" eb="127">
      <t>ゾウカ</t>
    </rPh>
    <rPh sb="129" eb="132">
      <t>ミバライキン</t>
    </rPh>
    <rPh sb="133" eb="135">
      <t>ゲンショウ</t>
    </rPh>
    <rPh sb="138" eb="140">
      <t>リュウドウ</t>
    </rPh>
    <rPh sb="140" eb="142">
      <t>フサイ</t>
    </rPh>
    <rPh sb="143" eb="145">
      <t>ゲンショウ</t>
    </rPh>
    <rPh sb="158" eb="159">
      <t>コ</t>
    </rPh>
    <rPh sb="248" eb="250">
      <t>トウゴウ</t>
    </rPh>
    <rPh sb="426" eb="428">
      <t>ケイエイ</t>
    </rPh>
    <phoneticPr fontId="4"/>
  </si>
  <si>
    <t>　特定環境保全公共下水道につきましては、黒字経営とはなっておりますが、今後、農業集落排水との共同化による管渠工事が計画されているため、施設・整備の合理的な投資及び財務状況の現状把握と分析を行う必要があります。
　そのため、経営戦略につきましては、今後の支出・収入及び資産の状況を把握した後、令和２年度に策定します。
　使用料改定につきましては、令和元年度に実施しましたが、今後の人口減少に伴う使用料収入の減少、将来的な財源不足等、また、今以上の一般会計からの繰入金に依存することも困難な状況にあるため、近隣及び類似自治体の状況も参考としながら、検討していく予定としております。</t>
    <rPh sb="115" eb="117">
      <t>ゾウカ</t>
    </rPh>
    <rPh sb="125" eb="127">
      <t>ゾウカ</t>
    </rPh>
    <rPh sb="129" eb="132">
      <t>ミバライキン</t>
    </rPh>
    <rPh sb="133" eb="135">
      <t>ゲンショウ</t>
    </rPh>
    <rPh sb="138" eb="140">
      <t>リュウドウ</t>
    </rPh>
    <rPh sb="140" eb="142">
      <t>フサイ</t>
    </rPh>
    <rPh sb="143" eb="145">
      <t>ゲンショウ</t>
    </rPh>
    <rPh sb="158" eb="159">
      <t>コ</t>
    </rPh>
    <rPh sb="248" eb="250">
      <t>トウゴウケイエイ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</si>
</sst>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89-4611-903E-2E015AD6BF8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0.13</c:v>
                </c:pt>
                <c:pt idx="2">
                  <c:v>0.09</c:v>
                </c:pt>
                <c:pt idx="3">
                  <c:v>0.13</c:v>
                </c:pt>
                <c:pt idx="4">
                  <c:v>0.36</c:v>
                </c:pt>
              </c:numCache>
            </c:numRef>
          </c:val>
          <c:smooth val="0"/>
          <c:extLst>
            <c:ext xmlns:c16="http://schemas.microsoft.com/office/drawing/2014/chart" uri="{C3380CC4-5D6E-409C-BE32-E72D297353CC}">
              <c16:uniqueId val="{00000001-3489-4611-903E-2E015AD6BF8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52.25</c:v>
                </c:pt>
                <c:pt idx="1">
                  <c:v>56.42</c:v>
                </c:pt>
                <c:pt idx="2">
                  <c:v>61.42</c:v>
                </c:pt>
                <c:pt idx="3">
                  <c:v>61.5</c:v>
                </c:pt>
                <c:pt idx="4">
                  <c:v>62.92</c:v>
                </c:pt>
              </c:numCache>
            </c:numRef>
          </c:val>
          <c:extLst>
            <c:ext xmlns:c16="http://schemas.microsoft.com/office/drawing/2014/chart" uri="{C3380CC4-5D6E-409C-BE32-E72D297353CC}">
              <c16:uniqueId val="{00000000-C384-4F7A-9AC4-6E15F25FBC8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37.72</c:v>
                </c:pt>
                <c:pt idx="2">
                  <c:v>43.36</c:v>
                </c:pt>
                <c:pt idx="3">
                  <c:v>42.56</c:v>
                </c:pt>
                <c:pt idx="4">
                  <c:v>42.47</c:v>
                </c:pt>
              </c:numCache>
            </c:numRef>
          </c:val>
          <c:smooth val="0"/>
          <c:extLst>
            <c:ext xmlns:c16="http://schemas.microsoft.com/office/drawing/2014/chart" uri="{C3380CC4-5D6E-409C-BE32-E72D297353CC}">
              <c16:uniqueId val="{00000001-C384-4F7A-9AC4-6E15F25FBC8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57.98</c:v>
                </c:pt>
                <c:pt idx="1">
                  <c:v>59.2</c:v>
                </c:pt>
                <c:pt idx="2">
                  <c:v>62.29</c:v>
                </c:pt>
                <c:pt idx="3">
                  <c:v>62.32</c:v>
                </c:pt>
                <c:pt idx="4">
                  <c:v>63.84</c:v>
                </c:pt>
              </c:numCache>
            </c:numRef>
          </c:val>
          <c:extLst>
            <c:ext xmlns:c16="http://schemas.microsoft.com/office/drawing/2014/chart" uri="{C3380CC4-5D6E-409C-BE32-E72D297353CC}">
              <c16:uniqueId val="{00000000-3C61-4476-A7F7-3E12D34CCBD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68.459999999999994</c:v>
                </c:pt>
                <c:pt idx="2">
                  <c:v>83.06</c:v>
                </c:pt>
                <c:pt idx="3">
                  <c:v>83.32</c:v>
                </c:pt>
                <c:pt idx="4">
                  <c:v>83.75</c:v>
                </c:pt>
              </c:numCache>
            </c:numRef>
          </c:val>
          <c:smooth val="0"/>
          <c:extLst>
            <c:ext xmlns:c16="http://schemas.microsoft.com/office/drawing/2014/chart" uri="{C3380CC4-5D6E-409C-BE32-E72D297353CC}">
              <c16:uniqueId val="{00000001-3C61-4476-A7F7-3E12D34CCBD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105.07</c:v>
                </c:pt>
                <c:pt idx="1">
                  <c:v>103.32</c:v>
                </c:pt>
                <c:pt idx="2">
                  <c:v>102.59</c:v>
                </c:pt>
                <c:pt idx="3">
                  <c:v>101.25</c:v>
                </c:pt>
                <c:pt idx="4">
                  <c:v>104.66</c:v>
                </c:pt>
              </c:numCache>
            </c:numRef>
          </c:val>
          <c:extLst>
            <c:ext xmlns:c16="http://schemas.microsoft.com/office/drawing/2014/chart" uri="{C3380CC4-5D6E-409C-BE32-E72D297353CC}">
              <c16:uniqueId val="{00000000-85FA-4CA6-B7DE-CEE36A394CB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98.32</c:v>
                </c:pt>
                <c:pt idx="1">
                  <c:v>98.04</c:v>
                </c:pt>
                <c:pt idx="2">
                  <c:v>102.13</c:v>
                </c:pt>
                <c:pt idx="3">
                  <c:v>101.72</c:v>
                </c:pt>
                <c:pt idx="4">
                  <c:v>102.73</c:v>
                </c:pt>
              </c:numCache>
            </c:numRef>
          </c:val>
          <c:smooth val="0"/>
          <c:extLst>
            <c:ext xmlns:c16="http://schemas.microsoft.com/office/drawing/2014/chart" uri="{C3380CC4-5D6E-409C-BE32-E72D297353CC}">
              <c16:uniqueId val="{00000001-85FA-4CA6-B7DE-CEE36A394CB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27.21</c:v>
                </c:pt>
                <c:pt idx="1">
                  <c:v>29.45</c:v>
                </c:pt>
                <c:pt idx="2">
                  <c:v>31.61</c:v>
                </c:pt>
                <c:pt idx="3">
                  <c:v>33.75</c:v>
                </c:pt>
                <c:pt idx="4">
                  <c:v>35.99</c:v>
                </c:pt>
              </c:numCache>
            </c:numRef>
          </c:val>
          <c:extLst>
            <c:ext xmlns:c16="http://schemas.microsoft.com/office/drawing/2014/chart" uri="{C3380CC4-5D6E-409C-BE32-E72D297353CC}">
              <c16:uniqueId val="{00000000-9463-4877-A4D4-8357A009A46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17.72</c:v>
                </c:pt>
                <c:pt idx="1">
                  <c:v>18.920000000000002</c:v>
                </c:pt>
                <c:pt idx="2">
                  <c:v>23.93</c:v>
                </c:pt>
                <c:pt idx="3">
                  <c:v>24.68</c:v>
                </c:pt>
                <c:pt idx="4">
                  <c:v>24.68</c:v>
                </c:pt>
              </c:numCache>
            </c:numRef>
          </c:val>
          <c:smooth val="0"/>
          <c:extLst>
            <c:ext xmlns:c16="http://schemas.microsoft.com/office/drawing/2014/chart" uri="{C3380CC4-5D6E-409C-BE32-E72D297353CC}">
              <c16:uniqueId val="{00000001-9463-4877-A4D4-8357A009A46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B3-4B04-BAE9-32BEB9E8628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0.01</c:v>
                </c:pt>
                <c:pt idx="4" formatCode="#,##0.00;&quot;△&quot;#,##0.00;&quot;-&quot;">
                  <c:v>8.6199999999999992</c:v>
                </c:pt>
              </c:numCache>
            </c:numRef>
          </c:val>
          <c:smooth val="0"/>
          <c:extLst>
            <c:ext xmlns:c16="http://schemas.microsoft.com/office/drawing/2014/chart" uri="{C3380CC4-5D6E-409C-BE32-E72D297353CC}">
              <c16:uniqueId val="{00000001-8BB3-4B04-BAE9-32BEB9E8628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FC-44D1-AA30-399DB878B13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201.29</c:v>
                </c:pt>
                <c:pt idx="1">
                  <c:v>208.1</c:v>
                </c:pt>
                <c:pt idx="2">
                  <c:v>109.51</c:v>
                </c:pt>
                <c:pt idx="3">
                  <c:v>112.88</c:v>
                </c:pt>
                <c:pt idx="4">
                  <c:v>94.97</c:v>
                </c:pt>
              </c:numCache>
            </c:numRef>
          </c:val>
          <c:smooth val="0"/>
          <c:extLst>
            <c:ext xmlns:c16="http://schemas.microsoft.com/office/drawing/2014/chart" uri="{C3380CC4-5D6E-409C-BE32-E72D297353CC}">
              <c16:uniqueId val="{00000001-B7FC-44D1-AA30-399DB878B13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55.02</c:v>
                </c:pt>
                <c:pt idx="1">
                  <c:v>66.599999999999994</c:v>
                </c:pt>
                <c:pt idx="2">
                  <c:v>85.29</c:v>
                </c:pt>
                <c:pt idx="3">
                  <c:v>84.81</c:v>
                </c:pt>
                <c:pt idx="4">
                  <c:v>100.98</c:v>
                </c:pt>
              </c:numCache>
            </c:numRef>
          </c:val>
          <c:extLst>
            <c:ext xmlns:c16="http://schemas.microsoft.com/office/drawing/2014/chart" uri="{C3380CC4-5D6E-409C-BE32-E72D297353CC}">
              <c16:uniqueId val="{00000000-8B15-4C5F-AA7E-C7365D65F99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81.19</c:v>
                </c:pt>
                <c:pt idx="1">
                  <c:v>75.290000000000006</c:v>
                </c:pt>
                <c:pt idx="2">
                  <c:v>47.44</c:v>
                </c:pt>
                <c:pt idx="3">
                  <c:v>49.18</c:v>
                </c:pt>
                <c:pt idx="4">
                  <c:v>47.72</c:v>
                </c:pt>
              </c:numCache>
            </c:numRef>
          </c:val>
          <c:smooth val="0"/>
          <c:extLst>
            <c:ext xmlns:c16="http://schemas.microsoft.com/office/drawing/2014/chart" uri="{C3380CC4-5D6E-409C-BE32-E72D297353CC}">
              <c16:uniqueId val="{00000001-8B15-4C5F-AA7E-C7365D65F99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27.09</c:v>
                </c:pt>
                <c:pt idx="1">
                  <c:v>23.3</c:v>
                </c:pt>
                <c:pt idx="2">
                  <c:v>2143.3000000000002</c:v>
                </c:pt>
                <c:pt idx="3">
                  <c:v>2021.77</c:v>
                </c:pt>
                <c:pt idx="4">
                  <c:v>1717.49</c:v>
                </c:pt>
              </c:numCache>
            </c:numRef>
          </c:val>
          <c:extLst>
            <c:ext xmlns:c16="http://schemas.microsoft.com/office/drawing/2014/chart" uri="{C3380CC4-5D6E-409C-BE32-E72D297353CC}">
              <c16:uniqueId val="{00000000-F23C-4A5C-83E9-9CD0787984E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1592.72</c:v>
                </c:pt>
                <c:pt idx="2">
                  <c:v>1243.71</c:v>
                </c:pt>
                <c:pt idx="3">
                  <c:v>1194.1500000000001</c:v>
                </c:pt>
                <c:pt idx="4">
                  <c:v>1206.79</c:v>
                </c:pt>
              </c:numCache>
            </c:numRef>
          </c:val>
          <c:smooth val="0"/>
          <c:extLst>
            <c:ext xmlns:c16="http://schemas.microsoft.com/office/drawing/2014/chart" uri="{C3380CC4-5D6E-409C-BE32-E72D297353CC}">
              <c16:uniqueId val="{00000001-F23C-4A5C-83E9-9CD0787984E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92.59</c:v>
                </c:pt>
                <c:pt idx="1">
                  <c:v>100</c:v>
                </c:pt>
                <c:pt idx="2">
                  <c:v>95.67</c:v>
                </c:pt>
                <c:pt idx="3">
                  <c:v>100.04</c:v>
                </c:pt>
                <c:pt idx="4">
                  <c:v>100.04</c:v>
                </c:pt>
              </c:numCache>
            </c:numRef>
          </c:val>
          <c:extLst>
            <c:ext xmlns:c16="http://schemas.microsoft.com/office/drawing/2014/chart" uri="{C3380CC4-5D6E-409C-BE32-E72D297353CC}">
              <c16:uniqueId val="{00000000-9159-491F-AE0D-E5AD7E526FE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53.7</c:v>
                </c:pt>
                <c:pt idx="2">
                  <c:v>74.3</c:v>
                </c:pt>
                <c:pt idx="3">
                  <c:v>72.260000000000005</c:v>
                </c:pt>
                <c:pt idx="4">
                  <c:v>71.84</c:v>
                </c:pt>
              </c:numCache>
            </c:numRef>
          </c:val>
          <c:smooth val="0"/>
          <c:extLst>
            <c:ext xmlns:c16="http://schemas.microsoft.com/office/drawing/2014/chart" uri="{C3380CC4-5D6E-409C-BE32-E72D297353CC}">
              <c16:uniqueId val="{00000001-9159-491F-AE0D-E5AD7E526FE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166.22</c:v>
                </c:pt>
                <c:pt idx="1">
                  <c:v>152.19999999999999</c:v>
                </c:pt>
                <c:pt idx="2">
                  <c:v>162.97</c:v>
                </c:pt>
                <c:pt idx="3">
                  <c:v>154.97</c:v>
                </c:pt>
                <c:pt idx="4">
                  <c:v>156.19999999999999</c:v>
                </c:pt>
              </c:numCache>
            </c:numRef>
          </c:val>
          <c:extLst>
            <c:ext xmlns:c16="http://schemas.microsoft.com/office/drawing/2014/chart" uri="{C3380CC4-5D6E-409C-BE32-E72D297353CC}">
              <c16:uniqueId val="{00000000-4631-48A6-BAED-6BA168B7C36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300.35000000000002</c:v>
                </c:pt>
                <c:pt idx="2">
                  <c:v>221.81</c:v>
                </c:pt>
                <c:pt idx="3">
                  <c:v>230.02</c:v>
                </c:pt>
                <c:pt idx="4">
                  <c:v>228.47</c:v>
                </c:pt>
              </c:numCache>
            </c:numRef>
          </c:val>
          <c:smooth val="0"/>
          <c:extLst>
            <c:ext xmlns:c16="http://schemas.microsoft.com/office/drawing/2014/chart" uri="{C3380CC4-5D6E-409C-BE32-E72D297353CC}">
              <c16:uniqueId val="{00000001-4631-48A6-BAED-6BA168B7C36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宮崎県　日南市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52801</v>
      </c>
      <c r="AM8" s="51"/>
      <c r="AN8" s="51"/>
      <c r="AO8" s="51"/>
      <c r="AP8" s="51"/>
      <c r="AQ8" s="51"/>
      <c r="AR8" s="51"/>
      <c r="AS8" s="51"/>
      <c r="AT8" s="46">
        <f>データ!T6</f>
        <v>536.11</v>
      </c>
      <c r="AU8" s="46"/>
      <c r="AV8" s="46"/>
      <c r="AW8" s="46"/>
      <c r="AX8" s="46"/>
      <c r="AY8" s="46"/>
      <c r="AZ8" s="46"/>
      <c r="BA8" s="46"/>
      <c r="BB8" s="46">
        <f>データ!U6</f>
        <v>98.49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76.790000000000006</v>
      </c>
      <c r="J10" s="46"/>
      <c r="K10" s="46"/>
      <c r="L10" s="46"/>
      <c r="M10" s="46"/>
      <c r="N10" s="46"/>
      <c r="O10" s="46"/>
      <c r="P10" s="46">
        <f>データ!P6</f>
        <v>5.55</v>
      </c>
      <c r="Q10" s="46"/>
      <c r="R10" s="46"/>
      <c r="S10" s="46"/>
      <c r="T10" s="46"/>
      <c r="U10" s="46"/>
      <c r="V10" s="46"/>
      <c r="W10" s="46">
        <f>データ!Q6</f>
        <v>86.28</v>
      </c>
      <c r="X10" s="46"/>
      <c r="Y10" s="46"/>
      <c r="Z10" s="46"/>
      <c r="AA10" s="46"/>
      <c r="AB10" s="46"/>
      <c r="AC10" s="46"/>
      <c r="AD10" s="51">
        <f>データ!R6</f>
        <v>3025</v>
      </c>
      <c r="AE10" s="51"/>
      <c r="AF10" s="51"/>
      <c r="AG10" s="51"/>
      <c r="AH10" s="51"/>
      <c r="AI10" s="51"/>
      <c r="AJ10" s="51"/>
      <c r="AK10" s="2"/>
      <c r="AL10" s="51">
        <f>データ!V6</f>
        <v>2901</v>
      </c>
      <c r="AM10" s="51"/>
      <c r="AN10" s="51"/>
      <c r="AO10" s="51"/>
      <c r="AP10" s="51"/>
      <c r="AQ10" s="51"/>
      <c r="AR10" s="51"/>
      <c r="AS10" s="51"/>
      <c r="AT10" s="46">
        <f>データ!W6</f>
        <v>1.57</v>
      </c>
      <c r="AU10" s="46"/>
      <c r="AV10" s="46"/>
      <c r="AW10" s="46"/>
      <c r="AX10" s="46"/>
      <c r="AY10" s="46"/>
      <c r="AZ10" s="46"/>
      <c r="BA10" s="46"/>
      <c r="BB10" s="46">
        <f>データ!X6</f>
        <v>1847.77</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2">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115</v>
      </c>
      <c r="BM16" s="70"/>
      <c r="BN16" s="70"/>
      <c r="BO16" s="70"/>
      <c r="BP16" s="70"/>
      <c r="BQ16" s="70"/>
      <c r="BR16" s="70"/>
      <c r="BS16" s="70"/>
      <c r="BT16" s="70"/>
      <c r="BU16" s="70"/>
      <c r="BV16" s="70"/>
      <c r="BW16" s="70"/>
      <c r="BX16" s="70"/>
      <c r="BY16" s="70"/>
      <c r="BZ16" s="71"/>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9"/>
      <c r="BM34" s="70"/>
      <c r="BN34" s="70"/>
      <c r="BO34" s="70"/>
      <c r="BP34" s="70"/>
      <c r="BQ34" s="70"/>
      <c r="BR34" s="70"/>
      <c r="BS34" s="70"/>
      <c r="BT34" s="70"/>
      <c r="BU34" s="70"/>
      <c r="BV34" s="70"/>
      <c r="BW34" s="70"/>
      <c r="BX34" s="70"/>
      <c r="BY34" s="70"/>
      <c r="BZ34" s="71"/>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9"/>
      <c r="BM35" s="70"/>
      <c r="BN35" s="70"/>
      <c r="BO35" s="70"/>
      <c r="BP35" s="70"/>
      <c r="BQ35" s="70"/>
      <c r="BR35" s="70"/>
      <c r="BS35" s="70"/>
      <c r="BT35" s="70"/>
      <c r="BU35" s="70"/>
      <c r="BV35" s="70"/>
      <c r="BW35" s="70"/>
      <c r="BX35" s="70"/>
      <c r="BY35" s="70"/>
      <c r="BZ35" s="71"/>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116</v>
      </c>
      <c r="BM66" s="70"/>
      <c r="BN66" s="70"/>
      <c r="BO66" s="70"/>
      <c r="BP66" s="70"/>
      <c r="BQ66" s="70"/>
      <c r="BR66" s="70"/>
      <c r="BS66" s="70"/>
      <c r="BT66" s="70"/>
      <c r="BU66" s="70"/>
      <c r="BV66" s="70"/>
      <c r="BW66" s="70"/>
      <c r="BX66" s="70"/>
      <c r="BY66" s="70"/>
      <c r="BZ66" s="71"/>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EH7DJLAMJPwsitZWnXxuBMDSk6KjiTgLwrJd2c8QcCGTSR/dSstVgiXYZAQP3mY4nxf6n89u6AJh0jGGnJtSiw==" saltValue="u3I+N+4bxa7tYCqz9JNP0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2">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452041</v>
      </c>
      <c r="D6" s="33">
        <f t="shared" si="3"/>
        <v>46</v>
      </c>
      <c r="E6" s="33">
        <f t="shared" si="3"/>
        <v>17</v>
      </c>
      <c r="F6" s="33">
        <f t="shared" si="3"/>
        <v>4</v>
      </c>
      <c r="G6" s="33">
        <f t="shared" si="3"/>
        <v>0</v>
      </c>
      <c r="H6" s="33" t="str">
        <f t="shared" si="3"/>
        <v>宮崎県　日南市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76.790000000000006</v>
      </c>
      <c r="P6" s="34">
        <f t="shared" si="3"/>
        <v>5.55</v>
      </c>
      <c r="Q6" s="34">
        <f t="shared" si="3"/>
        <v>86.28</v>
      </c>
      <c r="R6" s="34">
        <f t="shared" si="3"/>
        <v>3025</v>
      </c>
      <c r="S6" s="34">
        <f t="shared" si="3"/>
        <v>52801</v>
      </c>
      <c r="T6" s="34">
        <f t="shared" si="3"/>
        <v>536.11</v>
      </c>
      <c r="U6" s="34">
        <f t="shared" si="3"/>
        <v>98.49</v>
      </c>
      <c r="V6" s="34">
        <f t="shared" si="3"/>
        <v>2901</v>
      </c>
      <c r="W6" s="34">
        <f t="shared" si="3"/>
        <v>1.57</v>
      </c>
      <c r="X6" s="34">
        <f t="shared" si="3"/>
        <v>1847.77</v>
      </c>
      <c r="Y6" s="35">
        <f>IF(Y7="",NA(),Y7)</f>
        <v>105.07</v>
      </c>
      <c r="Z6" s="35">
        <f t="shared" ref="Z6:AH6" si="4">IF(Z7="",NA(),Z7)</f>
        <v>103.32</v>
      </c>
      <c r="AA6" s="35">
        <f t="shared" si="4"/>
        <v>102.59</v>
      </c>
      <c r="AB6" s="35">
        <f t="shared" si="4"/>
        <v>101.25</v>
      </c>
      <c r="AC6" s="35">
        <f t="shared" si="4"/>
        <v>104.66</v>
      </c>
      <c r="AD6" s="35">
        <f t="shared" si="4"/>
        <v>98.32</v>
      </c>
      <c r="AE6" s="35">
        <f t="shared" si="4"/>
        <v>98.04</v>
      </c>
      <c r="AF6" s="35">
        <f t="shared" si="4"/>
        <v>102.13</v>
      </c>
      <c r="AG6" s="35">
        <f t="shared" si="4"/>
        <v>101.72</v>
      </c>
      <c r="AH6" s="35">
        <f t="shared" si="4"/>
        <v>102.73</v>
      </c>
      <c r="AI6" s="34" t="str">
        <f>IF(AI7="","",IF(AI7="-","【-】","【"&amp;SUBSTITUTE(TEXT(AI7,"#,##0.00"),"-","△")&amp;"】"))</f>
        <v>【102.87】</v>
      </c>
      <c r="AJ6" s="34">
        <f>IF(AJ7="",NA(),AJ7)</f>
        <v>0</v>
      </c>
      <c r="AK6" s="34">
        <f t="shared" ref="AK6:AS6" si="5">IF(AK7="",NA(),AK7)</f>
        <v>0</v>
      </c>
      <c r="AL6" s="34">
        <f t="shared" si="5"/>
        <v>0</v>
      </c>
      <c r="AM6" s="34">
        <f t="shared" si="5"/>
        <v>0</v>
      </c>
      <c r="AN6" s="34">
        <f t="shared" si="5"/>
        <v>0</v>
      </c>
      <c r="AO6" s="35">
        <f t="shared" si="5"/>
        <v>201.29</v>
      </c>
      <c r="AP6" s="35">
        <f t="shared" si="5"/>
        <v>208.1</v>
      </c>
      <c r="AQ6" s="35">
        <f t="shared" si="5"/>
        <v>109.51</v>
      </c>
      <c r="AR6" s="35">
        <f t="shared" si="5"/>
        <v>112.88</v>
      </c>
      <c r="AS6" s="35">
        <f t="shared" si="5"/>
        <v>94.97</v>
      </c>
      <c r="AT6" s="34" t="str">
        <f>IF(AT7="","",IF(AT7="-","【-】","【"&amp;SUBSTITUTE(TEXT(AT7,"#,##0.00"),"-","△")&amp;"】"))</f>
        <v>【76.63】</v>
      </c>
      <c r="AU6" s="35">
        <f>IF(AU7="",NA(),AU7)</f>
        <v>55.02</v>
      </c>
      <c r="AV6" s="35">
        <f t="shared" ref="AV6:BD6" si="6">IF(AV7="",NA(),AV7)</f>
        <v>66.599999999999994</v>
      </c>
      <c r="AW6" s="35">
        <f t="shared" si="6"/>
        <v>85.29</v>
      </c>
      <c r="AX6" s="35">
        <f t="shared" si="6"/>
        <v>84.81</v>
      </c>
      <c r="AY6" s="35">
        <f t="shared" si="6"/>
        <v>100.98</v>
      </c>
      <c r="AZ6" s="35">
        <f t="shared" si="6"/>
        <v>81.19</v>
      </c>
      <c r="BA6" s="35">
        <f t="shared" si="6"/>
        <v>75.290000000000006</v>
      </c>
      <c r="BB6" s="35">
        <f t="shared" si="6"/>
        <v>47.44</v>
      </c>
      <c r="BC6" s="35">
        <f t="shared" si="6"/>
        <v>49.18</v>
      </c>
      <c r="BD6" s="35">
        <f t="shared" si="6"/>
        <v>47.72</v>
      </c>
      <c r="BE6" s="34" t="str">
        <f>IF(BE7="","",IF(BE7="-","【-】","【"&amp;SUBSTITUTE(TEXT(BE7,"#,##0.00"),"-","△")&amp;"】"))</f>
        <v>【49.61】</v>
      </c>
      <c r="BF6" s="35">
        <f>IF(BF7="",NA(),BF7)</f>
        <v>27.09</v>
      </c>
      <c r="BG6" s="35">
        <f t="shared" ref="BG6:BO6" si="7">IF(BG7="",NA(),BG7)</f>
        <v>23.3</v>
      </c>
      <c r="BH6" s="35">
        <f t="shared" si="7"/>
        <v>2143.3000000000002</v>
      </c>
      <c r="BI6" s="35">
        <f t="shared" si="7"/>
        <v>2021.77</v>
      </c>
      <c r="BJ6" s="35">
        <f t="shared" si="7"/>
        <v>1717.49</v>
      </c>
      <c r="BK6" s="35">
        <f t="shared" si="7"/>
        <v>1673.47</v>
      </c>
      <c r="BL6" s="35">
        <f t="shared" si="7"/>
        <v>1592.72</v>
      </c>
      <c r="BM6" s="35">
        <f t="shared" si="7"/>
        <v>1243.71</v>
      </c>
      <c r="BN6" s="35">
        <f t="shared" si="7"/>
        <v>1194.1500000000001</v>
      </c>
      <c r="BO6" s="35">
        <f t="shared" si="7"/>
        <v>1206.79</v>
      </c>
      <c r="BP6" s="34" t="str">
        <f>IF(BP7="","",IF(BP7="-","【-】","【"&amp;SUBSTITUTE(TEXT(BP7,"#,##0.00"),"-","△")&amp;"】"))</f>
        <v>【1,218.70】</v>
      </c>
      <c r="BQ6" s="35">
        <f>IF(BQ7="",NA(),BQ7)</f>
        <v>92.59</v>
      </c>
      <c r="BR6" s="35">
        <f t="shared" ref="BR6:BZ6" si="8">IF(BR7="",NA(),BR7)</f>
        <v>100</v>
      </c>
      <c r="BS6" s="35">
        <f t="shared" si="8"/>
        <v>95.67</v>
      </c>
      <c r="BT6" s="35">
        <f t="shared" si="8"/>
        <v>100.04</v>
      </c>
      <c r="BU6" s="35">
        <f t="shared" si="8"/>
        <v>100.04</v>
      </c>
      <c r="BV6" s="35">
        <f t="shared" si="8"/>
        <v>49.22</v>
      </c>
      <c r="BW6" s="35">
        <f t="shared" si="8"/>
        <v>53.7</v>
      </c>
      <c r="BX6" s="35">
        <f t="shared" si="8"/>
        <v>74.3</v>
      </c>
      <c r="BY6" s="35">
        <f t="shared" si="8"/>
        <v>72.260000000000005</v>
      </c>
      <c r="BZ6" s="35">
        <f t="shared" si="8"/>
        <v>71.84</v>
      </c>
      <c r="CA6" s="34" t="str">
        <f>IF(CA7="","",IF(CA7="-","【-】","【"&amp;SUBSTITUTE(TEXT(CA7,"#,##0.00"),"-","△")&amp;"】"))</f>
        <v>【74.17】</v>
      </c>
      <c r="CB6" s="35">
        <f>IF(CB7="",NA(),CB7)</f>
        <v>166.22</v>
      </c>
      <c r="CC6" s="35">
        <f t="shared" ref="CC6:CK6" si="9">IF(CC7="",NA(),CC7)</f>
        <v>152.19999999999999</v>
      </c>
      <c r="CD6" s="35">
        <f t="shared" si="9"/>
        <v>162.97</v>
      </c>
      <c r="CE6" s="35">
        <f t="shared" si="9"/>
        <v>154.97</v>
      </c>
      <c r="CF6" s="35">
        <f t="shared" si="9"/>
        <v>156.19999999999999</v>
      </c>
      <c r="CG6" s="35">
        <f t="shared" si="9"/>
        <v>332.02</v>
      </c>
      <c r="CH6" s="35">
        <f t="shared" si="9"/>
        <v>300.35000000000002</v>
      </c>
      <c r="CI6" s="35">
        <f t="shared" si="9"/>
        <v>221.81</v>
      </c>
      <c r="CJ6" s="35">
        <f t="shared" si="9"/>
        <v>230.02</v>
      </c>
      <c r="CK6" s="35">
        <f t="shared" si="9"/>
        <v>228.47</v>
      </c>
      <c r="CL6" s="34" t="str">
        <f>IF(CL7="","",IF(CL7="-","【-】","【"&amp;SUBSTITUTE(TEXT(CL7,"#,##0.00"),"-","△")&amp;"】"))</f>
        <v>【218.56】</v>
      </c>
      <c r="CM6" s="35">
        <f>IF(CM7="",NA(),CM7)</f>
        <v>52.25</v>
      </c>
      <c r="CN6" s="35">
        <f t="shared" ref="CN6:CV6" si="10">IF(CN7="",NA(),CN7)</f>
        <v>56.42</v>
      </c>
      <c r="CO6" s="35">
        <f t="shared" si="10"/>
        <v>61.42</v>
      </c>
      <c r="CP6" s="35">
        <f t="shared" si="10"/>
        <v>61.5</v>
      </c>
      <c r="CQ6" s="35">
        <f t="shared" si="10"/>
        <v>62.92</v>
      </c>
      <c r="CR6" s="35">
        <f t="shared" si="10"/>
        <v>36.65</v>
      </c>
      <c r="CS6" s="35">
        <f t="shared" si="10"/>
        <v>37.72</v>
      </c>
      <c r="CT6" s="35">
        <f t="shared" si="10"/>
        <v>43.36</v>
      </c>
      <c r="CU6" s="35">
        <f t="shared" si="10"/>
        <v>42.56</v>
      </c>
      <c r="CV6" s="35">
        <f t="shared" si="10"/>
        <v>42.47</v>
      </c>
      <c r="CW6" s="34" t="str">
        <f>IF(CW7="","",IF(CW7="-","【-】","【"&amp;SUBSTITUTE(TEXT(CW7,"#,##0.00"),"-","△")&amp;"】"))</f>
        <v>【42.86】</v>
      </c>
      <c r="CX6" s="35">
        <f>IF(CX7="",NA(),CX7)</f>
        <v>57.98</v>
      </c>
      <c r="CY6" s="35">
        <f t="shared" ref="CY6:DG6" si="11">IF(CY7="",NA(),CY7)</f>
        <v>59.2</v>
      </c>
      <c r="CZ6" s="35">
        <f t="shared" si="11"/>
        <v>62.29</v>
      </c>
      <c r="DA6" s="35">
        <f t="shared" si="11"/>
        <v>62.32</v>
      </c>
      <c r="DB6" s="35">
        <f t="shared" si="11"/>
        <v>63.84</v>
      </c>
      <c r="DC6" s="35">
        <f t="shared" si="11"/>
        <v>68.83</v>
      </c>
      <c r="DD6" s="35">
        <f t="shared" si="11"/>
        <v>68.459999999999994</v>
      </c>
      <c r="DE6" s="35">
        <f t="shared" si="11"/>
        <v>83.06</v>
      </c>
      <c r="DF6" s="35">
        <f t="shared" si="11"/>
        <v>83.32</v>
      </c>
      <c r="DG6" s="35">
        <f t="shared" si="11"/>
        <v>83.75</v>
      </c>
      <c r="DH6" s="34" t="str">
        <f>IF(DH7="","",IF(DH7="-","【-】","【"&amp;SUBSTITUTE(TEXT(DH7,"#,##0.00"),"-","△")&amp;"】"))</f>
        <v>【84.20】</v>
      </c>
      <c r="DI6" s="35">
        <f>IF(DI7="",NA(),DI7)</f>
        <v>27.21</v>
      </c>
      <c r="DJ6" s="35">
        <f t="shared" ref="DJ6:DR6" si="12">IF(DJ7="",NA(),DJ7)</f>
        <v>29.45</v>
      </c>
      <c r="DK6" s="35">
        <f t="shared" si="12"/>
        <v>31.61</v>
      </c>
      <c r="DL6" s="35">
        <f t="shared" si="12"/>
        <v>33.75</v>
      </c>
      <c r="DM6" s="35">
        <f t="shared" si="12"/>
        <v>35.99</v>
      </c>
      <c r="DN6" s="35">
        <f t="shared" si="12"/>
        <v>17.72</v>
      </c>
      <c r="DO6" s="35">
        <f t="shared" si="12"/>
        <v>18.920000000000002</v>
      </c>
      <c r="DP6" s="35">
        <f t="shared" si="12"/>
        <v>23.93</v>
      </c>
      <c r="DQ6" s="35">
        <f t="shared" si="12"/>
        <v>24.68</v>
      </c>
      <c r="DR6" s="35">
        <f t="shared" si="12"/>
        <v>24.68</v>
      </c>
      <c r="DS6" s="34" t="str">
        <f>IF(DS7="","",IF(DS7="-","【-】","【"&amp;SUBSTITUTE(TEXT(DS7,"#,##0.00"),"-","△")&amp;"】"))</f>
        <v>【25.37】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5">
        <f t="shared" si="13"/>
        <v>0.01</v>
      </c>
      <c r="EC6" s="35">
        <f t="shared" si="13"/>
        <v>8.6199999999999992</v>
      </c>
      <c r="ED6" s="34" t="str">
        <f>IF(ED7="","",IF(ED7="-","【-】","【"&amp;SUBSTITUTE(TEXT(ED7,"#,##0.00"),"-","△")&amp;"】"))</f>
        <v>【6.20】</v>
      </c>
      <c r="EE6" s="34">
        <f>IF(EE7="",NA(),EE7)</f>
        <v>0</v>
      </c>
      <c r="EF6" s="34">
        <f t="shared" ref="EF6:EN6" si="14">IF(EF7="",NA(),EF7)</f>
        <v>0</v>
      </c>
      <c r="EG6" s="34">
        <f t="shared" si="14"/>
        <v>0</v>
      </c>
      <c r="EH6" s="34">
        <f t="shared" si="14"/>
        <v>0</v>
      </c>
      <c r="EI6" s="34">
        <f t="shared" si="14"/>
        <v>0</v>
      </c>
      <c r="EJ6" s="35">
        <f t="shared" si="14"/>
        <v>0.26</v>
      </c>
      <c r="EK6" s="35">
        <f t="shared" si="14"/>
        <v>0.13</v>
      </c>
      <c r="EL6" s="35">
        <f t="shared" si="14"/>
        <v>0.09</v>
      </c>
      <c r="EM6" s="35">
        <f t="shared" si="14"/>
        <v>0.13</v>
      </c>
      <c r="EN6" s="35">
        <f t="shared" si="14"/>
        <v>0.36</v>
      </c>
      <c r="EO6" s="34" t="str">
        <f>IF(EO7="","",IF(EO7="-","【-】","【"&amp;SUBSTITUTE(TEXT(EO7,"#,##0.00"),"-","△")&amp;"】"))</f>
        <v>【0.28】</v>
      </c>
    </row>
    <row r="7" spans="1:148" s="36" customFormat="1" x14ac:dyDescent="0.2">
      <c r="A7" s="28"/>
      <c r="B7" s="37">
        <v>2019</v>
      </c>
      <c r="C7" s="37">
        <v>452041</v>
      </c>
      <c r="D7" s="37">
        <v>46</v>
      </c>
      <c r="E7" s="37">
        <v>17</v>
      </c>
      <c r="F7" s="37">
        <v>4</v>
      </c>
      <c r="G7" s="37">
        <v>0</v>
      </c>
      <c r="H7" s="37" t="s">
        <v>96</v>
      </c>
      <c r="I7" s="37" t="s">
        <v>97</v>
      </c>
      <c r="J7" s="37" t="s">
        <v>98</v>
      </c>
      <c r="K7" s="37" t="s">
        <v>99</v>
      </c>
      <c r="L7" s="37" t="s">
        <v>100</v>
      </c>
      <c r="M7" s="37" t="s">
        <v>101</v>
      </c>
      <c r="N7" s="38" t="s">
        <v>102</v>
      </c>
      <c r="O7" s="38">
        <v>76.790000000000006</v>
      </c>
      <c r="P7" s="38">
        <v>5.55</v>
      </c>
      <c r="Q7" s="38">
        <v>86.28</v>
      </c>
      <c r="R7" s="38">
        <v>3025</v>
      </c>
      <c r="S7" s="38">
        <v>52801</v>
      </c>
      <c r="T7" s="38">
        <v>536.11</v>
      </c>
      <c r="U7" s="38">
        <v>98.49</v>
      </c>
      <c r="V7" s="38">
        <v>2901</v>
      </c>
      <c r="W7" s="38">
        <v>1.57</v>
      </c>
      <c r="X7" s="38">
        <v>1847.77</v>
      </c>
      <c r="Y7" s="38">
        <v>105.07</v>
      </c>
      <c r="Z7" s="38">
        <v>103.32</v>
      </c>
      <c r="AA7" s="38">
        <v>102.59</v>
      </c>
      <c r="AB7" s="38">
        <v>101.25</v>
      </c>
      <c r="AC7" s="38">
        <v>104.66</v>
      </c>
      <c r="AD7" s="38">
        <v>98.32</v>
      </c>
      <c r="AE7" s="38">
        <v>98.04</v>
      </c>
      <c r="AF7" s="38">
        <v>102.13</v>
      </c>
      <c r="AG7" s="38">
        <v>101.72</v>
      </c>
      <c r="AH7" s="38">
        <v>102.73</v>
      </c>
      <c r="AI7" s="38">
        <v>102.87</v>
      </c>
      <c r="AJ7" s="38">
        <v>0</v>
      </c>
      <c r="AK7" s="38">
        <v>0</v>
      </c>
      <c r="AL7" s="38">
        <v>0</v>
      </c>
      <c r="AM7" s="38">
        <v>0</v>
      </c>
      <c r="AN7" s="38">
        <v>0</v>
      </c>
      <c r="AO7" s="38">
        <v>201.29</v>
      </c>
      <c r="AP7" s="38">
        <v>208.1</v>
      </c>
      <c r="AQ7" s="38">
        <v>109.51</v>
      </c>
      <c r="AR7" s="38">
        <v>112.88</v>
      </c>
      <c r="AS7" s="38">
        <v>94.97</v>
      </c>
      <c r="AT7" s="38">
        <v>76.63</v>
      </c>
      <c r="AU7" s="38">
        <v>55.02</v>
      </c>
      <c r="AV7" s="38">
        <v>66.599999999999994</v>
      </c>
      <c r="AW7" s="38">
        <v>85.29</v>
      </c>
      <c r="AX7" s="38">
        <v>84.81</v>
      </c>
      <c r="AY7" s="38">
        <v>100.98</v>
      </c>
      <c r="AZ7" s="38">
        <v>81.19</v>
      </c>
      <c r="BA7" s="38">
        <v>75.290000000000006</v>
      </c>
      <c r="BB7" s="38">
        <v>47.44</v>
      </c>
      <c r="BC7" s="38">
        <v>49.18</v>
      </c>
      <c r="BD7" s="38">
        <v>47.72</v>
      </c>
      <c r="BE7" s="38">
        <v>49.61</v>
      </c>
      <c r="BF7" s="38">
        <v>27.09</v>
      </c>
      <c r="BG7" s="38">
        <v>23.3</v>
      </c>
      <c r="BH7" s="38">
        <v>2143.3000000000002</v>
      </c>
      <c r="BI7" s="38">
        <v>2021.77</v>
      </c>
      <c r="BJ7" s="38">
        <v>1717.49</v>
      </c>
      <c r="BK7" s="38">
        <v>1673.47</v>
      </c>
      <c r="BL7" s="38">
        <v>1592.72</v>
      </c>
      <c r="BM7" s="38">
        <v>1243.71</v>
      </c>
      <c r="BN7" s="38">
        <v>1194.1500000000001</v>
      </c>
      <c r="BO7" s="38">
        <v>1206.79</v>
      </c>
      <c r="BP7" s="38">
        <v>1218.7</v>
      </c>
      <c r="BQ7" s="38">
        <v>92.59</v>
      </c>
      <c r="BR7" s="38">
        <v>100</v>
      </c>
      <c r="BS7" s="38">
        <v>95.67</v>
      </c>
      <c r="BT7" s="38">
        <v>100.04</v>
      </c>
      <c r="BU7" s="38">
        <v>100.04</v>
      </c>
      <c r="BV7" s="38">
        <v>49.22</v>
      </c>
      <c r="BW7" s="38">
        <v>53.7</v>
      </c>
      <c r="BX7" s="38">
        <v>74.3</v>
      </c>
      <c r="BY7" s="38">
        <v>72.260000000000005</v>
      </c>
      <c r="BZ7" s="38">
        <v>71.84</v>
      </c>
      <c r="CA7" s="38">
        <v>74.17</v>
      </c>
      <c r="CB7" s="38">
        <v>166.22</v>
      </c>
      <c r="CC7" s="38">
        <v>152.19999999999999</v>
      </c>
      <c r="CD7" s="38">
        <v>162.97</v>
      </c>
      <c r="CE7" s="38">
        <v>154.97</v>
      </c>
      <c r="CF7" s="38">
        <v>156.19999999999999</v>
      </c>
      <c r="CG7" s="38">
        <v>332.02</v>
      </c>
      <c r="CH7" s="38">
        <v>300.35000000000002</v>
      </c>
      <c r="CI7" s="38">
        <v>221.81</v>
      </c>
      <c r="CJ7" s="38">
        <v>230.02</v>
      </c>
      <c r="CK7" s="38">
        <v>228.47</v>
      </c>
      <c r="CL7" s="38">
        <v>218.56</v>
      </c>
      <c r="CM7" s="38">
        <v>52.25</v>
      </c>
      <c r="CN7" s="38">
        <v>56.42</v>
      </c>
      <c r="CO7" s="38">
        <v>61.42</v>
      </c>
      <c r="CP7" s="38">
        <v>61.5</v>
      </c>
      <c r="CQ7" s="38">
        <v>62.92</v>
      </c>
      <c r="CR7" s="38">
        <v>36.65</v>
      </c>
      <c r="CS7" s="38">
        <v>37.72</v>
      </c>
      <c r="CT7" s="38">
        <v>43.36</v>
      </c>
      <c r="CU7" s="38">
        <v>42.56</v>
      </c>
      <c r="CV7" s="38">
        <v>42.47</v>
      </c>
      <c r="CW7" s="38">
        <v>42.86</v>
      </c>
      <c r="CX7" s="38">
        <v>57.98</v>
      </c>
      <c r="CY7" s="38">
        <v>59.2</v>
      </c>
      <c r="CZ7" s="38">
        <v>62.29</v>
      </c>
      <c r="DA7" s="38">
        <v>62.32</v>
      </c>
      <c r="DB7" s="38">
        <v>63.84</v>
      </c>
      <c r="DC7" s="38">
        <v>68.83</v>
      </c>
      <c r="DD7" s="38">
        <v>68.459999999999994</v>
      </c>
      <c r="DE7" s="38">
        <v>83.06</v>
      </c>
      <c r="DF7" s="38">
        <v>83.32</v>
      </c>
      <c r="DG7" s="38">
        <v>83.75</v>
      </c>
      <c r="DH7" s="38">
        <v>84.2</v>
      </c>
      <c r="DI7" s="38">
        <v>27.21</v>
      </c>
      <c r="DJ7" s="38">
        <v>29.45</v>
      </c>
      <c r="DK7" s="38">
        <v>31.61</v>
      </c>
      <c r="DL7" s="38">
        <v>33.75</v>
      </c>
      <c r="DM7" s="38">
        <v>35.99</v>
      </c>
      <c r="DN7" s="38">
        <v>17.72</v>
      </c>
      <c r="DO7" s="38">
        <v>18.920000000000002</v>
      </c>
      <c r="DP7" s="38">
        <v>23.93</v>
      </c>
      <c r="DQ7" s="38">
        <v>24.68</v>
      </c>
      <c r="DR7" s="38">
        <v>24.68</v>
      </c>
      <c r="DS7" s="38">
        <v>25.37</v>
      </c>
      <c r="DT7" s="38">
        <v>0</v>
      </c>
      <c r="DU7" s="38">
        <v>0</v>
      </c>
      <c r="DV7" s="38">
        <v>0</v>
      </c>
      <c r="DW7" s="38">
        <v>0</v>
      </c>
      <c r="DX7" s="38">
        <v>0</v>
      </c>
      <c r="DY7" s="38">
        <v>0</v>
      </c>
      <c r="DZ7" s="38">
        <v>0</v>
      </c>
      <c r="EA7" s="38">
        <v>0</v>
      </c>
      <c r="EB7" s="38">
        <v>0.01</v>
      </c>
      <c r="EC7" s="38">
        <v>8.6199999999999992</v>
      </c>
      <c r="ED7" s="38">
        <v>6.2</v>
      </c>
      <c r="EE7" s="38">
        <v>0</v>
      </c>
      <c r="EF7" s="38">
        <v>0</v>
      </c>
      <c r="EG7" s="38">
        <v>0</v>
      </c>
      <c r="EH7" s="38">
        <v>0</v>
      </c>
      <c r="EI7" s="38">
        <v>0</v>
      </c>
      <c r="EJ7" s="38">
        <v>0.26</v>
      </c>
      <c r="EK7" s="38">
        <v>0.13</v>
      </c>
      <c r="EL7" s="38">
        <v>0.09</v>
      </c>
      <c r="EM7" s="38">
        <v>0.13</v>
      </c>
      <c r="EN7" s="38">
        <v>0.36</v>
      </c>
      <c r="EO7" s="38">
        <v>0.28000000000000003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2021-01-15T02:44:17Z</cp:lastPrinted>
  <dcterms:created xsi:type="dcterms:W3CDTF">2020-12-04T02:35:11Z</dcterms:created>
  <dcterms:modified xsi:type="dcterms:W3CDTF">2021-02-24T23:47:24Z</dcterms:modified>
  <cp:category/>
</cp:coreProperties>
</file>