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環境水道課\01  管理係\04経営比較分析表\経営比較分析表R1(2019)\"/>
    </mc:Choice>
  </mc:AlternateContent>
  <workbookProtection workbookAlgorithmName="SHA-512" workbookHashValue="aMAw3gsjj4zZ/+T4cl/xvuS8dQ52umnSwes27seox5/Cm1SaUJdrRDB4fzOsIrd64MgWt0WTfAbH1liSG1qBfg==" workbookSaltValue="YPvln0EzdmgfSFw0vE5V/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<sst xmlns="http://schemas.openxmlformats.org/spreadsheetml/2006/main" count="233" uniqueCount="117">
  <si>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</si>
  <si>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</si>
  <si>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</si>
  <si>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</si>
  <si>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</si>
  <si>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</si>
  <si>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</si>
  <si>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</si>
  <si>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</si>
  <si>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</si>
  <si>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</si>
  <si>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</si>
  <si>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</si>
  <si>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</si>
  <si>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</si>
  <si>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</si>
  <si>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</si>
  <si>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</si>
  <si>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</si>
  <si>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</si>
  <si>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</si>
  <si>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</si>
  <si>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</si>
  <si>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</si>
  <si>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</si>
  <si>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</si>
  <si>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</si>
  <si>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</si>
  <si>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</si>
  <si>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</si>
  <si>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</si>
  <si>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</si>
  <si>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</si>
  <si>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</si>
  <si>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</si>
  <si>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</si>
  <si>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</si>
  <si>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</si>
  <si>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</si>
  <si>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</si>
  <si>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</si>
  <si>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</si>
  <si>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</si>
  <si>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</si>
  <si>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</si>
  <si>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</si>
  <si>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</si>
  <si>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</si>
  <si>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</si>
  <si>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</si>
  <si>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</si>
  <si>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</si>
  <si>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</si>
  <si>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</si>
  <si>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</si>
  <si>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</si>
  <si>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</si>
  <si>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</si>
  <si>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</si>
  <si>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</si>
  <si>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</si>
  <si>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</si>
  <si>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</si>
  <si>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</si>
  <si>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</si>
  <si>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</si>
  <si>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</si>
  <si>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</si>
  <si>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</si>
  <si>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</si>
  <si>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</si>
  <si>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</si>
  <si>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</si>
  <si>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</si>
  <si>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</si>
  <si>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</si>
  <si>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</si>
  <si>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</si>
  <si>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</si>
  <si>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</si>
  <si>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</si>
  <si>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</si>
  <si>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</si>
  <si>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</si>
  <si>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</si>
  <si>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</si>
  <si>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</si>
  <si>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</si>
  <si>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</si>
  <si>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</si>
  <si>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</si>
  <si>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</si>
  <si>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</si>
  <si>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</si>
  <si>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</si>
  <si>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川南町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</si>
  <si>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</si>
  <si>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</si>
  <si>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</si>
  <si>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</si>
  <si>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</si>
  <si>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</si>
  <si>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</si>
  <si>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</si>
  <si>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</si>
  <si>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</si>
  <si>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</si>
  <si>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</si>
  <si>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</si>
  <si>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</si>
  <si>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</si>
  <si>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</si>
  <si>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</si>
  <si>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</si>
  <si>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③管路更新率
近年は、管路更新の実施はありません。機械設備等の計画的な更新が必要となっており、料金回収率が低い中で、更新費用の財源確保が困難な状況が続いています。</t>
    <rPh sb="1" eb="3">
      <t>カンロ</t>
    </rPh>
    <rPh sb="3" eb="5">
      <t>コウシン</t>
    </rPh>
    <rPh sb="5" eb="6">
      <t>リツ</t>
    </rPh>
    <rPh sb="7" eb="9">
      <t>キンネン</t>
    </rPh>
    <rPh sb="11" eb="13">
      <t>カンロ</t>
    </rPh>
    <rPh sb="13" eb="15">
      <t>コウシン</t>
    </rPh>
    <rPh sb="16" eb="18">
      <t>ジッシ</t>
    </rPh>
    <rPh sb="25" eb="27">
      <t>キカイ</t>
    </rPh>
    <rPh sb="27" eb="29">
      <t>セツビ</t>
    </rPh>
    <rPh sb="29" eb="30">
      <t>トウ</t>
    </rPh>
    <rPh sb="31" eb="34">
      <t>ケイカクテキ</t>
    </rPh>
    <rPh sb="35" eb="37">
      <t>コウシン</t>
    </rPh>
    <rPh sb="38" eb="40">
      <t>ヒツヨウ</t>
    </rPh>
    <rPh sb="47" eb="49">
      <t>リョウキン</t>
    </rPh>
    <rPh sb="49" eb="51">
      <t>カイシュウ</t>
    </rPh>
    <rPh sb="51" eb="52">
      <t>リツ</t>
    </rPh>
    <rPh sb="53" eb="54">
      <t>ヒク</t>
    </rPh>
    <rPh sb="55" eb="56">
      <t>ナカ</t>
    </rPh>
    <rPh sb="58" eb="60">
      <t>コウシン</t>
    </rPh>
    <rPh sb="60" eb="62">
      <t>ヒヨウ</t>
    </rPh>
    <rPh sb="63" eb="65">
      <t>ザイゲン</t>
    </rPh>
    <rPh sb="65" eb="67">
      <t>カクホ</t>
    </rPh>
    <rPh sb="68" eb="70">
      <t>コンナン</t>
    </rPh>
    <rPh sb="71" eb="73">
      <t>ジョウキョウ</t>
    </rPh>
    <rPh sb="74" eb="75">
      <t>ツヅ</t>
    </rPh>
    <phoneticPr fontId="4"/>
  </si>
  <si>
    <r>
      <rPr>
        <b/>
        <sz val="11"/>
        <color theme="1"/>
        <rFont val="ＭＳ ゴシック"/>
        <family val="3"/>
        <charset val="128"/>
      </rPr>
      <t>①収益的収支比率</t>
    </r>
    <r>
      <rPr>
        <sz val="11"/>
        <color theme="1"/>
        <rFont val="ＭＳ ゴシック"/>
        <family val="3"/>
        <charset val="128"/>
      </rPr>
      <t xml:space="preserve">
令和元年度が打切決算であったため100％を大きく超えています。県内では高い料金設定となっていますが、給水人口の減少により安定した給水収入が見込めないため、他会計繰入金に依存している状況です。
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 xml:space="preserve">
平成８年以降は起債がなく、順調に償還しており、減少傾向となっています。
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 xml:space="preserve">
平均値より高い状態ですが、１００％を大きく下回っています。他会計繰入金に大きく依存している状況となっています。
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 xml:space="preserve">
平均よりもやや高い状況にあります。給水人口規模が小さいため、維持管理費の負担が大きい状況です。
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 xml:space="preserve">
給水人口規模が小さいため、平均値を下回っています。効率性に配慮した施設規模の見直しが必要な状況です。
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 xml:space="preserve">
平均よりも上回っています。今後もより高い有収率を保つ必要があります。</t>
    </r>
    <rPh sb="1" eb="3">
      <t>シュウエキ</t>
    </rPh>
    <rPh sb="3" eb="4">
      <t>テキ</t>
    </rPh>
    <rPh sb="4" eb="6">
      <t>シュウシ</t>
    </rPh>
    <rPh sb="6" eb="8">
      <t>ヒリツ</t>
    </rPh>
    <rPh sb="9" eb="10">
      <t>レイ</t>
    </rPh>
    <rPh sb="10" eb="11">
      <t>ワ</t>
    </rPh>
    <rPh sb="11" eb="13">
      <t>ガンネン</t>
    </rPh>
    <rPh sb="13" eb="14">
      <t>ド</t>
    </rPh>
    <rPh sb="15" eb="17">
      <t>ウチキ</t>
    </rPh>
    <rPh sb="17" eb="19">
      <t>ケッサン</t>
    </rPh>
    <rPh sb="30" eb="31">
      <t>オオ</t>
    </rPh>
    <rPh sb="33" eb="34">
      <t>コ</t>
    </rPh>
    <rPh sb="40" eb="42">
      <t>ケンナイ</t>
    </rPh>
    <rPh sb="44" eb="45">
      <t>タカ</t>
    </rPh>
    <rPh sb="46" eb="48">
      <t>リョウキン</t>
    </rPh>
    <rPh sb="48" eb="50">
      <t>セッテイ</t>
    </rPh>
    <rPh sb="59" eb="61">
      <t>キュウスイ</t>
    </rPh>
    <rPh sb="61" eb="63">
      <t>ジンコウ</t>
    </rPh>
    <rPh sb="64" eb="66">
      <t>ゲンショウ</t>
    </rPh>
    <rPh sb="69" eb="71">
      <t>アンテイ</t>
    </rPh>
    <rPh sb="73" eb="75">
      <t>キュウスイ</t>
    </rPh>
    <rPh sb="75" eb="77">
      <t>シュウニュウ</t>
    </rPh>
    <rPh sb="78" eb="80">
      <t>ミコ</t>
    </rPh>
    <rPh sb="86" eb="87">
      <t>タ</t>
    </rPh>
    <rPh sb="87" eb="89">
      <t>カイケイ</t>
    </rPh>
    <rPh sb="89" eb="91">
      <t>クリイレ</t>
    </rPh>
    <rPh sb="91" eb="92">
      <t>キン</t>
    </rPh>
    <rPh sb="93" eb="95">
      <t>イゾン</t>
    </rPh>
    <rPh sb="99" eb="101">
      <t>ジョウキョウ</t>
    </rPh>
    <rPh sb="106" eb="108">
      <t>キギョウ</t>
    </rPh>
    <rPh sb="108" eb="109">
      <t>サイ</t>
    </rPh>
    <rPh sb="109" eb="111">
      <t>ザンダカ</t>
    </rPh>
    <rPh sb="111" eb="112">
      <t>タイ</t>
    </rPh>
    <rPh sb="112" eb="114">
      <t>キュウスイ</t>
    </rPh>
    <rPh sb="114" eb="116">
      <t>シュウエキ</t>
    </rPh>
    <rPh sb="116" eb="118">
      <t>ヒリツ</t>
    </rPh>
    <rPh sb="119" eb="121">
      <t>ヘイセイ</t>
    </rPh>
    <rPh sb="122" eb="123">
      <t>ネン</t>
    </rPh>
    <rPh sb="123" eb="125">
      <t>イコウ</t>
    </rPh>
    <rPh sb="126" eb="128">
      <t>キサイ</t>
    </rPh>
    <rPh sb="132" eb="134">
      <t>ジュンチョウ</t>
    </rPh>
    <rPh sb="135" eb="137">
      <t>ショウカン</t>
    </rPh>
    <rPh sb="142" eb="144">
      <t>ゲンショウ</t>
    </rPh>
    <rPh sb="144" eb="146">
      <t>ケイコウ</t>
    </rPh>
    <rPh sb="156" eb="158">
      <t>リョウキン</t>
    </rPh>
    <rPh sb="158" eb="160">
      <t>カイシュウ</t>
    </rPh>
    <rPh sb="160" eb="161">
      <t>リツ</t>
    </rPh>
    <rPh sb="162" eb="165">
      <t>ヘイキンチ</t>
    </rPh>
    <rPh sb="167" eb="168">
      <t>タカ</t>
    </rPh>
    <rPh sb="169" eb="171">
      <t>ジョウタイ</t>
    </rPh>
    <rPh sb="180" eb="181">
      <t>オオ</t>
    </rPh>
    <rPh sb="183" eb="185">
      <t>シタマワ</t>
    </rPh>
    <rPh sb="191" eb="192">
      <t>タ</t>
    </rPh>
    <rPh sb="192" eb="194">
      <t>カイケイ</t>
    </rPh>
    <rPh sb="194" eb="196">
      <t>クリイレ</t>
    </rPh>
    <rPh sb="196" eb="197">
      <t>キン</t>
    </rPh>
    <rPh sb="198" eb="199">
      <t>オオ</t>
    </rPh>
    <rPh sb="201" eb="203">
      <t>イゾン</t>
    </rPh>
    <rPh sb="207" eb="209">
      <t>ジョウキョウ</t>
    </rPh>
    <rPh sb="219" eb="221">
      <t>キュウスイ</t>
    </rPh>
    <rPh sb="221" eb="223">
      <t>ゲンカ</t>
    </rPh>
    <rPh sb="224" eb="226">
      <t>ヘイキン</t>
    </rPh>
    <rPh sb="231" eb="232">
      <t>タカ</t>
    </rPh>
    <rPh sb="233" eb="235">
      <t>ジョウキョウ</t>
    </rPh>
    <rPh sb="241" eb="243">
      <t>キュウスイ</t>
    </rPh>
    <rPh sb="243" eb="245">
      <t>ジンコウ</t>
    </rPh>
    <rPh sb="245" eb="247">
      <t>キボ</t>
    </rPh>
    <rPh sb="248" eb="249">
      <t>チイ</t>
    </rPh>
    <rPh sb="254" eb="256">
      <t>イジ</t>
    </rPh>
    <rPh sb="256" eb="259">
      <t>カンリヒ</t>
    </rPh>
    <rPh sb="260" eb="262">
      <t>フタン</t>
    </rPh>
    <rPh sb="263" eb="264">
      <t>オオ</t>
    </rPh>
    <rPh sb="266" eb="268">
      <t>ジョウキョウ</t>
    </rPh>
    <rPh sb="273" eb="275">
      <t>シセツ</t>
    </rPh>
    <rPh sb="275" eb="277">
      <t>リヨウ</t>
    </rPh>
    <rPh sb="277" eb="278">
      <t>リツ</t>
    </rPh>
    <rPh sb="279" eb="281">
      <t>キュウスイ</t>
    </rPh>
    <rPh sb="281" eb="283">
      <t>ジンコウ</t>
    </rPh>
    <rPh sb="283" eb="285">
      <t>キボ</t>
    </rPh>
    <rPh sb="286" eb="287">
      <t>チイ</t>
    </rPh>
    <rPh sb="292" eb="295">
      <t>ヘイキンチ</t>
    </rPh>
    <rPh sb="296" eb="298">
      <t>シタマワ</t>
    </rPh>
    <rPh sb="304" eb="307">
      <t>コウリツセイ</t>
    </rPh>
    <rPh sb="308" eb="310">
      <t>ハイリョ</t>
    </rPh>
    <rPh sb="312" eb="314">
      <t>シセツ</t>
    </rPh>
    <rPh sb="314" eb="316">
      <t>キボ</t>
    </rPh>
    <rPh sb="317" eb="319">
      <t>ミナオ</t>
    </rPh>
    <rPh sb="321" eb="323">
      <t>ヒツヨウ</t>
    </rPh>
    <rPh sb="324" eb="326">
      <t>ジョウキョウ</t>
    </rPh>
    <rPh sb="331" eb="334">
      <t>ユウシュウリツ</t>
    </rPh>
    <rPh sb="335" eb="337">
      <t>ヘイキン</t>
    </rPh>
    <rPh sb="340" eb="342">
      <t>ウワマワ</t>
    </rPh>
    <rPh sb="348" eb="350">
      <t>コンゴ</t>
    </rPh>
    <rPh sb="353" eb="354">
      <t>タカ</t>
    </rPh>
    <rPh sb="355" eb="358">
      <t>ユウシュウリツ</t>
    </rPh>
    <rPh sb="359" eb="360">
      <t>タモツ</t>
    </rPh>
    <rPh sb="361" eb="363">
      <t>ヒツヨウ</t>
    </rPh>
    <phoneticPr fontId="4"/>
  </si>
  <si>
    <t>給水人口規模が小さく、人口減少の傾向にあるため、料金回収率や施設利用率の低さにつながってきました。
将来の施設や管路の更新等を考慮すると、料金値上げや施設規模縮小が避けられない状況ですが、今以上の料金値上げや規模縮小は困難なため、簡易水道事業については、令和2年度から水道事業と統合しました。</t>
    <rPh sb="0" eb="2">
      <t>キュウスイ</t>
    </rPh>
    <rPh sb="2" eb="4">
      <t>ジンコウ</t>
    </rPh>
    <rPh sb="4" eb="6">
      <t>キボ</t>
    </rPh>
    <rPh sb="7" eb="8">
      <t>チイ</t>
    </rPh>
    <rPh sb="11" eb="13">
      <t>ジンコウ</t>
    </rPh>
    <rPh sb="13" eb="15">
      <t>ゲンショウ</t>
    </rPh>
    <rPh sb="16" eb="18">
      <t>ケイコウ</t>
    </rPh>
    <rPh sb="24" eb="26">
      <t>リョウキン</t>
    </rPh>
    <rPh sb="26" eb="28">
      <t>カイシュウ</t>
    </rPh>
    <rPh sb="28" eb="29">
      <t>リツ</t>
    </rPh>
    <rPh sb="30" eb="32">
      <t>シセツ</t>
    </rPh>
    <rPh sb="32" eb="34">
      <t>リヨウ</t>
    </rPh>
    <rPh sb="34" eb="35">
      <t>リツ</t>
    </rPh>
    <rPh sb="36" eb="37">
      <t>ヒク</t>
    </rPh>
    <rPh sb="50" eb="52">
      <t>ショウライ</t>
    </rPh>
    <rPh sb="53" eb="55">
      <t>シセツ</t>
    </rPh>
    <rPh sb="56" eb="58">
      <t>カンロ</t>
    </rPh>
    <rPh sb="59" eb="61">
      <t>コウシン</t>
    </rPh>
    <rPh sb="61" eb="62">
      <t>トウ</t>
    </rPh>
    <rPh sb="63" eb="65">
      <t>コウリョ</t>
    </rPh>
    <rPh sb="69" eb="71">
      <t>リョウキン</t>
    </rPh>
    <rPh sb="71" eb="73">
      <t>ネア</t>
    </rPh>
    <rPh sb="75" eb="77">
      <t>シセツ</t>
    </rPh>
    <rPh sb="77" eb="79">
      <t>キボ</t>
    </rPh>
    <rPh sb="79" eb="81">
      <t>シュクショウ</t>
    </rPh>
    <rPh sb="82" eb="83">
      <t>サ</t>
    </rPh>
    <rPh sb="88" eb="90">
      <t>ジョウキョウ</t>
    </rPh>
    <rPh sb="94" eb="97">
      <t>イマイジョウ</t>
    </rPh>
    <rPh sb="98" eb="100">
      <t>リョウキン</t>
    </rPh>
    <rPh sb="100" eb="102">
      <t>ネア</t>
    </rPh>
    <rPh sb="104" eb="106">
      <t>キボ</t>
    </rPh>
    <rPh sb="106" eb="108">
      <t>シュクショウ</t>
    </rPh>
    <rPh sb="109" eb="111">
      <t>コンナン</t>
    </rPh>
    <rPh sb="115" eb="117">
      <t>カンイ</t>
    </rPh>
    <rPh sb="117" eb="119">
      <t>スイドウ</t>
    </rPh>
    <rPh sb="119" eb="121">
      <t>ジギョウ</t>
    </rPh>
    <rPh sb="127" eb="128">
      <t>レイ</t>
    </rPh>
    <rPh sb="128" eb="129">
      <t>ワ</t>
    </rPh>
    <rPh sb="130" eb="132">
      <t>ネンド</t>
    </rPh>
    <rPh sb="134" eb="136">
      <t>スイドウ</t>
    </rPh>
    <rPh sb="136" eb="138">
      <t>ジギョウ</t>
    </rPh>
    <rPh sb="139" eb="141">
      <t>トウゴウ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</si>
</sst>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4-43EE-85CD-8C67ABC23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15176"/>
        <c:axId val="14171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4-43EE-85CD-8C67ABC23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15176"/>
        <c:axId val="141715960"/>
      </c:lineChart>
      <c:dateAx>
        <c:axId val="141715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1715960"/>
        <c:crosses val="autoZero"/>
        <c:auto val="1"/>
        <c:lblOffset val="100"/>
        <c:baseTimeUnit val="years"/>
      </c:dateAx>
      <c:valAx>
        <c:axId val="14171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1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101.39</c:v>
                </c:pt>
                <c:pt idx="1">
                  <c:v>79.88</c:v>
                </c:pt>
                <c:pt idx="2">
                  <c:v>119.11</c:v>
                </c:pt>
                <c:pt idx="3">
                  <c:v>157.13999999999999</c:v>
                </c:pt>
                <c:pt idx="4">
                  <c:v>422.65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89-4F57-814F-FE9BEB5B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13216"/>
        <c:axId val="32300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89-4F57-814F-FE9BEB5B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13216"/>
        <c:axId val="323008288"/>
      </c:lineChart>
      <c:dateAx>
        <c:axId val="141713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008288"/>
        <c:crosses val="autoZero"/>
        <c:auto val="1"/>
        <c:lblOffset val="100"/>
        <c:baseTimeUnit val="years"/>
      </c:dateAx>
      <c:valAx>
        <c:axId val="32300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1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55-4949-A504-1DD88389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13384"/>
        <c:axId val="323014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55-4949-A504-1DD88389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13384"/>
        <c:axId val="323014952"/>
      </c:lineChart>
      <c:dateAx>
        <c:axId val="323013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014952"/>
        <c:crosses val="autoZero"/>
        <c:auto val="1"/>
        <c:lblOffset val="100"/>
        <c:baseTimeUnit val="years"/>
      </c:dateAx>
      <c:valAx>
        <c:axId val="323014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1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E0-4A57-B98F-BAD0E7EF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10248"/>
        <c:axId val="323008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E0-4A57-B98F-BAD0E7EF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10248"/>
        <c:axId val="323008680"/>
      </c:lineChart>
      <c:dateAx>
        <c:axId val="323010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008680"/>
        <c:crosses val="autoZero"/>
        <c:auto val="1"/>
        <c:lblOffset val="100"/>
        <c:baseTimeUnit val="years"/>
      </c:dateAx>
      <c:valAx>
        <c:axId val="323008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10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4B-4714-AE6A-CE907CBB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11032"/>
        <c:axId val="32301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B-4714-AE6A-CE907CBB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11032"/>
        <c:axId val="323013776"/>
      </c:lineChart>
      <c:dateAx>
        <c:axId val="323011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013776"/>
        <c:crosses val="autoZero"/>
        <c:auto val="1"/>
        <c:lblOffset val="100"/>
        <c:baseTimeUnit val="years"/>
      </c:dateAx>
      <c:valAx>
        <c:axId val="32301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1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2-4C13-9CD3-7139F542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12208"/>
        <c:axId val="323012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2-4C13-9CD3-7139F542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12208"/>
        <c:axId val="323012600"/>
      </c:lineChart>
      <c:dateAx>
        <c:axId val="323012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012600"/>
        <c:crosses val="autoZero"/>
        <c:auto val="1"/>
        <c:lblOffset val="100"/>
        <c:baseTimeUnit val="years"/>
      </c:dateAx>
      <c:valAx>
        <c:axId val="323012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1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325.42</c:v>
                </c:pt>
                <c:pt idx="1">
                  <c:v>231.9</c:v>
                </c:pt>
                <c:pt idx="2">
                  <c:v>144.34</c:v>
                </c:pt>
                <c:pt idx="3">
                  <c:v>56.33</c:v>
                </c:pt>
                <c:pt idx="4">
                  <c:v>19.14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5-448E-A753-ADF04AB2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7896"/>
        <c:axId val="32337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55-448E-A753-ADF04AB2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07896"/>
        <c:axId val="323379216"/>
      </c:lineChart>
      <c:dateAx>
        <c:axId val="323007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379216"/>
        <c:crosses val="autoZero"/>
        <c:auto val="1"/>
        <c:lblOffset val="100"/>
        <c:baseTimeUnit val="years"/>
      </c:dateAx>
      <c:valAx>
        <c:axId val="32337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07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40.520000000000003</c:v>
                </c:pt>
                <c:pt idx="1">
                  <c:v>44.85</c:v>
                </c:pt>
                <c:pt idx="2">
                  <c:v>41.18</c:v>
                </c:pt>
                <c:pt idx="3">
                  <c:v>38.200000000000003</c:v>
                </c:pt>
                <c:pt idx="4">
                  <c:v>46.27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88-40F5-9792-E24D9688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75296"/>
        <c:axId val="32337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8-40F5-9792-E24D9688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5296"/>
        <c:axId val="323378040"/>
      </c:lineChart>
      <c:dateAx>
        <c:axId val="323375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378040"/>
        <c:crosses val="autoZero"/>
        <c:auto val="1"/>
        <c:lblOffset val="100"/>
        <c:baseTimeUnit val="years"/>
      </c:dateAx>
      <c:valAx>
        <c:axId val="32337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37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529.19000000000005</c:v>
                </c:pt>
                <c:pt idx="1">
                  <c:v>478.35</c:v>
                </c:pt>
                <c:pt idx="2">
                  <c:v>518.15</c:v>
                </c:pt>
                <c:pt idx="3">
                  <c:v>564.28</c:v>
                </c:pt>
                <c:pt idx="4">
                  <c:v>429.3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E-430C-9385-D8087120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76864"/>
        <c:axId val="32337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6E-430C-9385-D8087120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6864"/>
        <c:axId val="323377256"/>
      </c:lineChart>
      <c:dateAx>
        <c:axId val="323376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377256"/>
        <c:crosses val="autoZero"/>
        <c:auto val="1"/>
        <c:lblOffset val="100"/>
        <c:baseTimeUnit val="years"/>
      </c:dateAx>
      <c:valAx>
        <c:axId val="32337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37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36.51</c:v>
                </c:pt>
                <c:pt idx="1">
                  <c:v>31.23</c:v>
                </c:pt>
                <c:pt idx="2">
                  <c:v>32.799999999999997</c:v>
                </c:pt>
                <c:pt idx="3">
                  <c:v>33.18</c:v>
                </c:pt>
                <c:pt idx="4">
                  <c:v>29.23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3-43CC-899A-39485EAA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72944"/>
        <c:axId val="32337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53-43CC-899A-39485EAA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2944"/>
        <c:axId val="323376472"/>
      </c:lineChart>
      <c:dateAx>
        <c:axId val="323372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376472"/>
        <c:crosses val="autoZero"/>
        <c:auto val="1"/>
        <c:lblOffset val="100"/>
        <c:baseTimeUnit val="years"/>
      </c:dateAx>
      <c:valAx>
        <c:axId val="32337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37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89.27</c:v>
                </c:pt>
                <c:pt idx="2">
                  <c:v>86.41</c:v>
                </c:pt>
                <c:pt idx="3">
                  <c:v>83.92</c:v>
                </c:pt>
                <c:pt idx="4">
                  <c:v>92.77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3-4AAA-9295-FB6F6F3F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78432"/>
        <c:axId val="32337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03-4AAA-9295-FB6F6F3F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8432"/>
        <c:axId val="323378824"/>
      </c:lineChart>
      <c:dateAx>
        <c:axId val="323378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23378824"/>
        <c:crosses val="autoZero"/>
        <c:auto val="1"/>
        <c:lblOffset val="100"/>
        <c:baseTimeUnit val="years"/>
      </c:dateAx>
      <c:valAx>
        <c:axId val="32337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3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宮崎県　川南町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15642</v>
      </c>
      <c r="AM8" s="51"/>
      <c r="AN8" s="51"/>
      <c r="AO8" s="51"/>
      <c r="AP8" s="51"/>
      <c r="AQ8" s="51"/>
      <c r="AR8" s="51"/>
      <c r="AS8" s="51"/>
      <c r="AT8" s="47">
        <f>データ!$S$6</f>
        <v>90.12</v>
      </c>
      <c r="AU8" s="47"/>
      <c r="AV8" s="47"/>
      <c r="AW8" s="47"/>
      <c r="AX8" s="47"/>
      <c r="AY8" s="47"/>
      <c r="AZ8" s="47"/>
      <c r="BA8" s="47"/>
      <c r="BB8" s="47">
        <f>データ!$T$6</f>
        <v>173.57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1.1399999999999999</v>
      </c>
      <c r="Q10" s="47"/>
      <c r="R10" s="47"/>
      <c r="S10" s="47"/>
      <c r="T10" s="47"/>
      <c r="U10" s="47"/>
      <c r="V10" s="47"/>
      <c r="W10" s="51">
        <f>データ!$Q$6</f>
        <v>3828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177</v>
      </c>
      <c r="AM10" s="51"/>
      <c r="AN10" s="51"/>
      <c r="AO10" s="51"/>
      <c r="AP10" s="51"/>
      <c r="AQ10" s="51"/>
      <c r="AR10" s="51"/>
      <c r="AS10" s="51"/>
      <c r="AT10" s="47">
        <f>データ!$V$6</f>
        <v>2.25</v>
      </c>
      <c r="AU10" s="47"/>
      <c r="AV10" s="47"/>
      <c r="AW10" s="47"/>
      <c r="AX10" s="47"/>
      <c r="AY10" s="47"/>
      <c r="AZ10" s="47"/>
      <c r="BA10" s="47"/>
      <c r="BB10" s="47">
        <f>データ!$W$6</f>
        <v>78.67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114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116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XM420J3rso5gtnCPfRj/eiEhy4MzrssrglJn86DkDiCXILwVDJnORV1mMQuj3ytavej38H8Cw2Ycqx+/cb8VCQ==" saltValue="1Y8LZwAD33pHCg9gc60tD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2019</v>
      </c>
      <c r="C6" s="34">
        <f t="shared" ref="C6:W6" si="3">C7</f>
        <v>454052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宮崎県　川南町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1.1399999999999999</v>
      </c>
      <c r="Q6" s="35">
        <f t="shared" si="3"/>
        <v>3828</v>
      </c>
      <c r="R6" s="35">
        <f t="shared" si="3"/>
        <v>15642</v>
      </c>
      <c r="S6" s="35">
        <f t="shared" si="3"/>
        <v>90.12</v>
      </c>
      <c r="T6" s="35">
        <f t="shared" si="3"/>
        <v>173.57</v>
      </c>
      <c r="U6" s="35">
        <f t="shared" si="3"/>
        <v>177</v>
      </c>
      <c r="V6" s="35">
        <f t="shared" si="3"/>
        <v>2.25</v>
      </c>
      <c r="W6" s="35">
        <f t="shared" si="3"/>
        <v>78.67</v>
      </c>
      <c r="X6" s="36">
        <f>IF(X7="",NA(),X7)</f>
        <v>101.39</v>
      </c>
      <c r="Y6" s="36">
        <f t="shared" ref="Y6:AG6" si="4">IF(Y7="",NA(),Y7)</f>
        <v>79.88</v>
      </c>
      <c r="Z6" s="36">
        <f t="shared" si="4"/>
        <v>119.11</v>
      </c>
      <c r="AA6" s="36">
        <f t="shared" si="4"/>
        <v>157.13999999999999</v>
      </c>
      <c r="AB6" s="36">
        <f t="shared" si="4"/>
        <v>422.65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325.42</v>
      </c>
      <c r="BF6" s="36">
        <f t="shared" ref="BF6:BN6" si="7">IF(BF7="",NA(),BF7)</f>
        <v>231.9</v>
      </c>
      <c r="BG6" s="36">
        <f t="shared" si="7"/>
        <v>144.34</v>
      </c>
      <c r="BH6" s="36">
        <f t="shared" si="7"/>
        <v>56.33</v>
      </c>
      <c r="BI6" s="36">
        <f t="shared" si="7"/>
        <v>19.14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40.520000000000003</v>
      </c>
      <c r="BQ6" s="36">
        <f t="shared" ref="BQ6:BY6" si="8">IF(BQ7="",NA(),BQ7)</f>
        <v>44.85</v>
      </c>
      <c r="BR6" s="36">
        <f t="shared" si="8"/>
        <v>41.18</v>
      </c>
      <c r="BS6" s="36">
        <f t="shared" si="8"/>
        <v>38.200000000000003</v>
      </c>
      <c r="BT6" s="36">
        <f t="shared" si="8"/>
        <v>46.27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529.19000000000005</v>
      </c>
      <c r="CB6" s="36">
        <f t="shared" ref="CB6:CJ6" si="9">IF(CB7="",NA(),CB7)</f>
        <v>478.35</v>
      </c>
      <c r="CC6" s="36">
        <f t="shared" si="9"/>
        <v>518.15</v>
      </c>
      <c r="CD6" s="36">
        <f t="shared" si="9"/>
        <v>564.28</v>
      </c>
      <c r="CE6" s="36">
        <f t="shared" si="9"/>
        <v>429.3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36.51</v>
      </c>
      <c r="CM6" s="36">
        <f t="shared" ref="CM6:CU6" si="10">IF(CM7="",NA(),CM7)</f>
        <v>31.23</v>
      </c>
      <c r="CN6" s="36">
        <f t="shared" si="10"/>
        <v>32.799999999999997</v>
      </c>
      <c r="CO6" s="36">
        <f t="shared" si="10"/>
        <v>33.18</v>
      </c>
      <c r="CP6" s="36">
        <f t="shared" si="10"/>
        <v>29.23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73.63</v>
      </c>
      <c r="CX6" s="36">
        <f t="shared" ref="CX6:DF6" si="11">IF(CX7="",NA(),CX7)</f>
        <v>89.27</v>
      </c>
      <c r="CY6" s="36">
        <f t="shared" si="11"/>
        <v>86.41</v>
      </c>
      <c r="CZ6" s="36">
        <f t="shared" si="11"/>
        <v>83.92</v>
      </c>
      <c r="DA6" s="36">
        <f t="shared" si="11"/>
        <v>92.77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454052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1.1399999999999999</v>
      </c>
      <c r="Q7" s="39">
        <v>3828</v>
      </c>
      <c r="R7" s="39">
        <v>15642</v>
      </c>
      <c r="S7" s="39">
        <v>90.12</v>
      </c>
      <c r="T7" s="39">
        <v>173.57</v>
      </c>
      <c r="U7" s="39">
        <v>177</v>
      </c>
      <c r="V7" s="39">
        <v>2.25</v>
      </c>
      <c r="W7" s="39">
        <v>78.67</v>
      </c>
      <c r="X7" s="39">
        <v>101.39</v>
      </c>
      <c r="Y7" s="39">
        <v>79.88</v>
      </c>
      <c r="Z7" s="39">
        <v>119.11</v>
      </c>
      <c r="AA7" s="39">
        <v>157.13999999999999</v>
      </c>
      <c r="AB7" s="39">
        <v>422.65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325.42</v>
      </c>
      <c r="BF7" s="39">
        <v>231.9</v>
      </c>
      <c r="BG7" s="39">
        <v>144.34</v>
      </c>
      <c r="BH7" s="39">
        <v>56.33</v>
      </c>
      <c r="BI7" s="39">
        <v>19.14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40.520000000000003</v>
      </c>
      <c r="BQ7" s="39">
        <v>44.85</v>
      </c>
      <c r="BR7" s="39">
        <v>41.18</v>
      </c>
      <c r="BS7" s="39">
        <v>38.200000000000003</v>
      </c>
      <c r="BT7" s="39">
        <v>46.27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529.19000000000005</v>
      </c>
      <c r="CB7" s="39">
        <v>478.35</v>
      </c>
      <c r="CC7" s="39">
        <v>518.15</v>
      </c>
      <c r="CD7" s="39">
        <v>564.28</v>
      </c>
      <c r="CE7" s="39">
        <v>429.3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36.51</v>
      </c>
      <c r="CM7" s="39">
        <v>31.23</v>
      </c>
      <c r="CN7" s="39">
        <v>32.799999999999997</v>
      </c>
      <c r="CO7" s="39">
        <v>33.18</v>
      </c>
      <c r="CP7" s="39">
        <v>29.23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73.63</v>
      </c>
      <c r="CX7" s="39">
        <v>89.27</v>
      </c>
      <c r="CY7" s="39">
        <v>86.41</v>
      </c>
      <c r="CZ7" s="39">
        <v>83.92</v>
      </c>
      <c r="DA7" s="39">
        <v>92.77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111</v>
      </c>
      <c r="E13" t="s">
        <v>110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2021-02-02T05:07:47Z</cp:lastPrinted>
  <dcterms:created xsi:type="dcterms:W3CDTF">2020-12-04T02:23:03Z</dcterms:created>
  <dcterms:modified xsi:type="dcterms:W3CDTF">2021-02-02T05:18:26Z</dcterms:modified>
  <cp:category/>
</cp:coreProperties>
</file>