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23 美郷町〇\"/>
    </mc:Choice>
  </mc:AlternateContent>
  <xr:revisionPtr revIDLastSave="0" documentId="13_ncr:1_{CDDE7EC6-B637-4629-A6F8-F29BE9649BE6}" xr6:coauthVersionLast="46" xr6:coauthVersionMax="46" xr10:uidLastSave="{00000000-0000-0000-0000-000000000000}"/>
  <workbookProtection workbookAlgorithmName="SHA-512" workbookHashValue="97+x+nzOPeq8N/0xFwsLDubLfLpZG+XXEP3/HxMY7tG+ag2aMr05MmNsu3QZ2dNMjSpuch4EXw590032dGr1lQ==" workbookSaltValue="3ORSIO3lAirmRo1jfKzL4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<sst xmlns="http://schemas.openxmlformats.org/spreadsheetml/2006/main" count="233" uniqueCount="118">
  <si>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</si>
  <si>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</si>
  <si>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</si>
  <si>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</si>
  <si>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</si>
  <si>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</si>
  <si>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</si>
  <si>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</si>
  <si>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</si>
  <si>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</si>
  <si>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</si>
  <si>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</si>
  <si>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</si>
  <si>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</si>
  <si>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</si>
  <si>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</si>
  <si>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</si>
  <si>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</si>
  <si>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</si>
  <si>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</si>
  <si>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</si>
  <si>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</si>
  <si>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</si>
  <si>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</si>
  <si>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</si>
  <si>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</si>
  <si>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</si>
  <si>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</si>
  <si>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</si>
  <si>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</si>
  <si>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</si>
  <si>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</si>
  <si>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</si>
  <si>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</si>
  <si>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</si>
  <si>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</si>
  <si>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</si>
  <si>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</si>
  <si>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</si>
  <si>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</si>
  <si>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</si>
  <si>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</si>
  <si>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</si>
  <si>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</si>
  <si>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</si>
  <si>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</si>
  <si>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</si>
  <si>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</si>
  <si>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</si>
  <si>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</si>
  <si>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</si>
  <si>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</si>
  <si>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</si>
  <si>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</si>
  <si>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</si>
  <si>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</si>
  <si>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</si>
  <si>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</si>
  <si>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</si>
  <si>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</si>
  <si>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</si>
  <si>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</si>
  <si>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</si>
  <si>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</si>
  <si>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</si>
  <si>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</si>
  <si>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</si>
  <si>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</si>
  <si>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</si>
  <si>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</si>
  <si>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</si>
  <si>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</si>
  <si>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</si>
  <si>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</si>
  <si>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</si>
  <si>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</si>
  <si>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</si>
  <si>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</si>
  <si>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</si>
  <si>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</si>
  <si>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</si>
  <si>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</si>
  <si>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</si>
  <si>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</si>
  <si>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</si>
  <si>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</si>
  <si>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</si>
  <si>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</si>
  <si>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</si>
  <si>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</si>
  <si>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</si>
  <si>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</si>
  <si>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</si>
  <si>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</si>
  <si>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</si>
  <si>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</si>
  <si>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</si>
  <si>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</si>
  <si>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</si>
  <si>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</si>
  <si>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</si>
  <si>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</si>
  <si>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</si>
  <si>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</si>
  <si>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</si>
  <si>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</si>
  <si>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</si>
  <si>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</si>
  <si>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</si>
  <si>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</si>
  <si>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</si>
  <si>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</si>
  <si>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</si>
  <si>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</si>
  <si>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</si>
  <si>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③老朽化の状況が正確に把握出来ていないため、管路更新等の計画が難しい状況であり、問題が発生した時に対応しているのが現状である。令和元年度も引き続き機器の更新や漏水の度に修繕を行い有収率の改善に努めてきた。今後は漏水の多発している箇所の更新を計画的に実施していく。</t>
    <rPh sb="2" eb="5">
      <t>ロウキュウカ</t>
    </rPh>
    <rPh sb="6" eb="8">
      <t>ジョウキョウ</t>
    </rPh>
    <rPh sb="9" eb="11">
      <t>セイカク</t>
    </rPh>
    <rPh sb="12" eb="14">
      <t>ハアク</t>
    </rPh>
    <rPh sb="14" eb="16">
      <t>デキ</t>
    </rPh>
    <rPh sb="23" eb="25">
      <t>カンロ</t>
    </rPh>
    <rPh sb="25" eb="27">
      <t>コウシン</t>
    </rPh>
    <rPh sb="27" eb="28">
      <t>トウ</t>
    </rPh>
    <rPh sb="29" eb="31">
      <t>ケイカク</t>
    </rPh>
    <rPh sb="32" eb="33">
      <t>ムズカ</t>
    </rPh>
    <rPh sb="35" eb="37">
      <t>ジョウキョウ</t>
    </rPh>
    <rPh sb="41" eb="43">
      <t>モンダイ</t>
    </rPh>
    <rPh sb="44" eb="46">
      <t>ハッセイ</t>
    </rPh>
    <rPh sb="48" eb="49">
      <t>トキ</t>
    </rPh>
    <rPh sb="50" eb="52">
      <t>タイオウ</t>
    </rPh>
    <rPh sb="58" eb="60">
      <t>ゲンジョウ</t>
    </rPh>
    <rPh sb="64" eb="66">
      <t>レイワ</t>
    </rPh>
    <rPh sb="66" eb="68">
      <t>ガンネン</t>
    </rPh>
    <rPh sb="68" eb="69">
      <t>ド</t>
    </rPh>
    <rPh sb="70" eb="71">
      <t>ヒ</t>
    </rPh>
    <rPh sb="72" eb="73">
      <t>ツヅ</t>
    </rPh>
    <rPh sb="74" eb="76">
      <t>キキ</t>
    </rPh>
    <rPh sb="77" eb="79">
      <t>コウシン</t>
    </rPh>
    <rPh sb="80" eb="82">
      <t>ロウスイ</t>
    </rPh>
    <rPh sb="83" eb="84">
      <t>タビ</t>
    </rPh>
    <rPh sb="85" eb="87">
      <t>シュウゼン</t>
    </rPh>
    <rPh sb="88" eb="89">
      <t>オコナ</t>
    </rPh>
    <rPh sb="90" eb="93">
      <t>ユウシュウリツ</t>
    </rPh>
    <rPh sb="94" eb="96">
      <t>カイゼン</t>
    </rPh>
    <rPh sb="97" eb="98">
      <t>ツト</t>
    </rPh>
    <rPh sb="103" eb="105">
      <t>コンゴ</t>
    </rPh>
    <rPh sb="106" eb="108">
      <t>ロウスイ</t>
    </rPh>
    <rPh sb="109" eb="111">
      <t>タハツ</t>
    </rPh>
    <rPh sb="115" eb="117">
      <t>カショ</t>
    </rPh>
    <rPh sb="118" eb="120">
      <t>コウシン</t>
    </rPh>
    <rPh sb="121" eb="124">
      <t>ケイカクテキ</t>
    </rPh>
    <rPh sb="125" eb="127">
      <t>ジッシ</t>
    </rPh>
    <phoneticPr fontId="4"/>
  </si>
  <si>
    <t>　人口の減少や高齢者世帯の増加が続く見込みの中で、維持管理費用は増加の傾向が見られる。今後も安定した経営を目指すために自主財源の収益確保を図り、基準外繰入金に頼らないサービス体系へと移行して行くことが必要である。更なる合理化と適切な利用者負担の見直し等も検討する必要がある。
　平成31年3月に経営戦略策定済み。</t>
    <rPh sb="1" eb="3">
      <t>ジンコウ</t>
    </rPh>
    <rPh sb="4" eb="6">
      <t>ゲンショウ</t>
    </rPh>
    <rPh sb="7" eb="10">
      <t>コウレイシャ</t>
    </rPh>
    <rPh sb="10" eb="12">
      <t>セタイ</t>
    </rPh>
    <rPh sb="13" eb="15">
      <t>ゾウカ</t>
    </rPh>
    <rPh sb="16" eb="17">
      <t>ツヅ</t>
    </rPh>
    <rPh sb="18" eb="20">
      <t>ミコ</t>
    </rPh>
    <rPh sb="22" eb="23">
      <t>ナカ</t>
    </rPh>
    <rPh sb="25" eb="27">
      <t>イジ</t>
    </rPh>
    <rPh sb="27" eb="29">
      <t>カンリ</t>
    </rPh>
    <rPh sb="29" eb="31">
      <t>ヒヨウ</t>
    </rPh>
    <rPh sb="32" eb="34">
      <t>ゾウカ</t>
    </rPh>
    <rPh sb="35" eb="37">
      <t>ケイコウ</t>
    </rPh>
    <rPh sb="38" eb="39">
      <t>ミ</t>
    </rPh>
    <rPh sb="43" eb="45">
      <t>コンゴ</t>
    </rPh>
    <rPh sb="46" eb="48">
      <t>アンテイ</t>
    </rPh>
    <rPh sb="50" eb="52">
      <t>ケイエイ</t>
    </rPh>
    <rPh sb="53" eb="55">
      <t>メザ</t>
    </rPh>
    <rPh sb="59" eb="61">
      <t>ジシュ</t>
    </rPh>
    <rPh sb="61" eb="63">
      <t>ザイゲン</t>
    </rPh>
    <rPh sb="64" eb="66">
      <t>シュウエキ</t>
    </rPh>
    <rPh sb="66" eb="68">
      <t>カクホ</t>
    </rPh>
    <rPh sb="69" eb="70">
      <t>ハカ</t>
    </rPh>
    <rPh sb="72" eb="74">
      <t>キジュン</t>
    </rPh>
    <rPh sb="74" eb="75">
      <t>ガイ</t>
    </rPh>
    <rPh sb="75" eb="77">
      <t>クリイレ</t>
    </rPh>
    <rPh sb="77" eb="78">
      <t>キン</t>
    </rPh>
    <rPh sb="79" eb="80">
      <t>タヨ</t>
    </rPh>
    <rPh sb="87" eb="89">
      <t>タイケイ</t>
    </rPh>
    <rPh sb="91" eb="93">
      <t>イコウ</t>
    </rPh>
    <rPh sb="95" eb="96">
      <t>イ</t>
    </rPh>
    <rPh sb="100" eb="102">
      <t>ヒツヨウ</t>
    </rPh>
    <rPh sb="106" eb="107">
      <t>サラ</t>
    </rPh>
    <rPh sb="109" eb="112">
      <t>ゴウリカ</t>
    </rPh>
    <rPh sb="113" eb="115">
      <t>テキセツ</t>
    </rPh>
    <rPh sb="116" eb="119">
      <t>リヨウシャ</t>
    </rPh>
    <rPh sb="119" eb="121">
      <t>フタン</t>
    </rPh>
    <rPh sb="122" eb="124">
      <t>ミナオ</t>
    </rPh>
    <rPh sb="125" eb="126">
      <t>トウ</t>
    </rPh>
    <rPh sb="127" eb="129">
      <t>ケントウ</t>
    </rPh>
    <rPh sb="131" eb="133">
      <t>ヒツヨウ</t>
    </rPh>
    <rPh sb="139" eb="141">
      <t>ヘイセイ</t>
    </rPh>
    <rPh sb="143" eb="144">
      <t>ネン</t>
    </rPh>
    <rPh sb="145" eb="146">
      <t>ガツ</t>
    </rPh>
    <rPh sb="147" eb="149">
      <t>ケイエイ</t>
    </rPh>
    <rPh sb="149" eb="151">
      <t>センリャク</t>
    </rPh>
    <rPh sb="151" eb="153">
      <t>サクテイ</t>
    </rPh>
    <rPh sb="153" eb="154">
      <t>ズ</t>
    </rPh>
    <phoneticPr fontId="4"/>
  </si>
  <si>
    <t>　①収益的収支比率は58.96%と類似団体と比較しても低く推移しており、人口減少や高齢者世帯の増加等により必要な施設更新等に取組みにくい状況となっている。引き続き厳しい経営状況が見込まれるため、更なる経費削減に取組むことが必要である。
　④企業債残高対給水収益比率は、H29年度のピークから減少傾向を示しているが、投資規模も類似団体と比較して小さい。今後も必要な施設の更新時期を見極めて経営改善を図っていく必要がある。
　⑤料金回収率は右肩下がりの推移をしており、上昇傾向の給水原価が影響していると推測できる。更なる費用削減が必要である。
　⑥人口減少や高齢者世帯の増加により年々給水原価は上昇傾向であり、将来を見据えて維持管理費の削減を図り経営改善に取組まなければならない。
　⑦施設利用率は類似団体と比較して高い数値で推移しているが、人口減少に伴い低下していくと推測される。しかしながら集落が点在する中山間地域では広域化・共同化は難しいため、ダウンサイジングを視野に入れておかなければならない。
　⑧有収率は比較的高い数値で推移しているが、今後とも漏水等の原因を特定し、更なる有収率の向上を目指す必要がある。</t>
    <rPh sb="2" eb="5">
      <t>シュウエキテキ</t>
    </rPh>
    <rPh sb="5" eb="7">
      <t>シュウシ</t>
    </rPh>
    <rPh sb="7" eb="9">
      <t>ヒリツ</t>
    </rPh>
    <rPh sb="17" eb="19">
      <t>ルイジ</t>
    </rPh>
    <rPh sb="19" eb="21">
      <t>ダンタイ</t>
    </rPh>
    <rPh sb="22" eb="24">
      <t>ヒカク</t>
    </rPh>
    <rPh sb="27" eb="28">
      <t>ヒク</t>
    </rPh>
    <rPh sb="29" eb="31">
      <t>スイイ</t>
    </rPh>
    <rPh sb="36" eb="38">
      <t>ジンコウ</t>
    </rPh>
    <rPh sb="38" eb="40">
      <t>ゲンショウ</t>
    </rPh>
    <rPh sb="41" eb="44">
      <t>コウレイシャ</t>
    </rPh>
    <rPh sb="44" eb="46">
      <t>セタイ</t>
    </rPh>
    <rPh sb="47" eb="49">
      <t>ゾウカ</t>
    </rPh>
    <rPh sb="49" eb="50">
      <t>トウ</t>
    </rPh>
    <rPh sb="53" eb="55">
      <t>ヒツヨウ</t>
    </rPh>
    <rPh sb="56" eb="58">
      <t>シセツ</t>
    </rPh>
    <rPh sb="58" eb="60">
      <t>コウシン</t>
    </rPh>
    <rPh sb="60" eb="61">
      <t>トウ</t>
    </rPh>
    <rPh sb="62" eb="64">
      <t>トリク</t>
    </rPh>
    <rPh sb="68" eb="70">
      <t>ジョウキョウ</t>
    </rPh>
    <rPh sb="77" eb="78">
      <t>ヒ</t>
    </rPh>
    <rPh sb="79" eb="80">
      <t>ツヅ</t>
    </rPh>
    <rPh sb="81" eb="82">
      <t>キビ</t>
    </rPh>
    <rPh sb="84" eb="86">
      <t>ケイエイ</t>
    </rPh>
    <rPh sb="86" eb="88">
      <t>ジョウキョウ</t>
    </rPh>
    <rPh sb="89" eb="91">
      <t>ミコ</t>
    </rPh>
    <rPh sb="97" eb="98">
      <t>サラ</t>
    </rPh>
    <rPh sb="100" eb="102">
      <t>ケイヒ</t>
    </rPh>
    <rPh sb="102" eb="104">
      <t>サクゲン</t>
    </rPh>
    <rPh sb="105" eb="107">
      <t>トリク</t>
    </rPh>
    <rPh sb="111" eb="113">
      <t>ヒツヨウ</t>
    </rPh>
    <rPh sb="120" eb="122">
      <t>キギョウ</t>
    </rPh>
    <rPh sb="122" eb="123">
      <t>サイ</t>
    </rPh>
    <rPh sb="123" eb="125">
      <t>ザンダカ</t>
    </rPh>
    <rPh sb="125" eb="126">
      <t>タイ</t>
    </rPh>
    <rPh sb="126" eb="128">
      <t>キュウスイ</t>
    </rPh>
    <rPh sb="128" eb="130">
      <t>シュウエキ</t>
    </rPh>
    <rPh sb="130" eb="132">
      <t>ヒリツ</t>
    </rPh>
    <rPh sb="137" eb="139">
      <t>ネンド</t>
    </rPh>
    <rPh sb="145" eb="147">
      <t>ゲンショウ</t>
    </rPh>
    <rPh sb="147" eb="149">
      <t>ケイコウ</t>
    </rPh>
    <rPh sb="150" eb="151">
      <t>シメ</t>
    </rPh>
    <rPh sb="157" eb="159">
      <t>トウシ</t>
    </rPh>
    <rPh sb="159" eb="161">
      <t>キボ</t>
    </rPh>
    <rPh sb="162" eb="164">
      <t>ルイジ</t>
    </rPh>
    <rPh sb="164" eb="166">
      <t>ダンタイ</t>
    </rPh>
    <rPh sb="167" eb="169">
      <t>ヒカク</t>
    </rPh>
    <rPh sb="171" eb="172">
      <t>チイ</t>
    </rPh>
    <rPh sb="175" eb="177">
      <t>コンゴ</t>
    </rPh>
    <rPh sb="178" eb="180">
      <t>ヒツヨウ</t>
    </rPh>
    <rPh sb="181" eb="183">
      <t>シセツ</t>
    </rPh>
    <rPh sb="184" eb="186">
      <t>コウシン</t>
    </rPh>
    <rPh sb="186" eb="188">
      <t>ジキ</t>
    </rPh>
    <rPh sb="189" eb="191">
      <t>ミキワ</t>
    </rPh>
    <rPh sb="193" eb="195">
      <t>ケイエイ</t>
    </rPh>
    <rPh sb="195" eb="197">
      <t>カイゼン</t>
    </rPh>
    <rPh sb="198" eb="199">
      <t>ハカ</t>
    </rPh>
    <rPh sb="203" eb="205">
      <t>ヒツヨウ</t>
    </rPh>
    <rPh sb="212" eb="214">
      <t>リョウキン</t>
    </rPh>
    <rPh sb="214" eb="216">
      <t>カイシュウ</t>
    </rPh>
    <rPh sb="216" eb="217">
      <t>リツ</t>
    </rPh>
    <rPh sb="218" eb="221">
      <t>ミギカタサ</t>
    </rPh>
    <rPh sb="224" eb="226">
      <t>スイイ</t>
    </rPh>
    <rPh sb="232" eb="234">
      <t>ジョウショウ</t>
    </rPh>
    <rPh sb="234" eb="236">
      <t>ケイコウ</t>
    </rPh>
    <rPh sb="237" eb="239">
      <t>キュウスイ</t>
    </rPh>
    <rPh sb="239" eb="241">
      <t>ゲンカ</t>
    </rPh>
    <rPh sb="242" eb="244">
      <t>エイキョウ</t>
    </rPh>
    <rPh sb="249" eb="251">
      <t>スイソク</t>
    </rPh>
    <rPh sb="255" eb="256">
      <t>サラ</t>
    </rPh>
    <rPh sb="258" eb="260">
      <t>ヒヨウ</t>
    </rPh>
    <rPh sb="260" eb="262">
      <t>サクゲン</t>
    </rPh>
    <rPh sb="263" eb="265">
      <t>ヒツヨウ</t>
    </rPh>
    <rPh sb="272" eb="274">
      <t>ジンコウ</t>
    </rPh>
    <rPh sb="274" eb="276">
      <t>ゲンショウ</t>
    </rPh>
    <rPh sb="277" eb="280">
      <t>コウレイシャ</t>
    </rPh>
    <rPh sb="280" eb="282">
      <t>セタイ</t>
    </rPh>
    <rPh sb="283" eb="285">
      <t>ゾウカ</t>
    </rPh>
    <rPh sb="288" eb="290">
      <t>ネンネン</t>
    </rPh>
    <rPh sb="290" eb="292">
      <t>キュウスイ</t>
    </rPh>
    <rPh sb="292" eb="294">
      <t>ゲンカ</t>
    </rPh>
    <rPh sb="295" eb="297">
      <t>ジョウショウ</t>
    </rPh>
    <rPh sb="297" eb="299">
      <t>ケイコウ</t>
    </rPh>
    <rPh sb="303" eb="305">
      <t>ショウライ</t>
    </rPh>
    <rPh sb="306" eb="308">
      <t>ミス</t>
    </rPh>
    <rPh sb="310" eb="312">
      <t>イジ</t>
    </rPh>
    <rPh sb="312" eb="315">
      <t>カンリヒ</t>
    </rPh>
    <rPh sb="316" eb="318">
      <t>サクゲン</t>
    </rPh>
    <rPh sb="319" eb="320">
      <t>ハカ</t>
    </rPh>
    <rPh sb="321" eb="323">
      <t>ケイエイ</t>
    </rPh>
    <rPh sb="323" eb="325">
      <t>カイゼン</t>
    </rPh>
    <rPh sb="326" eb="328">
      <t>トリク</t>
    </rPh>
    <rPh sb="341" eb="343">
      <t>シセツ</t>
    </rPh>
    <rPh sb="343" eb="345">
      <t>リヨウ</t>
    </rPh>
    <rPh sb="345" eb="346">
      <t>リツ</t>
    </rPh>
    <rPh sb="347" eb="349">
      <t>ルイジ</t>
    </rPh>
    <rPh sb="349" eb="351">
      <t>ダンタイ</t>
    </rPh>
    <rPh sb="352" eb="354">
      <t>ヒカク</t>
    </rPh>
    <rPh sb="356" eb="357">
      <t>タカ</t>
    </rPh>
    <rPh sb="358" eb="360">
      <t>スウチ</t>
    </rPh>
    <rPh sb="361" eb="363">
      <t>スイイ</t>
    </rPh>
    <rPh sb="369" eb="371">
      <t>ジンコウ</t>
    </rPh>
    <rPh sb="371" eb="373">
      <t>ゲンショウ</t>
    </rPh>
    <rPh sb="374" eb="375">
      <t>トモナ</t>
    </rPh>
    <rPh sb="376" eb="378">
      <t>テイカ</t>
    </rPh>
    <rPh sb="383" eb="385">
      <t>スイソク</t>
    </rPh>
    <rPh sb="395" eb="397">
      <t>シュウラク</t>
    </rPh>
    <rPh sb="398" eb="400">
      <t>テンザイ</t>
    </rPh>
    <rPh sb="402" eb="405">
      <t>チュウサンカン</t>
    </rPh>
    <rPh sb="405" eb="407">
      <t>チイキ</t>
    </rPh>
    <rPh sb="409" eb="412">
      <t>コウイキカ</t>
    </rPh>
    <rPh sb="413" eb="416">
      <t>キョウドウカ</t>
    </rPh>
    <rPh sb="417" eb="418">
      <t>ムズカ</t>
    </rPh>
    <rPh sb="432" eb="434">
      <t>シヤ</t>
    </rPh>
    <rPh sb="435" eb="436">
      <t>イ</t>
    </rPh>
    <rPh sb="452" eb="455">
      <t>ユウシュウリツ</t>
    </rPh>
    <rPh sb="456" eb="459">
      <t>ヒカクテキ</t>
    </rPh>
    <rPh sb="459" eb="460">
      <t>タカ</t>
    </rPh>
    <rPh sb="461" eb="463">
      <t>スウチ</t>
    </rPh>
    <rPh sb="464" eb="466">
      <t>スイイ</t>
    </rPh>
    <rPh sb="472" eb="474">
      <t>コンゴ</t>
    </rPh>
    <rPh sb="476" eb="478">
      <t>ロウスイ</t>
    </rPh>
    <rPh sb="478" eb="479">
      <t>トウ</t>
    </rPh>
    <rPh sb="480" eb="482">
      <t>ゲンイン</t>
    </rPh>
    <rPh sb="483" eb="485">
      <t>トクテイ</t>
    </rPh>
    <rPh sb="487" eb="488">
      <t>サラ</t>
    </rPh>
    <rPh sb="490" eb="493">
      <t>ユウシュウリツ</t>
    </rPh>
    <rPh sb="494" eb="496">
      <t>コウジョウ</t>
    </rPh>
    <rPh sb="497" eb="499">
      <t>メザ</t>
    </rPh>
    <rPh sb="500" eb="5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</si>
</sst>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1.35</c:v>
                </c:pt>
                <c:pt idx="2">
                  <c:v>0.06</c:v>
                </c:pt>
                <c:pt idx="3" formatCode="#,##0.00;&quot;△&quot;#,##0.00">
                  <c:v>0</c:v>
                </c:pt>
                <c:pt idx="4" formatCode="#,##0.00;&quot;△&quot;#,##0.00">
                  <c:v>0</c:v>
                </c:pt>
              </c:numCache>
            </c:numRef>
          </c:val>
          <c:extLst>
            <c:ext xmlns:c16="http://schemas.microsoft.com/office/drawing/2014/chart" uri="{C3380CC4-5D6E-409C-BE32-E72D297353CC}">
              <c16:uniqueId val="{00000000-3552-4C22-B83A-E7122D975DDB}"/>
            </c:ext>
          </c:extLst>
        </c:ser>
        <c:dLbls>
          <c:showLegendKey val="0"/>
          <c:showVal val="0"/>
          <c:showCatName val="0"/>
          <c:showSerName val="0"/>
          <c:showPercent val="0"/>
          <c:showBubbleSize val="0"/>
        </c:dLbls>
        <c:gapWidth val="150"/>
        <c:axId val="34110848"/>
        <c:axId val="34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0.53</c:v>
                </c:pt>
                <c:pt idx="2">
                  <c:v>0.72</c:v>
                </c:pt>
                <c:pt idx="3">
                  <c:v>0.53</c:v>
                </c:pt>
                <c:pt idx="4">
                  <c:v>0.71</c:v>
                </c:pt>
              </c:numCache>
            </c:numRef>
          </c:val>
          <c:smooth val="0"/>
          <c:extLst>
            <c:ext xmlns:c16="http://schemas.microsoft.com/office/drawing/2014/chart" uri="{C3380CC4-5D6E-409C-BE32-E72D297353CC}">
              <c16:uniqueId val="{00000001-3552-4C22-B83A-E7122D975DDB}"/>
            </c:ext>
          </c:extLst>
        </c:ser>
        <c:dLbls>
          <c:showLegendKey val="0"/>
          <c:showVal val="0"/>
          <c:showCatName val="0"/>
          <c:showSerName val="0"/>
          <c:showPercent val="0"/>
          <c:showBubbleSize val="0"/>
        </c:dLbls>
        <c:marker val="1"/>
        <c:smooth val="0"/>
        <c:axId val="34110848"/>
        <c:axId val="34113024"/>
      </c:lineChart>
      <c:dateAx>
        <c:axId val="34110848"/>
        <c:scaling>
          <c:orientation val="minMax"/>
        </c:scaling>
        <c:delete val="1"/>
        <c:axPos val="b"/>
        <c:numFmt formatCode="&quot;H&quot;yy" sourceLinked="1"/>
        <c:majorTickMark val="none"/>
        <c:minorTickMark val="none"/>
        <c:tickLblPos val="none"/>
        <c:crossAx val="34113024"/>
        <c:crosses val="autoZero"/>
        <c:auto val="1"/>
        <c:lblOffset val="100"/>
        <c:baseTimeUnit val="years"/>
      </c:dateAx>
      <c:valAx>
        <c:axId val="34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87.49</c:v>
                </c:pt>
                <c:pt idx="1">
                  <c:v>81.180000000000007</c:v>
                </c:pt>
                <c:pt idx="2">
                  <c:v>71.27</c:v>
                </c:pt>
                <c:pt idx="3">
                  <c:v>72</c:v>
                </c:pt>
                <c:pt idx="4">
                  <c:v>70.33</c:v>
                </c:pt>
              </c:numCache>
            </c:numRef>
          </c:val>
          <c:extLst>
            <c:ext xmlns:c16="http://schemas.microsoft.com/office/drawing/2014/chart" uri="{C3380CC4-5D6E-409C-BE32-E72D297353CC}">
              <c16:uniqueId val="{00000000-62D4-4C13-9D9F-04557B91AB2F}"/>
            </c:ext>
          </c:extLst>
        </c:ser>
        <c:dLbls>
          <c:showLegendKey val="0"/>
          <c:showVal val="0"/>
          <c:showCatName val="0"/>
          <c:showSerName val="0"/>
          <c:showPercent val="0"/>
          <c:showBubbleSize val="0"/>
        </c:dLbls>
        <c:gapWidth val="150"/>
        <c:axId val="144190848"/>
        <c:axId val="1441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55.9</c:v>
                </c:pt>
                <c:pt idx="2">
                  <c:v>57.3</c:v>
                </c:pt>
                <c:pt idx="3">
                  <c:v>56.76</c:v>
                </c:pt>
                <c:pt idx="4">
                  <c:v>56.04</c:v>
                </c:pt>
              </c:numCache>
            </c:numRef>
          </c:val>
          <c:smooth val="0"/>
          <c:extLst>
            <c:ext xmlns:c16="http://schemas.microsoft.com/office/drawing/2014/chart" uri="{C3380CC4-5D6E-409C-BE32-E72D297353CC}">
              <c16:uniqueId val="{00000001-62D4-4C13-9D9F-04557B91AB2F}"/>
            </c:ext>
          </c:extLst>
        </c:ser>
        <c:dLbls>
          <c:showLegendKey val="0"/>
          <c:showVal val="0"/>
          <c:showCatName val="0"/>
          <c:showSerName val="0"/>
          <c:showPercent val="0"/>
          <c:showBubbleSize val="0"/>
        </c:dLbls>
        <c:marker val="1"/>
        <c:smooth val="0"/>
        <c:axId val="144190848"/>
        <c:axId val="144193024"/>
      </c:lineChart>
      <c:dateAx>
        <c:axId val="144190848"/>
        <c:scaling>
          <c:orientation val="minMax"/>
        </c:scaling>
        <c:delete val="1"/>
        <c:axPos val="b"/>
        <c:numFmt formatCode="&quot;H&quot;yy" sourceLinked="1"/>
        <c:majorTickMark val="none"/>
        <c:minorTickMark val="none"/>
        <c:tickLblPos val="none"/>
        <c:crossAx val="144193024"/>
        <c:crosses val="autoZero"/>
        <c:auto val="1"/>
        <c:lblOffset val="100"/>
        <c:baseTimeUnit val="years"/>
      </c:dateAx>
      <c:valAx>
        <c:axId val="1441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c:v>
                </c:pt>
                <c:pt idx="1">
                  <c:v>81.3</c:v>
                </c:pt>
                <c:pt idx="2">
                  <c:v>90.91</c:v>
                </c:pt>
                <c:pt idx="3">
                  <c:v>87.51</c:v>
                </c:pt>
                <c:pt idx="4">
                  <c:v>87.72</c:v>
                </c:pt>
              </c:numCache>
            </c:numRef>
          </c:val>
          <c:extLst>
            <c:ext xmlns:c16="http://schemas.microsoft.com/office/drawing/2014/chart" uri="{C3380CC4-5D6E-409C-BE32-E72D297353CC}">
              <c16:uniqueId val="{00000000-F7E1-4A93-A70A-22C5B85FCAE0}"/>
            </c:ext>
          </c:extLst>
        </c:ser>
        <c:dLbls>
          <c:showLegendKey val="0"/>
          <c:showVal val="0"/>
          <c:showCatName val="0"/>
          <c:showSerName val="0"/>
          <c:showPercent val="0"/>
          <c:showBubbleSize val="0"/>
        </c:dLbls>
        <c:gapWidth val="150"/>
        <c:axId val="143917056"/>
        <c:axId val="1439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73.28</c:v>
                </c:pt>
                <c:pt idx="2">
                  <c:v>72.42</c:v>
                </c:pt>
                <c:pt idx="3">
                  <c:v>73.069999999999993</c:v>
                </c:pt>
                <c:pt idx="4">
                  <c:v>72.78</c:v>
                </c:pt>
              </c:numCache>
            </c:numRef>
          </c:val>
          <c:smooth val="0"/>
          <c:extLst>
            <c:ext xmlns:c16="http://schemas.microsoft.com/office/drawing/2014/chart" uri="{C3380CC4-5D6E-409C-BE32-E72D297353CC}">
              <c16:uniqueId val="{00000001-F7E1-4A93-A70A-22C5B85FCAE0}"/>
            </c:ext>
          </c:extLst>
        </c:ser>
        <c:dLbls>
          <c:showLegendKey val="0"/>
          <c:showVal val="0"/>
          <c:showCatName val="0"/>
          <c:showSerName val="0"/>
          <c:showPercent val="0"/>
          <c:showBubbleSize val="0"/>
        </c:dLbls>
        <c:marker val="1"/>
        <c:smooth val="0"/>
        <c:axId val="143917056"/>
        <c:axId val="143918976"/>
      </c:lineChart>
      <c:dateAx>
        <c:axId val="143917056"/>
        <c:scaling>
          <c:orientation val="minMax"/>
        </c:scaling>
        <c:delete val="1"/>
        <c:axPos val="b"/>
        <c:numFmt formatCode="&quot;H&quot;yy" sourceLinked="1"/>
        <c:majorTickMark val="none"/>
        <c:minorTickMark val="none"/>
        <c:tickLblPos val="none"/>
        <c:crossAx val="143918976"/>
        <c:crosses val="autoZero"/>
        <c:auto val="1"/>
        <c:lblOffset val="100"/>
        <c:baseTimeUnit val="years"/>
      </c:dateAx>
      <c:valAx>
        <c:axId val="143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84.47</c:v>
                </c:pt>
                <c:pt idx="1">
                  <c:v>73.78</c:v>
                </c:pt>
                <c:pt idx="2">
                  <c:v>77.180000000000007</c:v>
                </c:pt>
                <c:pt idx="3">
                  <c:v>66.41</c:v>
                </c:pt>
                <c:pt idx="4">
                  <c:v>58.96</c:v>
                </c:pt>
              </c:numCache>
            </c:numRef>
          </c:val>
          <c:extLst>
            <c:ext xmlns:c16="http://schemas.microsoft.com/office/drawing/2014/chart" uri="{C3380CC4-5D6E-409C-BE32-E72D297353CC}">
              <c16:uniqueId val="{00000000-FC75-4105-B187-593DA9BEE485}"/>
            </c:ext>
          </c:extLst>
        </c:ser>
        <c:dLbls>
          <c:showLegendKey val="0"/>
          <c:showVal val="0"/>
          <c:showCatName val="0"/>
          <c:showSerName val="0"/>
          <c:showPercent val="0"/>
          <c:showBubbleSize val="0"/>
        </c:dLbls>
        <c:gapWidth val="150"/>
        <c:axId val="34877440"/>
        <c:axId val="348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FC75-4105-B187-593DA9BEE485}"/>
            </c:ext>
          </c:extLst>
        </c:ser>
        <c:dLbls>
          <c:showLegendKey val="0"/>
          <c:showVal val="0"/>
          <c:showCatName val="0"/>
          <c:showSerName val="0"/>
          <c:showPercent val="0"/>
          <c:showBubbleSize val="0"/>
        </c:dLbls>
        <c:marker val="1"/>
        <c:smooth val="0"/>
        <c:axId val="34877440"/>
        <c:axId val="34879360"/>
      </c:lineChart>
      <c:dateAx>
        <c:axId val="34877440"/>
        <c:scaling>
          <c:orientation val="minMax"/>
        </c:scaling>
        <c:delete val="1"/>
        <c:axPos val="b"/>
        <c:numFmt formatCode="&quot;H&quot;yy" sourceLinked="1"/>
        <c:majorTickMark val="none"/>
        <c:minorTickMark val="none"/>
        <c:tickLblPos val="none"/>
        <c:crossAx val="34879360"/>
        <c:crosses val="autoZero"/>
        <c:auto val="1"/>
        <c:lblOffset val="100"/>
        <c:baseTimeUnit val="years"/>
      </c:dateAx>
      <c:valAx>
        <c:axId val="34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3-4892-9D8E-D62638601D0B}"/>
            </c:ext>
          </c:extLst>
        </c:ser>
        <c:dLbls>
          <c:showLegendKey val="0"/>
          <c:showVal val="0"/>
          <c:showCatName val="0"/>
          <c:showSerName val="0"/>
          <c:showPercent val="0"/>
          <c:showBubbleSize val="0"/>
        </c:dLbls>
        <c:gapWidth val="150"/>
        <c:axId val="34918784"/>
        <c:axId val="34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3-4892-9D8E-D62638601D0B}"/>
            </c:ext>
          </c:extLst>
        </c:ser>
        <c:dLbls>
          <c:showLegendKey val="0"/>
          <c:showVal val="0"/>
          <c:showCatName val="0"/>
          <c:showSerName val="0"/>
          <c:showPercent val="0"/>
          <c:showBubbleSize val="0"/>
        </c:dLbls>
        <c:marker val="1"/>
        <c:smooth val="0"/>
        <c:axId val="34918784"/>
        <c:axId val="34920704"/>
      </c:lineChart>
      <c:dateAx>
        <c:axId val="34918784"/>
        <c:scaling>
          <c:orientation val="minMax"/>
        </c:scaling>
        <c:delete val="1"/>
        <c:axPos val="b"/>
        <c:numFmt formatCode="&quot;H&quot;yy" sourceLinked="1"/>
        <c:majorTickMark val="none"/>
        <c:minorTickMark val="none"/>
        <c:tickLblPos val="none"/>
        <c:crossAx val="34920704"/>
        <c:crosses val="autoZero"/>
        <c:auto val="1"/>
        <c:lblOffset val="100"/>
        <c:baseTimeUnit val="years"/>
      </c:dateAx>
      <c:valAx>
        <c:axId val="34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F-48AD-81A2-4401E5A77F9F}"/>
            </c:ext>
          </c:extLst>
        </c:ser>
        <c:dLbls>
          <c:showLegendKey val="0"/>
          <c:showVal val="0"/>
          <c:showCatName val="0"/>
          <c:showSerName val="0"/>
          <c:showPercent val="0"/>
          <c:showBubbleSize val="0"/>
        </c:dLbls>
        <c:gapWidth val="150"/>
        <c:axId val="34964224"/>
        <c:axId val="34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F-48AD-81A2-4401E5A77F9F}"/>
            </c:ext>
          </c:extLst>
        </c:ser>
        <c:dLbls>
          <c:showLegendKey val="0"/>
          <c:showVal val="0"/>
          <c:showCatName val="0"/>
          <c:showSerName val="0"/>
          <c:showPercent val="0"/>
          <c:showBubbleSize val="0"/>
        </c:dLbls>
        <c:marker val="1"/>
        <c:smooth val="0"/>
        <c:axId val="34964224"/>
        <c:axId val="34966144"/>
      </c:lineChart>
      <c:dateAx>
        <c:axId val="34964224"/>
        <c:scaling>
          <c:orientation val="minMax"/>
        </c:scaling>
        <c:delete val="1"/>
        <c:axPos val="b"/>
        <c:numFmt formatCode="&quot;H&quot;yy" sourceLinked="1"/>
        <c:majorTickMark val="none"/>
        <c:minorTickMark val="none"/>
        <c:tickLblPos val="none"/>
        <c:crossAx val="34966144"/>
        <c:crosses val="autoZero"/>
        <c:auto val="1"/>
        <c:lblOffset val="100"/>
        <c:baseTimeUnit val="years"/>
      </c:dateAx>
      <c:valAx>
        <c:axId val="34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25-4E9E-AB5A-820EF9E8F616}"/>
            </c:ext>
          </c:extLst>
        </c:ser>
        <c:dLbls>
          <c:showLegendKey val="0"/>
          <c:showVal val="0"/>
          <c:showCatName val="0"/>
          <c:showSerName val="0"/>
          <c:showPercent val="0"/>
          <c:showBubbleSize val="0"/>
        </c:dLbls>
        <c:gapWidth val="150"/>
        <c:axId val="35064832"/>
        <c:axId val="350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25-4E9E-AB5A-820EF9E8F616}"/>
            </c:ext>
          </c:extLst>
        </c:ser>
        <c:dLbls>
          <c:showLegendKey val="0"/>
          <c:showVal val="0"/>
          <c:showCatName val="0"/>
          <c:showSerName val="0"/>
          <c:showPercent val="0"/>
          <c:showBubbleSize val="0"/>
        </c:dLbls>
        <c:marker val="1"/>
        <c:smooth val="0"/>
        <c:axId val="35064832"/>
        <c:axId val="35071104"/>
      </c:lineChart>
      <c:dateAx>
        <c:axId val="35064832"/>
        <c:scaling>
          <c:orientation val="minMax"/>
        </c:scaling>
        <c:delete val="1"/>
        <c:axPos val="b"/>
        <c:numFmt formatCode="&quot;H&quot;yy" sourceLinked="1"/>
        <c:majorTickMark val="none"/>
        <c:minorTickMark val="none"/>
        <c:tickLblPos val="none"/>
        <c:crossAx val="35071104"/>
        <c:crosses val="autoZero"/>
        <c:auto val="1"/>
        <c:lblOffset val="100"/>
        <c:baseTimeUnit val="years"/>
      </c:dateAx>
      <c:valAx>
        <c:axId val="350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3-452C-8ABA-DFA24547D530}"/>
            </c:ext>
          </c:extLst>
        </c:ser>
        <c:dLbls>
          <c:showLegendKey val="0"/>
          <c:showVal val="0"/>
          <c:showCatName val="0"/>
          <c:showSerName val="0"/>
          <c:showPercent val="0"/>
          <c:showBubbleSize val="0"/>
        </c:dLbls>
        <c:gapWidth val="150"/>
        <c:axId val="35110912"/>
        <c:axId val="35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3-452C-8ABA-DFA24547D530}"/>
            </c:ext>
          </c:extLst>
        </c:ser>
        <c:dLbls>
          <c:showLegendKey val="0"/>
          <c:showVal val="0"/>
          <c:showCatName val="0"/>
          <c:showSerName val="0"/>
          <c:showPercent val="0"/>
          <c:showBubbleSize val="0"/>
        </c:dLbls>
        <c:marker val="1"/>
        <c:smooth val="0"/>
        <c:axId val="35110912"/>
        <c:axId val="35112832"/>
      </c:lineChart>
      <c:dateAx>
        <c:axId val="35110912"/>
        <c:scaling>
          <c:orientation val="minMax"/>
        </c:scaling>
        <c:delete val="1"/>
        <c:axPos val="b"/>
        <c:numFmt formatCode="&quot;H&quot;yy" sourceLinked="1"/>
        <c:majorTickMark val="none"/>
        <c:minorTickMark val="none"/>
        <c:tickLblPos val="none"/>
        <c:crossAx val="35112832"/>
        <c:crosses val="autoZero"/>
        <c:auto val="1"/>
        <c:lblOffset val="100"/>
        <c:baseTimeUnit val="years"/>
      </c:dateAx>
      <c:valAx>
        <c:axId val="351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738.93</c:v>
                </c:pt>
                <c:pt idx="1">
                  <c:v>913.8</c:v>
                </c:pt>
                <c:pt idx="2">
                  <c:v>921.61</c:v>
                </c:pt>
                <c:pt idx="3">
                  <c:v>880.36</c:v>
                </c:pt>
                <c:pt idx="4">
                  <c:v>823.77</c:v>
                </c:pt>
              </c:numCache>
            </c:numRef>
          </c:val>
          <c:extLst>
            <c:ext xmlns:c16="http://schemas.microsoft.com/office/drawing/2014/chart" uri="{C3380CC4-5D6E-409C-BE32-E72D297353CC}">
              <c16:uniqueId val="{00000000-5CC3-45AA-A7D8-85B794AA98B0}"/>
            </c:ext>
          </c:extLst>
        </c:ser>
        <c:dLbls>
          <c:showLegendKey val="0"/>
          <c:showVal val="0"/>
          <c:showCatName val="0"/>
          <c:showSerName val="0"/>
          <c:showPercent val="0"/>
          <c:showBubbleSize val="0"/>
        </c:dLbls>
        <c:gapWidth val="150"/>
        <c:axId val="35139968"/>
        <c:axId val="351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1144.79</c:v>
                </c:pt>
                <c:pt idx="2">
                  <c:v>1061.58</c:v>
                </c:pt>
                <c:pt idx="3">
                  <c:v>1007.7</c:v>
                </c:pt>
                <c:pt idx="4">
                  <c:v>1018.52</c:v>
                </c:pt>
              </c:numCache>
            </c:numRef>
          </c:val>
          <c:smooth val="0"/>
          <c:extLst>
            <c:ext xmlns:c16="http://schemas.microsoft.com/office/drawing/2014/chart" uri="{C3380CC4-5D6E-409C-BE32-E72D297353CC}">
              <c16:uniqueId val="{00000001-5CC3-45AA-A7D8-85B794AA98B0}"/>
            </c:ext>
          </c:extLst>
        </c:ser>
        <c:dLbls>
          <c:showLegendKey val="0"/>
          <c:showVal val="0"/>
          <c:showCatName val="0"/>
          <c:showSerName val="0"/>
          <c:showPercent val="0"/>
          <c:showBubbleSize val="0"/>
        </c:dLbls>
        <c:marker val="1"/>
        <c:smooth val="0"/>
        <c:axId val="35139968"/>
        <c:axId val="35141888"/>
      </c:lineChart>
      <c:dateAx>
        <c:axId val="35139968"/>
        <c:scaling>
          <c:orientation val="minMax"/>
        </c:scaling>
        <c:delete val="1"/>
        <c:axPos val="b"/>
        <c:numFmt formatCode="&quot;H&quot;yy" sourceLinked="1"/>
        <c:majorTickMark val="none"/>
        <c:minorTickMark val="none"/>
        <c:tickLblPos val="none"/>
        <c:crossAx val="35141888"/>
        <c:crosses val="autoZero"/>
        <c:auto val="1"/>
        <c:lblOffset val="100"/>
        <c:baseTimeUnit val="years"/>
      </c:dateAx>
      <c:valAx>
        <c:axId val="351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71.98</c:v>
                </c:pt>
                <c:pt idx="1">
                  <c:v>64.27</c:v>
                </c:pt>
                <c:pt idx="2">
                  <c:v>62.26</c:v>
                </c:pt>
                <c:pt idx="3">
                  <c:v>59.4</c:v>
                </c:pt>
                <c:pt idx="4">
                  <c:v>54.5</c:v>
                </c:pt>
              </c:numCache>
            </c:numRef>
          </c:val>
          <c:extLst>
            <c:ext xmlns:c16="http://schemas.microsoft.com/office/drawing/2014/chart" uri="{C3380CC4-5D6E-409C-BE32-E72D297353CC}">
              <c16:uniqueId val="{00000000-9605-4936-A249-50D793C57734}"/>
            </c:ext>
          </c:extLst>
        </c:ser>
        <c:dLbls>
          <c:showLegendKey val="0"/>
          <c:showVal val="0"/>
          <c:showCatName val="0"/>
          <c:showSerName val="0"/>
          <c:showPercent val="0"/>
          <c:showBubbleSize val="0"/>
        </c:dLbls>
        <c:gapWidth val="150"/>
        <c:axId val="143786752"/>
        <c:axId val="1437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56.04</c:v>
                </c:pt>
                <c:pt idx="2">
                  <c:v>58.52</c:v>
                </c:pt>
                <c:pt idx="3">
                  <c:v>59.22</c:v>
                </c:pt>
                <c:pt idx="4">
                  <c:v>58.79</c:v>
                </c:pt>
              </c:numCache>
            </c:numRef>
          </c:val>
          <c:smooth val="0"/>
          <c:extLst>
            <c:ext xmlns:c16="http://schemas.microsoft.com/office/drawing/2014/chart" uri="{C3380CC4-5D6E-409C-BE32-E72D297353CC}">
              <c16:uniqueId val="{00000001-9605-4936-A249-50D793C57734}"/>
            </c:ext>
          </c:extLst>
        </c:ser>
        <c:dLbls>
          <c:showLegendKey val="0"/>
          <c:showVal val="0"/>
          <c:showCatName val="0"/>
          <c:showSerName val="0"/>
          <c:showPercent val="0"/>
          <c:showBubbleSize val="0"/>
        </c:dLbls>
        <c:marker val="1"/>
        <c:smooth val="0"/>
        <c:axId val="143786752"/>
        <c:axId val="143788672"/>
      </c:lineChart>
      <c:dateAx>
        <c:axId val="143786752"/>
        <c:scaling>
          <c:orientation val="minMax"/>
        </c:scaling>
        <c:delete val="1"/>
        <c:axPos val="b"/>
        <c:numFmt formatCode="&quot;H&quot;yy" sourceLinked="1"/>
        <c:majorTickMark val="none"/>
        <c:minorTickMark val="none"/>
        <c:tickLblPos val="none"/>
        <c:crossAx val="143788672"/>
        <c:crosses val="autoZero"/>
        <c:auto val="1"/>
        <c:lblOffset val="100"/>
        <c:baseTimeUnit val="years"/>
      </c:dateAx>
      <c:valAx>
        <c:axId val="1437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172.57</c:v>
                </c:pt>
                <c:pt idx="1">
                  <c:v>193.69</c:v>
                </c:pt>
                <c:pt idx="2">
                  <c:v>202.39</c:v>
                </c:pt>
                <c:pt idx="3">
                  <c:v>212.84</c:v>
                </c:pt>
                <c:pt idx="4">
                  <c:v>234.3</c:v>
                </c:pt>
              </c:numCache>
            </c:numRef>
          </c:val>
          <c:extLst>
            <c:ext xmlns:c16="http://schemas.microsoft.com/office/drawing/2014/chart" uri="{C3380CC4-5D6E-409C-BE32-E72D297353CC}">
              <c16:uniqueId val="{00000000-13AA-4A1C-8931-BDB97889DCD8}"/>
            </c:ext>
          </c:extLst>
        </c:ser>
        <c:dLbls>
          <c:showLegendKey val="0"/>
          <c:showVal val="0"/>
          <c:showCatName val="0"/>
          <c:showSerName val="0"/>
          <c:showPercent val="0"/>
          <c:showBubbleSize val="0"/>
        </c:dLbls>
        <c:gapWidth val="150"/>
        <c:axId val="143814016"/>
        <c:axId val="1438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3AA-4A1C-8931-BDB97889DCD8}"/>
            </c:ext>
          </c:extLst>
        </c:ser>
        <c:dLbls>
          <c:showLegendKey val="0"/>
          <c:showVal val="0"/>
          <c:showCatName val="0"/>
          <c:showSerName val="0"/>
          <c:showPercent val="0"/>
          <c:showBubbleSize val="0"/>
        </c:dLbls>
        <c:marker val="1"/>
        <c:smooth val="0"/>
        <c:axId val="143814016"/>
        <c:axId val="143820288"/>
      </c:lineChart>
      <c:dateAx>
        <c:axId val="143814016"/>
        <c:scaling>
          <c:orientation val="minMax"/>
        </c:scaling>
        <c:delete val="1"/>
        <c:axPos val="b"/>
        <c:numFmt formatCode="&quot;H&quot;yy" sourceLinked="1"/>
        <c:majorTickMark val="none"/>
        <c:minorTickMark val="none"/>
        <c:tickLblPos val="none"/>
        <c:crossAx val="143820288"/>
        <c:crosses val="autoZero"/>
        <c:auto val="1"/>
        <c:lblOffset val="100"/>
        <c:baseTimeUnit val="years"/>
      </c:dateAx>
      <c:valAx>
        <c:axId val="143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CE26" sqref="CE2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美郷町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5312</v>
      </c>
      <c r="AM8" s="51"/>
      <c r="AN8" s="51"/>
      <c r="AO8" s="51"/>
      <c r="AP8" s="51"/>
      <c r="AQ8" s="51"/>
      <c r="AR8" s="51"/>
      <c r="AS8" s="51"/>
      <c r="AT8" s="47">
        <f>データ!$S$6</f>
        <v>448.84</v>
      </c>
      <c r="AU8" s="47"/>
      <c r="AV8" s="47"/>
      <c r="AW8" s="47"/>
      <c r="AX8" s="47"/>
      <c r="AY8" s="47"/>
      <c r="AZ8" s="47"/>
      <c r="BA8" s="47"/>
      <c r="BB8" s="47">
        <f>データ!$T$6</f>
        <v>11.83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86.3</v>
      </c>
      <c r="Q10" s="47"/>
      <c r="R10" s="47"/>
      <c r="S10" s="47"/>
      <c r="T10" s="47"/>
      <c r="U10" s="47"/>
      <c r="V10" s="47"/>
      <c r="W10" s="51">
        <f>データ!$Q$6</f>
        <v>2396</v>
      </c>
      <c r="X10" s="51"/>
      <c r="Y10" s="51"/>
      <c r="Z10" s="51"/>
      <c r="AA10" s="51"/>
      <c r="AB10" s="51"/>
      <c r="AC10" s="51"/>
      <c r="AD10" s="2"/>
      <c r="AE10" s="2"/>
      <c r="AF10" s="2"/>
      <c r="AG10" s="2"/>
      <c r="AH10" s="2"/>
      <c r="AI10" s="2"/>
      <c r="AJ10" s="2"/>
      <c r="AK10" s="2"/>
      <c r="AL10" s="51">
        <f>データ!$U$6</f>
        <v>4496</v>
      </c>
      <c r="AM10" s="51"/>
      <c r="AN10" s="51"/>
      <c r="AO10" s="51"/>
      <c r="AP10" s="51"/>
      <c r="AQ10" s="51"/>
      <c r="AR10" s="51"/>
      <c r="AS10" s="51"/>
      <c r="AT10" s="47">
        <f>データ!$V$6</f>
        <v>21.75</v>
      </c>
      <c r="AU10" s="47"/>
      <c r="AV10" s="47"/>
      <c r="AW10" s="47"/>
      <c r="AX10" s="47"/>
      <c r="AY10" s="47"/>
      <c r="AZ10" s="47"/>
      <c r="BA10" s="47"/>
      <c r="BB10" s="47">
        <f>データ!$W$6</f>
        <v>206.71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MdFCA1khOmJk1Ok39dG7ZlcYY0Nlu6KGn2R6F5gCelEkkg0rP79BKS8PdkrCmmFzHH6wWQvjEGWY7w7P0TndA==" saltValue="Z7tVt8wVFvF9S/JoM5Xq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454311</v>
      </c>
      <c r="D6" s="34">
        <f t="shared" si="3"/>
        <v>47</v>
      </c>
      <c r="E6" s="34">
        <f t="shared" si="3"/>
        <v>1</v>
      </c>
      <c r="F6" s="34">
        <f t="shared" si="3"/>
        <v>0</v>
      </c>
      <c r="G6" s="34">
        <f t="shared" si="3"/>
        <v>0</v>
      </c>
      <c r="H6" s="34" t="str">
        <f t="shared" si="3"/>
        <v>宮崎県　美郷町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86.3</v>
      </c>
      <c r="Q6" s="35">
        <f t="shared" si="3"/>
        <v>2396</v>
      </c>
      <c r="R6" s="35">
        <f t="shared" si="3"/>
        <v>5312</v>
      </c>
      <c r="S6" s="35">
        <f t="shared" si="3"/>
        <v>448.84</v>
      </c>
      <c r="T6" s="35">
        <f t="shared" si="3"/>
        <v>11.83</v>
      </c>
      <c r="U6" s="35">
        <f t="shared" si="3"/>
        <v>4496</v>
      </c>
      <c r="V6" s="35">
        <f t="shared" si="3"/>
        <v>21.75</v>
      </c>
      <c r="W6" s="35">
        <f t="shared" si="3"/>
        <v>206.71</v>
      </c>
      <c r="X6" s="36">
        <f>IF(X7="",NA(),X7)</f>
        <v>84.47</v>
      </c>
      <c r="Y6" s="36">
        <f t="shared" ref="Y6:AG6" si="4">IF(Y7="",NA(),Y7)</f>
        <v>73.78</v>
      </c>
      <c r="Z6" s="36">
        <f t="shared" si="4"/>
        <v>77.180000000000007</v>
      </c>
      <c r="AA6" s="36">
        <f t="shared" si="4"/>
        <v>66.41</v>
      </c>
      <c r="AB6" s="36">
        <f t="shared" si="4"/>
        <v>58.96</v>
      </c>
      <c r="AC6" s="36">
        <f t="shared" si="4"/>
        <v>75.34</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738.93</v>
      </c>
      <c r="BF6" s="36">
        <f t="shared" ref="BF6:BN6" si="7">IF(BF7="",NA(),BF7)</f>
        <v>913.8</v>
      </c>
      <c r="BG6" s="36">
        <f t="shared" si="7"/>
        <v>921.61</v>
      </c>
      <c r="BH6" s="36">
        <f t="shared" si="7"/>
        <v>880.36</v>
      </c>
      <c r="BI6" s="36">
        <f t="shared" si="7"/>
        <v>823.77</v>
      </c>
      <c r="BJ6" s="36">
        <f t="shared" si="7"/>
        <v>1280.18</v>
      </c>
      <c r="BK6" s="36">
        <f t="shared" si="7"/>
        <v>1144.79</v>
      </c>
      <c r="BL6" s="36">
        <f t="shared" si="7"/>
        <v>1061.58</v>
      </c>
      <c r="BM6" s="36">
        <f t="shared" si="7"/>
        <v>1007.7</v>
      </c>
      <c r="BN6" s="36">
        <f t="shared" si="7"/>
        <v>1018.52</v>
      </c>
      <c r="BO6" s="35" t="str">
        <f>IF(BO7="","",IF(BO7="-","【-】","【"&amp;SUBSTITUTE(TEXT(BO7,"#,##0.00"),"-","△")&amp;"】"))</f>
        <v>【1,084.05】</v>
      </c>
      <c r="BP6" s="36">
        <f>IF(BP7="",NA(),BP7)</f>
        <v>71.98</v>
      </c>
      <c r="BQ6" s="36">
        <f t="shared" ref="BQ6:BY6" si="8">IF(BQ7="",NA(),BQ7)</f>
        <v>64.27</v>
      </c>
      <c r="BR6" s="36">
        <f t="shared" si="8"/>
        <v>62.26</v>
      </c>
      <c r="BS6" s="36">
        <f t="shared" si="8"/>
        <v>59.4</v>
      </c>
      <c r="BT6" s="36">
        <f t="shared" si="8"/>
        <v>54.5</v>
      </c>
      <c r="BU6" s="36">
        <f t="shared" si="8"/>
        <v>53.62</v>
      </c>
      <c r="BV6" s="36">
        <f t="shared" si="8"/>
        <v>56.04</v>
      </c>
      <c r="BW6" s="36">
        <f t="shared" si="8"/>
        <v>58.52</v>
      </c>
      <c r="BX6" s="36">
        <f t="shared" si="8"/>
        <v>59.22</v>
      </c>
      <c r="BY6" s="36">
        <f t="shared" si="8"/>
        <v>58.79</v>
      </c>
      <c r="BZ6" s="35" t="str">
        <f>IF(BZ7="","",IF(BZ7="-","【-】","【"&amp;SUBSTITUTE(TEXT(BZ7,"#,##0.00"),"-","△")&amp;"】"))</f>
        <v>【53.46】</v>
      </c>
      <c r="CA6" s="36">
        <f>IF(CA7="",NA(),CA7)</f>
        <v>172.57</v>
      </c>
      <c r="CB6" s="36">
        <f t="shared" ref="CB6:CJ6" si="9">IF(CB7="",NA(),CB7)</f>
        <v>193.69</v>
      </c>
      <c r="CC6" s="36">
        <f t="shared" si="9"/>
        <v>202.39</v>
      </c>
      <c r="CD6" s="36">
        <f t="shared" si="9"/>
        <v>212.84</v>
      </c>
      <c r="CE6" s="36">
        <f t="shared" si="9"/>
        <v>234.3</v>
      </c>
      <c r="CF6" s="36">
        <f t="shared" si="9"/>
        <v>287.7</v>
      </c>
      <c r="CG6" s="36">
        <f t="shared" si="9"/>
        <v>304.35000000000002</v>
      </c>
      <c r="CH6" s="36">
        <f t="shared" si="9"/>
        <v>296.3</v>
      </c>
      <c r="CI6" s="36">
        <f t="shared" si="9"/>
        <v>292.89999999999998</v>
      </c>
      <c r="CJ6" s="36">
        <f t="shared" si="9"/>
        <v>298.25</v>
      </c>
      <c r="CK6" s="35" t="str">
        <f>IF(CK7="","",IF(CK7="-","【-】","【"&amp;SUBSTITUTE(TEXT(CK7,"#,##0.00"),"-","△")&amp;"】"))</f>
        <v>【300.47】</v>
      </c>
      <c r="CL6" s="36">
        <f>IF(CL7="",NA(),CL7)</f>
        <v>87.49</v>
      </c>
      <c r="CM6" s="36">
        <f t="shared" ref="CM6:CU6" si="10">IF(CM7="",NA(),CM7)</f>
        <v>81.180000000000007</v>
      </c>
      <c r="CN6" s="36">
        <f t="shared" si="10"/>
        <v>71.27</v>
      </c>
      <c r="CO6" s="36">
        <f t="shared" si="10"/>
        <v>72</v>
      </c>
      <c r="CP6" s="36">
        <f t="shared" si="10"/>
        <v>70.33</v>
      </c>
      <c r="CQ6" s="36">
        <f t="shared" si="10"/>
        <v>58.1</v>
      </c>
      <c r="CR6" s="36">
        <f t="shared" si="10"/>
        <v>55.9</v>
      </c>
      <c r="CS6" s="36">
        <f t="shared" si="10"/>
        <v>57.3</v>
      </c>
      <c r="CT6" s="36">
        <f t="shared" si="10"/>
        <v>56.76</v>
      </c>
      <c r="CU6" s="36">
        <f t="shared" si="10"/>
        <v>56.04</v>
      </c>
      <c r="CV6" s="35" t="str">
        <f>IF(CV7="","",IF(CV7="-","【-】","【"&amp;SUBSTITUTE(TEXT(CV7,"#,##0.00"),"-","△")&amp;"】"))</f>
        <v>【54.90】</v>
      </c>
      <c r="CW6" s="36">
        <f>IF(CW7="",NA(),CW7)</f>
        <v>81.3</v>
      </c>
      <c r="CX6" s="36">
        <f t="shared" ref="CX6:DF6" si="11">IF(CX7="",NA(),CX7)</f>
        <v>81.3</v>
      </c>
      <c r="CY6" s="36">
        <f t="shared" si="11"/>
        <v>90.91</v>
      </c>
      <c r="CZ6" s="36">
        <f t="shared" si="11"/>
        <v>87.51</v>
      </c>
      <c r="DA6" s="36">
        <f t="shared" si="11"/>
        <v>87.72</v>
      </c>
      <c r="DB6" s="36">
        <f t="shared" si="11"/>
        <v>76.69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v>
      </c>
      <c r="EE6" s="36">
        <f t="shared" ref="EE6:EM6" si="14">IF(EE7="",NA(),EE7)</f>
        <v>1.35</v>
      </c>
      <c r="EF6" s="36">
        <f t="shared" si="14"/>
        <v>0.06</v>
      </c>
      <c r="EG6" s="35">
        <f t="shared" si="14"/>
        <v>0</v>
      </c>
      <c r="EH6" s="35">
        <f t="shared" si="14"/>
        <v>0</v>
      </c>
      <c r="EI6" s="36">
        <f t="shared" si="14"/>
        <v>0.76</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454311</v>
      </c>
      <c r="D7" s="38">
        <v>47</v>
      </c>
      <c r="E7" s="38">
        <v>1</v>
      </c>
      <c r="F7" s="38">
        <v>0</v>
      </c>
      <c r="G7" s="38">
        <v>0</v>
      </c>
      <c r="H7" s="38" t="s">
        <v>96</v>
      </c>
      <c r="I7" s="38" t="s">
        <v>97</v>
      </c>
      <c r="J7" s="38" t="s">
        <v>98</v>
      </c>
      <c r="K7" s="38" t="s">
        <v>99</v>
      </c>
      <c r="L7" s="38" t="s">
        <v>100</v>
      </c>
      <c r="M7" s="38" t="s">
        <v>101</v>
      </c>
      <c r="N7" s="39" t="s">
        <v>102</v>
      </c>
      <c r="O7" s="39" t="s">
        <v>103</v>
      </c>
      <c r="P7" s="39">
        <v>86.3</v>
      </c>
      <c r="Q7" s="39">
        <v>2396</v>
      </c>
      <c r="R7" s="39">
        <v>5312</v>
      </c>
      <c r="S7" s="39">
        <v>448.84</v>
      </c>
      <c r="T7" s="39">
        <v>11.83</v>
      </c>
      <c r="U7" s="39">
        <v>4496</v>
      </c>
      <c r="V7" s="39">
        <v>21.75</v>
      </c>
      <c r="W7" s="39">
        <v>206.71</v>
      </c>
      <c r="X7" s="39">
        <v>84.47</v>
      </c>
      <c r="Y7" s="39">
        <v>73.78</v>
      </c>
      <c r="Z7" s="39">
        <v>77.180000000000007</v>
      </c>
      <c r="AA7" s="39">
        <v>66.41</v>
      </c>
      <c r="AB7" s="39">
        <v>58.96</v>
      </c>
      <c r="AC7" s="39">
        <v>75.34</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738.93</v>
      </c>
      <c r="BF7" s="39">
        <v>913.8</v>
      </c>
      <c r="BG7" s="39">
        <v>921.61</v>
      </c>
      <c r="BH7" s="39">
        <v>880.36</v>
      </c>
      <c r="BI7" s="39">
        <v>823.77</v>
      </c>
      <c r="BJ7" s="39">
        <v>1280.18</v>
      </c>
      <c r="BK7" s="39">
        <v>1144.79</v>
      </c>
      <c r="BL7" s="39">
        <v>1061.58</v>
      </c>
      <c r="BM7" s="39">
        <v>1007.7</v>
      </c>
      <c r="BN7" s="39">
        <v>1018.52</v>
      </c>
      <c r="BO7" s="39">
        <v>1084.05</v>
      </c>
      <c r="BP7" s="39">
        <v>71.98</v>
      </c>
      <c r="BQ7" s="39">
        <v>64.27</v>
      </c>
      <c r="BR7" s="39">
        <v>62.26</v>
      </c>
      <c r="BS7" s="39">
        <v>59.4</v>
      </c>
      <c r="BT7" s="39">
        <v>54.5</v>
      </c>
      <c r="BU7" s="39">
        <v>53.62</v>
      </c>
      <c r="BV7" s="39">
        <v>56.04</v>
      </c>
      <c r="BW7" s="39">
        <v>58.52</v>
      </c>
      <c r="BX7" s="39">
        <v>59.22</v>
      </c>
      <c r="BY7" s="39">
        <v>58.79</v>
      </c>
      <c r="BZ7" s="39">
        <v>53.46</v>
      </c>
      <c r="CA7" s="39">
        <v>172.57</v>
      </c>
      <c r="CB7" s="39">
        <v>193.69</v>
      </c>
      <c r="CC7" s="39">
        <v>202.39</v>
      </c>
      <c r="CD7" s="39">
        <v>212.84</v>
      </c>
      <c r="CE7" s="39">
        <v>234.3</v>
      </c>
      <c r="CF7" s="39">
        <v>287.7</v>
      </c>
      <c r="CG7" s="39">
        <v>304.35000000000002</v>
      </c>
      <c r="CH7" s="39">
        <v>296.3</v>
      </c>
      <c r="CI7" s="39">
        <v>292.89999999999998</v>
      </c>
      <c r="CJ7" s="39">
        <v>298.25</v>
      </c>
      <c r="CK7" s="39">
        <v>300.47000000000003</v>
      </c>
      <c r="CL7" s="39">
        <v>87.49</v>
      </c>
      <c r="CM7" s="39">
        <v>81.180000000000007</v>
      </c>
      <c r="CN7" s="39">
        <v>71.27</v>
      </c>
      <c r="CO7" s="39">
        <v>72</v>
      </c>
      <c r="CP7" s="39">
        <v>70.33</v>
      </c>
      <c r="CQ7" s="39">
        <v>58.1</v>
      </c>
      <c r="CR7" s="39">
        <v>55.9</v>
      </c>
      <c r="CS7" s="39">
        <v>57.3</v>
      </c>
      <c r="CT7" s="39">
        <v>56.76</v>
      </c>
      <c r="CU7" s="39">
        <v>56.04</v>
      </c>
      <c r="CV7" s="39">
        <v>54.9</v>
      </c>
      <c r="CW7" s="39">
        <v>81.3</v>
      </c>
      <c r="CX7" s="39">
        <v>81.3</v>
      </c>
      <c r="CY7" s="39">
        <v>90.91</v>
      </c>
      <c r="CZ7" s="39">
        <v>87.51</v>
      </c>
      <c r="DA7" s="39">
        <v>87.72</v>
      </c>
      <c r="DB7" s="39">
        <v>76.69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v>
      </c>
      <c r="EE7" s="39">
        <v>1.35</v>
      </c>
      <c r="EF7" s="39">
        <v>0.06</v>
      </c>
      <c r="EG7" s="39">
        <v>0</v>
      </c>
      <c r="EH7" s="39">
        <v>0</v>
      </c>
      <c r="EI7" s="39">
        <v>0.76</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2021-02-09T01:54:12Z</cp:lastPrinted>
  <dcterms:created xsi:type="dcterms:W3CDTF">2020-12-04T02:23:07Z</dcterms:created>
  <dcterms:modified xsi:type="dcterms:W3CDTF">2021-02-09T01:54:16Z</dcterms:modified>
  <cp:category/>
</cp:coreProperties>
</file>