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25 日之影町〇\"/>
    </mc:Choice>
  </mc:AlternateContent>
  <xr:revisionPtr revIDLastSave="0" documentId="13_ncr:1_{E73F8538-4B0B-4F48-8A6B-C4724EB23C94}" xr6:coauthVersionLast="46" xr6:coauthVersionMax="46" xr10:uidLastSave="{00000000-0000-0000-0000-000000000000}"/>
  <workbookProtection workbookAlgorithmName="SHA-512" workbookHashValue="DwIiptYpz3B+bhnMDkRaqCJPharAmpbr7kAmOVqtp3HirOtYtJna7uWYpdnSkvN9aSFcV+ruA381KjX4gzJWSg==" workbookSaltValue="KycqSF1UHFIJ/MGqz63YI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BB8" i="4"/>
  <c r="AL8" i="4"/>
  <c r="AD8" i="4"/>
  <c r="W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<sst xmlns="http://schemas.openxmlformats.org/spreadsheetml/2006/main" count="233" uniqueCount="116">
  <si>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</si>
  <si>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</si>
  <si>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</si>
  <si>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</si>
  <si>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</si>
  <si>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</si>
  <si>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</si>
  <si>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</si>
  <si>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</si>
  <si>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</si>
  <si>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</si>
  <si>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</si>
  <si>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</si>
  <si>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</si>
  <si>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</si>
  <si>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</si>
  <si>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</si>
  <si>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</si>
  <si>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</si>
  <si>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</si>
  <si>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</si>
  <si>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</si>
  <si>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</si>
  <si>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</si>
  <si>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</si>
  <si>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</si>
  <si>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</si>
  <si>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</si>
  <si>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</si>
  <si>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</si>
  <si>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</si>
  <si>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</si>
  <si>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</si>
  <si>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</si>
  <si>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</si>
  <si>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</si>
  <si>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</si>
  <si>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</si>
  <si>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</si>
  <si>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</si>
  <si>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</si>
  <si>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</si>
  <si>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</si>
  <si>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</si>
  <si>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</si>
  <si>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</si>
  <si>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</si>
  <si>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</si>
  <si>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</si>
  <si>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</si>
  <si>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</si>
  <si>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</si>
  <si>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</si>
  <si>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</si>
  <si>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</si>
  <si>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</si>
  <si>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</si>
  <si>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</si>
  <si>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</si>
  <si>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</si>
  <si>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</si>
  <si>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</si>
  <si>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</si>
  <si>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</si>
  <si>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</si>
  <si>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</si>
  <si>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</si>
  <si>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</si>
  <si>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</si>
  <si>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</si>
  <si>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</si>
  <si>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</si>
  <si>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</si>
  <si>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</si>
  <si>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</si>
  <si>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</si>
  <si>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</si>
  <si>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</si>
  <si>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</si>
  <si>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</si>
  <si>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</si>
  <si>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</si>
  <si>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</si>
  <si>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</si>
  <si>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</si>
  <si>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</si>
  <si>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</si>
  <si>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</si>
  <si>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</si>
  <si>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</si>
  <si>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</si>
  <si>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</si>
  <si>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</si>
  <si>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</si>
  <si>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</si>
  <si>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</si>
  <si>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</si>
  <si>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</si>
  <si>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</si>
  <si>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</si>
  <si>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</si>
  <si>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</si>
  <si>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</si>
  <si>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</si>
  <si>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</si>
  <si>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</si>
  <si>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</si>
  <si>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</si>
  <si>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</si>
  <si>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</si>
  <si>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</si>
  <si>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</si>
  <si>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</si>
  <si>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浄水施設は、更新やメンテナンスを併せて維持管理しており、現状では施設の運転や浄水能力上の問題はない。
　管路更新については、本来必要な管路の老朽化対策及び更新を先送りしているために更新率が低くなっている。道路の改良工事等にあわせて更新している部分もあるが、耐用年数の状況等を把握したうえで更新計画を策定し、有効な補助事業等を活用しながら、緊急性の高い箇所から管路・設備更新を行うことが必要である。</t>
    <rPh sb="1" eb="3">
      <t>ジョウスイ</t>
    </rPh>
    <rPh sb="3" eb="5">
      <t>シセツ</t>
    </rPh>
    <rPh sb="7" eb="9">
      <t>コウシン</t>
    </rPh>
    <rPh sb="17" eb="18">
      <t>アワ</t>
    </rPh>
    <rPh sb="20" eb="22">
      <t>イジ</t>
    </rPh>
    <rPh sb="22" eb="24">
      <t>カンリ</t>
    </rPh>
    <rPh sb="29" eb="31">
      <t>ゲンジョウ</t>
    </rPh>
    <rPh sb="33" eb="35">
      <t>シセツ</t>
    </rPh>
    <rPh sb="36" eb="38">
      <t>ウンテン</t>
    </rPh>
    <rPh sb="39" eb="41">
      <t>ジョウスイ</t>
    </rPh>
    <rPh sb="41" eb="43">
      <t>ノウリョク</t>
    </rPh>
    <rPh sb="43" eb="44">
      <t>ジョウ</t>
    </rPh>
    <rPh sb="45" eb="47">
      <t>モンダイ</t>
    </rPh>
    <rPh sb="53" eb="55">
      <t>カンロ</t>
    </rPh>
    <rPh sb="55" eb="57">
      <t>コウシン</t>
    </rPh>
    <rPh sb="63" eb="65">
      <t>ホンライ</t>
    </rPh>
    <rPh sb="65" eb="67">
      <t>ヒツヨウ</t>
    </rPh>
    <rPh sb="68" eb="70">
      <t>カンロ</t>
    </rPh>
    <rPh sb="71" eb="74">
      <t>ロウキュウカ</t>
    </rPh>
    <rPh sb="74" eb="76">
      <t>タイサク</t>
    </rPh>
    <rPh sb="76" eb="77">
      <t>オヨ</t>
    </rPh>
    <rPh sb="78" eb="80">
      <t>コウシン</t>
    </rPh>
    <rPh sb="81" eb="83">
      <t>サキオク</t>
    </rPh>
    <rPh sb="91" eb="93">
      <t>コウシン</t>
    </rPh>
    <rPh sb="93" eb="94">
      <t>リツ</t>
    </rPh>
    <rPh sb="95" eb="96">
      <t>ヒク</t>
    </rPh>
    <rPh sb="103" eb="105">
      <t>ドウロ</t>
    </rPh>
    <rPh sb="106" eb="108">
      <t>カイリョウ</t>
    </rPh>
    <rPh sb="108" eb="110">
      <t>コウジ</t>
    </rPh>
    <rPh sb="110" eb="111">
      <t>トウ</t>
    </rPh>
    <rPh sb="116" eb="118">
      <t>コウシン</t>
    </rPh>
    <rPh sb="122" eb="124">
      <t>ブブン</t>
    </rPh>
    <rPh sb="129" eb="131">
      <t>タイヨウ</t>
    </rPh>
    <rPh sb="131" eb="133">
      <t>ネンスウ</t>
    </rPh>
    <rPh sb="134" eb="136">
      <t>ジョウキョウ</t>
    </rPh>
    <rPh sb="136" eb="137">
      <t>トウ</t>
    </rPh>
    <rPh sb="138" eb="140">
      <t>ハアク</t>
    </rPh>
    <rPh sb="145" eb="147">
      <t>コウシン</t>
    </rPh>
    <rPh sb="147" eb="149">
      <t>ケイカク</t>
    </rPh>
    <rPh sb="150" eb="152">
      <t>サクテイ</t>
    </rPh>
    <rPh sb="154" eb="156">
      <t>ユウコウ</t>
    </rPh>
    <rPh sb="157" eb="159">
      <t>ホジョ</t>
    </rPh>
    <rPh sb="159" eb="161">
      <t>ジギョウ</t>
    </rPh>
    <rPh sb="161" eb="162">
      <t>トウ</t>
    </rPh>
    <rPh sb="163" eb="165">
      <t>カツヨウ</t>
    </rPh>
    <rPh sb="170" eb="173">
      <t>キンキュウセイ</t>
    </rPh>
    <rPh sb="174" eb="175">
      <t>タカ</t>
    </rPh>
    <rPh sb="176" eb="178">
      <t>カショ</t>
    </rPh>
    <rPh sb="180" eb="182">
      <t>カンロ</t>
    </rPh>
    <rPh sb="183" eb="185">
      <t>セツビ</t>
    </rPh>
    <rPh sb="185" eb="187">
      <t>コウシン</t>
    </rPh>
    <rPh sb="188" eb="189">
      <t>オコナ</t>
    </rPh>
    <rPh sb="193" eb="195">
      <t>ヒツヨウ</t>
    </rPh>
    <phoneticPr fontId="4"/>
  </si>
  <si>
    <t>　人口減少や高齢化に伴う料金収入の減少や施設の老朽化による更新費用が増えてくることが考えられ、一般会計からの繰入金や新たな起債の増加が懸念される。
　また、既設管の修繕に追われる状況の中、管路の更新費用をしっかり捻出していくことも本町の課題である。このまま水道事業経営を続けていくことは明らかに困難である。
　現段階から施設・経営状況を将来的に見定めて、将来的には適正な料金水準に設定し、計画的な更新を行っていく事業運営が求められる。
　</t>
    <rPh sb="1" eb="3">
      <t>ジンコウ</t>
    </rPh>
    <rPh sb="3" eb="5">
      <t>ゲンショウ</t>
    </rPh>
    <rPh sb="6" eb="9">
      <t>コウレイカ</t>
    </rPh>
    <rPh sb="10" eb="11">
      <t>トモナ</t>
    </rPh>
    <rPh sb="12" eb="14">
      <t>リョウキン</t>
    </rPh>
    <rPh sb="14" eb="16">
      <t>シュウニュウ</t>
    </rPh>
    <rPh sb="17" eb="19">
      <t>ゲンショウ</t>
    </rPh>
    <rPh sb="20" eb="22">
      <t>シセツ</t>
    </rPh>
    <rPh sb="23" eb="26">
      <t>ロウキュウカ</t>
    </rPh>
    <rPh sb="29" eb="31">
      <t>コウシン</t>
    </rPh>
    <rPh sb="31" eb="33">
      <t>ヒヨウ</t>
    </rPh>
    <rPh sb="34" eb="35">
      <t>フ</t>
    </rPh>
    <rPh sb="42" eb="43">
      <t>カンガ</t>
    </rPh>
    <rPh sb="47" eb="49">
      <t>イッパン</t>
    </rPh>
    <rPh sb="49" eb="51">
      <t>カイケイ</t>
    </rPh>
    <rPh sb="54" eb="56">
      <t>クリイレ</t>
    </rPh>
    <rPh sb="56" eb="57">
      <t>キン</t>
    </rPh>
    <rPh sb="58" eb="59">
      <t>アラ</t>
    </rPh>
    <rPh sb="61" eb="63">
      <t>キサイ</t>
    </rPh>
    <rPh sb="64" eb="66">
      <t>ゾウカ</t>
    </rPh>
    <rPh sb="67" eb="69">
      <t>ケネン</t>
    </rPh>
    <rPh sb="78" eb="80">
      <t>キセツ</t>
    </rPh>
    <rPh sb="80" eb="81">
      <t>カン</t>
    </rPh>
    <rPh sb="82" eb="84">
      <t>シュウゼン</t>
    </rPh>
    <rPh sb="85" eb="86">
      <t>オ</t>
    </rPh>
    <rPh sb="89" eb="91">
      <t>ジョウキョウ</t>
    </rPh>
    <rPh sb="92" eb="93">
      <t>ナカ</t>
    </rPh>
    <rPh sb="94" eb="96">
      <t>カンロ</t>
    </rPh>
    <rPh sb="97" eb="99">
      <t>コウシン</t>
    </rPh>
    <rPh sb="99" eb="101">
      <t>ヒヨウ</t>
    </rPh>
    <rPh sb="106" eb="108">
      <t>ネンシュツ</t>
    </rPh>
    <rPh sb="115" eb="117">
      <t>ホンチョウ</t>
    </rPh>
    <rPh sb="118" eb="120">
      <t>カダイ</t>
    </rPh>
    <rPh sb="128" eb="130">
      <t>スイドウ</t>
    </rPh>
    <rPh sb="130" eb="132">
      <t>ジギョウ</t>
    </rPh>
    <rPh sb="132" eb="134">
      <t>ケイエイ</t>
    </rPh>
    <rPh sb="135" eb="136">
      <t>ツヅ</t>
    </rPh>
    <rPh sb="143" eb="144">
      <t>アキ</t>
    </rPh>
    <rPh sb="147" eb="149">
      <t>コンナン</t>
    </rPh>
    <rPh sb="155" eb="158">
      <t>ゲンダンカイ</t>
    </rPh>
    <rPh sb="160" eb="162">
      <t>シセツ</t>
    </rPh>
    <rPh sb="163" eb="165">
      <t>ケイエイ</t>
    </rPh>
    <rPh sb="165" eb="167">
      <t>ジョウキョウ</t>
    </rPh>
    <rPh sb="168" eb="171">
      <t>ショウライテキ</t>
    </rPh>
    <rPh sb="172" eb="174">
      <t>ミサダ</t>
    </rPh>
    <rPh sb="177" eb="180">
      <t>ショウライテキ</t>
    </rPh>
    <rPh sb="182" eb="184">
      <t>テキセイ</t>
    </rPh>
    <rPh sb="185" eb="187">
      <t>リョウキン</t>
    </rPh>
    <rPh sb="187" eb="189">
      <t>スイジュン</t>
    </rPh>
    <rPh sb="190" eb="192">
      <t>セッテイ</t>
    </rPh>
    <rPh sb="194" eb="197">
      <t>ケイカクテキ</t>
    </rPh>
    <rPh sb="198" eb="200">
      <t>コウシン</t>
    </rPh>
    <rPh sb="201" eb="202">
      <t>オコナ</t>
    </rPh>
    <rPh sb="206" eb="208">
      <t>ジギョウ</t>
    </rPh>
    <rPh sb="208" eb="210">
      <t>ウンエイ</t>
    </rPh>
    <rPh sb="211" eb="212">
      <t>モト</t>
    </rPh>
    <phoneticPr fontId="4"/>
  </si>
  <si>
    <r>
      <t>　収益的収支比率は、１００％を下回る状態が続いており、繰入金に頼る経営となっている。今後も経費削減等に努め、より有効な経営改善を目指していく。
　企業債残高対給水収益比率は、平均を下回ってはいるものの起債発行により依然として高い比率となっている。
　料金回収率は、前年度に比べ減少した。引き続き未収金徴収へ力を入れていく。
　給水原価については、今後施設の老朽化が進むことで、維持管理費や、それに伴う</t>
    </r>
    <r>
      <rPr>
        <sz val="11"/>
        <color rgb="FFFF0000"/>
        <rFont val="ＭＳ ゴシック"/>
        <family val="3"/>
        <charset val="128"/>
      </rPr>
      <t>企業</t>
    </r>
    <r>
      <rPr>
        <sz val="11"/>
        <color theme="1"/>
        <rFont val="ＭＳ ゴシック"/>
        <family val="3"/>
        <charset val="128"/>
      </rPr>
      <t>債償還金の増加により高額化が見込まれるため、施設改修の効率的な投資計画を組み立てる必要がある。
　施設の利用率については、小規模水道事業体</t>
    </r>
    <r>
      <rPr>
        <sz val="11"/>
        <color rgb="FFFF0000"/>
        <rFont val="ＭＳ ゴシック"/>
        <family val="3"/>
        <charset val="128"/>
      </rPr>
      <t>である</t>
    </r>
    <r>
      <rPr>
        <sz val="11"/>
        <color theme="1"/>
        <rFont val="ＭＳ ゴシック"/>
        <family val="3"/>
        <charset val="128"/>
      </rPr>
      <t>上、</t>
    </r>
    <r>
      <rPr>
        <sz val="11"/>
        <color rgb="FFFF0000"/>
        <rFont val="ＭＳ ゴシック"/>
        <family val="3"/>
        <charset val="128"/>
      </rPr>
      <t>人口減少</t>
    </r>
    <r>
      <rPr>
        <sz val="11"/>
        <color theme="1"/>
        <rFont val="ＭＳ ゴシック"/>
        <family val="3"/>
        <charset val="128"/>
      </rPr>
      <t>による利用率の低下が問題である。</t>
    </r>
    <rPh sb="1" eb="4">
      <t>シュウエキテキ</t>
    </rPh>
    <rPh sb="4" eb="6">
      <t>シュウシ</t>
    </rPh>
    <rPh sb="6" eb="8">
      <t>ヒリツ</t>
    </rPh>
    <rPh sb="15" eb="17">
      <t>シタマワ</t>
    </rPh>
    <rPh sb="18" eb="20">
      <t>ジョウタイ</t>
    </rPh>
    <rPh sb="21" eb="22">
      <t>ツヅ</t>
    </rPh>
    <rPh sb="27" eb="30">
      <t>クリイレキン</t>
    </rPh>
    <rPh sb="31" eb="32">
      <t>タヨ</t>
    </rPh>
    <rPh sb="33" eb="35">
      <t>ケイエイ</t>
    </rPh>
    <rPh sb="42" eb="44">
      <t>コンゴ</t>
    </rPh>
    <rPh sb="45" eb="47">
      <t>ケイヒ</t>
    </rPh>
    <rPh sb="47" eb="49">
      <t>サクゲン</t>
    </rPh>
    <rPh sb="49" eb="50">
      <t>トウ</t>
    </rPh>
    <rPh sb="51" eb="52">
      <t>ツト</t>
    </rPh>
    <rPh sb="56" eb="58">
      <t>ユウコウ</t>
    </rPh>
    <rPh sb="59" eb="61">
      <t>ケイエイ</t>
    </rPh>
    <rPh sb="61" eb="63">
      <t>カイゼン</t>
    </rPh>
    <rPh sb="64" eb="66">
      <t>メザ</t>
    </rPh>
    <rPh sb="73" eb="76">
      <t>キギョウサイ</t>
    </rPh>
    <rPh sb="76" eb="78">
      <t>ザンダカ</t>
    </rPh>
    <rPh sb="78" eb="79">
      <t>タイ</t>
    </rPh>
    <rPh sb="79" eb="81">
      <t>キュウスイ</t>
    </rPh>
    <rPh sb="81" eb="83">
      <t>シュウエキ</t>
    </rPh>
    <rPh sb="83" eb="85">
      <t>ヒリツ</t>
    </rPh>
    <rPh sb="87" eb="89">
      <t>ヘイキン</t>
    </rPh>
    <rPh sb="90" eb="92">
      <t>シタマワ</t>
    </rPh>
    <rPh sb="100" eb="102">
      <t>キサイ</t>
    </rPh>
    <rPh sb="102" eb="104">
      <t>ハッコウ</t>
    </rPh>
    <rPh sb="107" eb="109">
      <t>イゼン</t>
    </rPh>
    <rPh sb="112" eb="113">
      <t>タカ</t>
    </rPh>
    <rPh sb="114" eb="116">
      <t>ヒリツ</t>
    </rPh>
    <rPh sb="125" eb="127">
      <t>リョウキン</t>
    </rPh>
    <rPh sb="127" eb="130">
      <t>カイシュウリツ</t>
    </rPh>
    <rPh sb="132" eb="135">
      <t>ゼンネンド</t>
    </rPh>
    <rPh sb="136" eb="137">
      <t>クラ</t>
    </rPh>
    <rPh sb="138" eb="140">
      <t>ゲンショウ</t>
    </rPh>
    <rPh sb="143" eb="144">
      <t>ヒ</t>
    </rPh>
    <rPh sb="145" eb="146">
      <t>ツヅ</t>
    </rPh>
    <rPh sb="147" eb="150">
      <t>ミシュウキン</t>
    </rPh>
    <rPh sb="150" eb="152">
      <t>チョウシュウ</t>
    </rPh>
    <rPh sb="153" eb="154">
      <t>チカラ</t>
    </rPh>
    <rPh sb="155" eb="156">
      <t>イ</t>
    </rPh>
    <rPh sb="163" eb="167">
      <t>キュウスイゲンカ</t>
    </rPh>
    <rPh sb="173" eb="175">
      <t>コンゴ</t>
    </rPh>
    <rPh sb="175" eb="177">
      <t>シセツ</t>
    </rPh>
    <rPh sb="178" eb="181">
      <t>ロウキュウカ</t>
    </rPh>
    <rPh sb="182" eb="183">
      <t>スス</t>
    </rPh>
    <rPh sb="188" eb="190">
      <t>イジ</t>
    </rPh>
    <rPh sb="190" eb="193">
      <t>カンリヒ</t>
    </rPh>
    <rPh sb="198" eb="199">
      <t>トモナ</t>
    </rPh>
    <rPh sb="203" eb="206">
      <t>ショウカンキン</t>
    </rPh>
    <rPh sb="207" eb="209">
      <t>ゾウカ</t>
    </rPh>
    <rPh sb="212" eb="215">
      <t>コウガクカ</t>
    </rPh>
    <rPh sb="216" eb="218">
      <t>ミコ</t>
    </rPh>
    <rPh sb="224" eb="226">
      <t>シセツ</t>
    </rPh>
    <rPh sb="226" eb="228">
      <t>カイシュウ</t>
    </rPh>
    <rPh sb="229" eb="232">
      <t>コウリツテキ</t>
    </rPh>
    <rPh sb="233" eb="235">
      <t>トウシ</t>
    </rPh>
    <rPh sb="235" eb="237">
      <t>ケイカク</t>
    </rPh>
    <rPh sb="238" eb="239">
      <t>ク</t>
    </rPh>
    <rPh sb="240" eb="241">
      <t>タ</t>
    </rPh>
    <rPh sb="243" eb="245">
      <t>ヒツヨウ</t>
    </rPh>
    <rPh sb="251" eb="253">
      <t>シセツ</t>
    </rPh>
    <rPh sb="254" eb="257">
      <t>リヨウリツ</t>
    </rPh>
    <rPh sb="263" eb="266">
      <t>ショウキボ</t>
    </rPh>
    <rPh sb="266" eb="268">
      <t>スイドウ</t>
    </rPh>
    <rPh sb="268" eb="271">
      <t>ジギョウタイ</t>
    </rPh>
    <rPh sb="274" eb="275">
      <t>ウエ</t>
    </rPh>
    <rPh sb="276" eb="280">
      <t>ジンコウゲンショウ</t>
    </rPh>
    <rPh sb="283" eb="286">
      <t>リヨウリツ</t>
    </rPh>
    <rPh sb="287" eb="289">
      <t>テイカ</t>
    </rPh>
    <rPh sb="290" eb="292">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</si>
</sst>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94-40ED-8A46-02C8F37417CB}"/>
            </c:ext>
          </c:extLst>
        </c:ser>
        <c:dLbls>
          <c:showLegendKey val="0"/>
          <c:showVal val="0"/>
          <c:showCatName val="0"/>
          <c:showSerName val="0"/>
          <c:showPercent val="0"/>
          <c:showBubbleSize val="0"/>
        </c:dLbls>
        <c:gapWidth val="150"/>
        <c:axId val="311470680"/>
        <c:axId val="3135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C94-40ED-8A46-02C8F37417CB}"/>
            </c:ext>
          </c:extLst>
        </c:ser>
        <c:dLbls>
          <c:showLegendKey val="0"/>
          <c:showVal val="0"/>
          <c:showCatName val="0"/>
          <c:showSerName val="0"/>
          <c:showPercent val="0"/>
          <c:showBubbleSize val="0"/>
        </c:dLbls>
        <c:marker val="1"/>
        <c:smooth val="0"/>
        <c:axId val="311470680"/>
        <c:axId val="313558568"/>
      </c:lineChart>
      <c:dateAx>
        <c:axId val="311470680"/>
        <c:scaling>
          <c:orientation val="minMax"/>
        </c:scaling>
        <c:delete val="1"/>
        <c:axPos val="b"/>
        <c:numFmt formatCode="&quot;H&quot;yy" sourceLinked="1"/>
        <c:majorTickMark val="none"/>
        <c:minorTickMark val="none"/>
        <c:tickLblPos val="none"/>
        <c:crossAx val="313558568"/>
        <c:crosses val="autoZero"/>
        <c:auto val="1"/>
        <c:lblOffset val="100"/>
        <c:baseTimeUnit val="years"/>
      </c:dateAx>
      <c:valAx>
        <c:axId val="3135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42.82</c:v>
                </c:pt>
                <c:pt idx="1">
                  <c:v>42.61</c:v>
                </c:pt>
                <c:pt idx="2">
                  <c:v>42.25</c:v>
                </c:pt>
                <c:pt idx="3">
                  <c:v>41.42</c:v>
                </c:pt>
                <c:pt idx="4">
                  <c:v>40.49</c:v>
                </c:pt>
              </c:numCache>
            </c:numRef>
          </c:val>
          <c:extLst>
            <c:ext xmlns:c16="http://schemas.microsoft.com/office/drawing/2014/chart" uri="{C3380CC4-5D6E-409C-BE32-E72D297353CC}">
              <c16:uniqueId val="{00000000-90A9-445D-AB22-C6C61DA80A2D}"/>
            </c:ext>
          </c:extLst>
        </c:ser>
        <c:dLbls>
          <c:showLegendKey val="0"/>
          <c:showVal val="0"/>
          <c:showCatName val="0"/>
          <c:showSerName val="0"/>
          <c:showPercent val="0"/>
          <c:showBubbleSize val="0"/>
        </c:dLbls>
        <c:gapWidth val="150"/>
        <c:axId val="367378904"/>
        <c:axId val="3179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90A9-445D-AB22-C6C61DA80A2D}"/>
            </c:ext>
          </c:extLst>
        </c:ser>
        <c:dLbls>
          <c:showLegendKey val="0"/>
          <c:showVal val="0"/>
          <c:showCatName val="0"/>
          <c:showSerName val="0"/>
          <c:showPercent val="0"/>
          <c:showBubbleSize val="0"/>
        </c:dLbls>
        <c:marker val="1"/>
        <c:smooth val="0"/>
        <c:axId val="367378904"/>
        <c:axId val="317927000"/>
      </c:lineChart>
      <c:dateAx>
        <c:axId val="367378904"/>
        <c:scaling>
          <c:orientation val="minMax"/>
        </c:scaling>
        <c:delete val="1"/>
        <c:axPos val="b"/>
        <c:numFmt formatCode="&quot;H&quot;yy" sourceLinked="1"/>
        <c:majorTickMark val="none"/>
        <c:minorTickMark val="none"/>
        <c:tickLblPos val="none"/>
        <c:crossAx val="317927000"/>
        <c:crosses val="autoZero"/>
        <c:auto val="1"/>
        <c:lblOffset val="100"/>
        <c:baseTimeUnit val="years"/>
      </c:dateAx>
      <c:valAx>
        <c:axId val="31792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B91F-4470-A515-7BB004729C1E}"/>
            </c:ext>
          </c:extLst>
        </c:ser>
        <c:dLbls>
          <c:showLegendKey val="0"/>
          <c:showVal val="0"/>
          <c:showCatName val="0"/>
          <c:showSerName val="0"/>
          <c:showPercent val="0"/>
          <c:showBubbleSize val="0"/>
        </c:dLbls>
        <c:gapWidth val="150"/>
        <c:axId val="317928176"/>
        <c:axId val="31792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91F-4470-A515-7BB004729C1E}"/>
            </c:ext>
          </c:extLst>
        </c:ser>
        <c:dLbls>
          <c:showLegendKey val="0"/>
          <c:showVal val="0"/>
          <c:showCatName val="0"/>
          <c:showSerName val="0"/>
          <c:showPercent val="0"/>
          <c:showBubbleSize val="0"/>
        </c:dLbls>
        <c:marker val="1"/>
        <c:smooth val="0"/>
        <c:axId val="317928176"/>
        <c:axId val="317928568"/>
      </c:lineChart>
      <c:dateAx>
        <c:axId val="317928176"/>
        <c:scaling>
          <c:orientation val="minMax"/>
        </c:scaling>
        <c:delete val="1"/>
        <c:axPos val="b"/>
        <c:numFmt formatCode="&quot;H&quot;yy" sourceLinked="1"/>
        <c:majorTickMark val="none"/>
        <c:minorTickMark val="none"/>
        <c:tickLblPos val="none"/>
        <c:crossAx val="317928568"/>
        <c:crosses val="autoZero"/>
        <c:auto val="1"/>
        <c:lblOffset val="100"/>
        <c:baseTimeUnit val="years"/>
      </c:dateAx>
      <c:valAx>
        <c:axId val="31792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108.46</c:v>
                </c:pt>
                <c:pt idx="1">
                  <c:v>83.72</c:v>
                </c:pt>
                <c:pt idx="2">
                  <c:v>90.42</c:v>
                </c:pt>
                <c:pt idx="3">
                  <c:v>86.9</c:v>
                </c:pt>
                <c:pt idx="4">
                  <c:v>88.53</c:v>
                </c:pt>
              </c:numCache>
            </c:numRef>
          </c:val>
          <c:extLst>
            <c:ext xmlns:c16="http://schemas.microsoft.com/office/drawing/2014/chart" uri="{C3380CC4-5D6E-409C-BE32-E72D297353CC}">
              <c16:uniqueId val="{00000000-FB48-409A-960F-016C4A6706B2}"/>
            </c:ext>
          </c:extLst>
        </c:ser>
        <c:dLbls>
          <c:showLegendKey val="0"/>
          <c:showVal val="0"/>
          <c:showCatName val="0"/>
          <c:showSerName val="0"/>
          <c:showPercent val="0"/>
          <c:showBubbleSize val="0"/>
        </c:dLbls>
        <c:gapWidth val="150"/>
        <c:axId val="5776392"/>
        <c:axId val="20716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FB48-409A-960F-016C4A6706B2}"/>
            </c:ext>
          </c:extLst>
        </c:ser>
        <c:dLbls>
          <c:showLegendKey val="0"/>
          <c:showVal val="0"/>
          <c:showCatName val="0"/>
          <c:showSerName val="0"/>
          <c:showPercent val="0"/>
          <c:showBubbleSize val="0"/>
        </c:dLbls>
        <c:marker val="1"/>
        <c:smooth val="0"/>
        <c:axId val="5776392"/>
        <c:axId val="207160216"/>
      </c:lineChart>
      <c:dateAx>
        <c:axId val="5776392"/>
        <c:scaling>
          <c:orientation val="minMax"/>
        </c:scaling>
        <c:delete val="1"/>
        <c:axPos val="b"/>
        <c:numFmt formatCode="&quot;H&quot;yy" sourceLinked="1"/>
        <c:majorTickMark val="none"/>
        <c:minorTickMark val="none"/>
        <c:tickLblPos val="none"/>
        <c:crossAx val="207160216"/>
        <c:crosses val="autoZero"/>
        <c:auto val="1"/>
        <c:lblOffset val="100"/>
        <c:baseTimeUnit val="years"/>
      </c:dateAx>
      <c:valAx>
        <c:axId val="20716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8-441D-B5FF-BF0F1A9F978D}"/>
            </c:ext>
          </c:extLst>
        </c:ser>
        <c:dLbls>
          <c:showLegendKey val="0"/>
          <c:showVal val="0"/>
          <c:showCatName val="0"/>
          <c:showSerName val="0"/>
          <c:showPercent val="0"/>
          <c:showBubbleSize val="0"/>
        </c:dLbls>
        <c:gapWidth val="150"/>
        <c:axId val="367343784"/>
        <c:axId val="36734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8-441D-B5FF-BF0F1A9F978D}"/>
            </c:ext>
          </c:extLst>
        </c:ser>
        <c:dLbls>
          <c:showLegendKey val="0"/>
          <c:showVal val="0"/>
          <c:showCatName val="0"/>
          <c:showSerName val="0"/>
          <c:showPercent val="0"/>
          <c:showBubbleSize val="0"/>
        </c:dLbls>
        <c:marker val="1"/>
        <c:smooth val="0"/>
        <c:axId val="367343784"/>
        <c:axId val="367344176"/>
      </c:lineChart>
      <c:dateAx>
        <c:axId val="367343784"/>
        <c:scaling>
          <c:orientation val="minMax"/>
        </c:scaling>
        <c:delete val="1"/>
        <c:axPos val="b"/>
        <c:numFmt formatCode="&quot;H&quot;yy" sourceLinked="1"/>
        <c:majorTickMark val="none"/>
        <c:minorTickMark val="none"/>
        <c:tickLblPos val="none"/>
        <c:crossAx val="367344176"/>
        <c:crosses val="autoZero"/>
        <c:auto val="1"/>
        <c:lblOffset val="100"/>
        <c:baseTimeUnit val="years"/>
      </c:dateAx>
      <c:valAx>
        <c:axId val="36734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0B-435E-902B-6909CB96C4FB}"/>
            </c:ext>
          </c:extLst>
        </c:ser>
        <c:dLbls>
          <c:showLegendKey val="0"/>
          <c:showVal val="0"/>
          <c:showCatName val="0"/>
          <c:showSerName val="0"/>
          <c:showPercent val="0"/>
          <c:showBubbleSize val="0"/>
        </c:dLbls>
        <c:gapWidth val="150"/>
        <c:axId val="367345352"/>
        <c:axId val="36734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0B-435E-902B-6909CB96C4FB}"/>
            </c:ext>
          </c:extLst>
        </c:ser>
        <c:dLbls>
          <c:showLegendKey val="0"/>
          <c:showVal val="0"/>
          <c:showCatName val="0"/>
          <c:showSerName val="0"/>
          <c:showPercent val="0"/>
          <c:showBubbleSize val="0"/>
        </c:dLbls>
        <c:marker val="1"/>
        <c:smooth val="0"/>
        <c:axId val="367345352"/>
        <c:axId val="367345744"/>
      </c:lineChart>
      <c:dateAx>
        <c:axId val="367345352"/>
        <c:scaling>
          <c:orientation val="minMax"/>
        </c:scaling>
        <c:delete val="1"/>
        <c:axPos val="b"/>
        <c:numFmt formatCode="&quot;H&quot;yy" sourceLinked="1"/>
        <c:majorTickMark val="none"/>
        <c:minorTickMark val="none"/>
        <c:tickLblPos val="none"/>
        <c:crossAx val="367345744"/>
        <c:crosses val="autoZero"/>
        <c:auto val="1"/>
        <c:lblOffset val="100"/>
        <c:baseTimeUnit val="years"/>
      </c:dateAx>
      <c:valAx>
        <c:axId val="3673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B-4EF1-8C55-AA177DEC5705}"/>
            </c:ext>
          </c:extLst>
        </c:ser>
        <c:dLbls>
          <c:showLegendKey val="0"/>
          <c:showVal val="0"/>
          <c:showCatName val="0"/>
          <c:showSerName val="0"/>
          <c:showPercent val="0"/>
          <c:showBubbleSize val="0"/>
        </c:dLbls>
        <c:gapWidth val="150"/>
        <c:axId val="367377336"/>
        <c:axId val="367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B-4EF1-8C55-AA177DEC5705}"/>
            </c:ext>
          </c:extLst>
        </c:ser>
        <c:dLbls>
          <c:showLegendKey val="0"/>
          <c:showVal val="0"/>
          <c:showCatName val="0"/>
          <c:showSerName val="0"/>
          <c:showPercent val="0"/>
          <c:showBubbleSize val="0"/>
        </c:dLbls>
        <c:marker val="1"/>
        <c:smooth val="0"/>
        <c:axId val="367377336"/>
        <c:axId val="367377728"/>
      </c:lineChart>
      <c:dateAx>
        <c:axId val="367377336"/>
        <c:scaling>
          <c:orientation val="minMax"/>
        </c:scaling>
        <c:delete val="1"/>
        <c:axPos val="b"/>
        <c:numFmt formatCode="&quot;H&quot;yy" sourceLinked="1"/>
        <c:majorTickMark val="none"/>
        <c:minorTickMark val="none"/>
        <c:tickLblPos val="none"/>
        <c:crossAx val="367377728"/>
        <c:crosses val="autoZero"/>
        <c:auto val="1"/>
        <c:lblOffset val="100"/>
        <c:baseTimeUnit val="years"/>
      </c:dateAx>
      <c:valAx>
        <c:axId val="367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B-413A-BD88-667F9E1E8D7C}"/>
            </c:ext>
          </c:extLst>
        </c:ser>
        <c:dLbls>
          <c:showLegendKey val="0"/>
          <c:showVal val="0"/>
          <c:showCatName val="0"/>
          <c:showSerName val="0"/>
          <c:showPercent val="0"/>
          <c:showBubbleSize val="0"/>
        </c:dLbls>
        <c:gapWidth val="150"/>
        <c:axId val="367379296"/>
        <c:axId val="31780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B-413A-BD88-667F9E1E8D7C}"/>
            </c:ext>
          </c:extLst>
        </c:ser>
        <c:dLbls>
          <c:showLegendKey val="0"/>
          <c:showVal val="0"/>
          <c:showCatName val="0"/>
          <c:showSerName val="0"/>
          <c:showPercent val="0"/>
          <c:showBubbleSize val="0"/>
        </c:dLbls>
        <c:marker val="1"/>
        <c:smooth val="0"/>
        <c:axId val="367379296"/>
        <c:axId val="317802600"/>
      </c:lineChart>
      <c:dateAx>
        <c:axId val="367379296"/>
        <c:scaling>
          <c:orientation val="minMax"/>
        </c:scaling>
        <c:delete val="1"/>
        <c:axPos val="b"/>
        <c:numFmt formatCode="&quot;H&quot;yy" sourceLinked="1"/>
        <c:majorTickMark val="none"/>
        <c:minorTickMark val="none"/>
        <c:tickLblPos val="none"/>
        <c:crossAx val="317802600"/>
        <c:crosses val="autoZero"/>
        <c:auto val="1"/>
        <c:lblOffset val="100"/>
        <c:baseTimeUnit val="years"/>
      </c:dateAx>
      <c:valAx>
        <c:axId val="3178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684.88</c:v>
                </c:pt>
                <c:pt idx="1">
                  <c:v>646.21</c:v>
                </c:pt>
                <c:pt idx="2">
                  <c:v>515.72</c:v>
                </c:pt>
                <c:pt idx="3">
                  <c:v>449.82</c:v>
                </c:pt>
                <c:pt idx="4">
                  <c:v>442.3</c:v>
                </c:pt>
              </c:numCache>
            </c:numRef>
          </c:val>
          <c:extLst>
            <c:ext xmlns:c16="http://schemas.microsoft.com/office/drawing/2014/chart" uri="{C3380CC4-5D6E-409C-BE32-E72D297353CC}">
              <c16:uniqueId val="{00000000-47E9-4B84-9AD5-776CCEFD6EDD}"/>
            </c:ext>
          </c:extLst>
        </c:ser>
        <c:dLbls>
          <c:showLegendKey val="0"/>
          <c:showVal val="0"/>
          <c:showCatName val="0"/>
          <c:showSerName val="0"/>
          <c:showPercent val="0"/>
          <c:showBubbleSize val="0"/>
        </c:dLbls>
        <c:gapWidth val="150"/>
        <c:axId val="317803776"/>
        <c:axId val="31780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7E9-4B84-9AD5-776CCEFD6EDD}"/>
            </c:ext>
          </c:extLst>
        </c:ser>
        <c:dLbls>
          <c:showLegendKey val="0"/>
          <c:showVal val="0"/>
          <c:showCatName val="0"/>
          <c:showSerName val="0"/>
          <c:showPercent val="0"/>
          <c:showBubbleSize val="0"/>
        </c:dLbls>
        <c:marker val="1"/>
        <c:smooth val="0"/>
        <c:axId val="317803776"/>
        <c:axId val="317804168"/>
      </c:lineChart>
      <c:dateAx>
        <c:axId val="317803776"/>
        <c:scaling>
          <c:orientation val="minMax"/>
        </c:scaling>
        <c:delete val="1"/>
        <c:axPos val="b"/>
        <c:numFmt formatCode="&quot;H&quot;yy" sourceLinked="1"/>
        <c:majorTickMark val="none"/>
        <c:minorTickMark val="none"/>
        <c:tickLblPos val="none"/>
        <c:crossAx val="317804168"/>
        <c:crosses val="autoZero"/>
        <c:auto val="1"/>
        <c:lblOffset val="100"/>
        <c:baseTimeUnit val="years"/>
      </c:dateAx>
      <c:valAx>
        <c:axId val="31780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79.53</c:v>
                </c:pt>
                <c:pt idx="1">
                  <c:v>55.99</c:v>
                </c:pt>
                <c:pt idx="2">
                  <c:v>63</c:v>
                </c:pt>
                <c:pt idx="3">
                  <c:v>72.91</c:v>
                </c:pt>
                <c:pt idx="4">
                  <c:v>70.89</c:v>
                </c:pt>
              </c:numCache>
            </c:numRef>
          </c:val>
          <c:extLst>
            <c:ext xmlns:c16="http://schemas.microsoft.com/office/drawing/2014/chart" uri="{C3380CC4-5D6E-409C-BE32-E72D297353CC}">
              <c16:uniqueId val="{00000000-2408-457A-8044-07DF65776F9B}"/>
            </c:ext>
          </c:extLst>
        </c:ser>
        <c:dLbls>
          <c:showLegendKey val="0"/>
          <c:showVal val="0"/>
          <c:showCatName val="0"/>
          <c:showSerName val="0"/>
          <c:showPercent val="0"/>
          <c:showBubbleSize val="0"/>
        </c:dLbls>
        <c:gapWidth val="150"/>
        <c:axId val="317805344"/>
        <c:axId val="31780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408-457A-8044-07DF65776F9B}"/>
            </c:ext>
          </c:extLst>
        </c:ser>
        <c:dLbls>
          <c:showLegendKey val="0"/>
          <c:showVal val="0"/>
          <c:showCatName val="0"/>
          <c:showSerName val="0"/>
          <c:showPercent val="0"/>
          <c:showBubbleSize val="0"/>
        </c:dLbls>
        <c:marker val="1"/>
        <c:smooth val="0"/>
        <c:axId val="317805344"/>
        <c:axId val="317805736"/>
      </c:lineChart>
      <c:dateAx>
        <c:axId val="317805344"/>
        <c:scaling>
          <c:orientation val="minMax"/>
        </c:scaling>
        <c:delete val="1"/>
        <c:axPos val="b"/>
        <c:numFmt formatCode="&quot;H&quot;yy" sourceLinked="1"/>
        <c:majorTickMark val="none"/>
        <c:minorTickMark val="none"/>
        <c:tickLblPos val="none"/>
        <c:crossAx val="317805736"/>
        <c:crosses val="autoZero"/>
        <c:auto val="1"/>
        <c:lblOffset val="100"/>
        <c:baseTimeUnit val="years"/>
      </c:dateAx>
      <c:valAx>
        <c:axId val="3178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206.19</c:v>
                </c:pt>
                <c:pt idx="1">
                  <c:v>295.98</c:v>
                </c:pt>
                <c:pt idx="2">
                  <c:v>313.45999999999998</c:v>
                </c:pt>
                <c:pt idx="3">
                  <c:v>297.41000000000003</c:v>
                </c:pt>
                <c:pt idx="4">
                  <c:v>295.89999999999998</c:v>
                </c:pt>
              </c:numCache>
            </c:numRef>
          </c:val>
          <c:extLst>
            <c:ext xmlns:c16="http://schemas.microsoft.com/office/drawing/2014/chart" uri="{C3380CC4-5D6E-409C-BE32-E72D297353CC}">
              <c16:uniqueId val="{00000000-2062-4677-AFA2-907E4706E768}"/>
            </c:ext>
          </c:extLst>
        </c:ser>
        <c:dLbls>
          <c:showLegendKey val="0"/>
          <c:showVal val="0"/>
          <c:showCatName val="0"/>
          <c:showSerName val="0"/>
          <c:showPercent val="0"/>
          <c:showBubbleSize val="0"/>
        </c:dLbls>
        <c:gapWidth val="150"/>
        <c:axId val="367376944"/>
        <c:axId val="36737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2062-4677-AFA2-907E4706E768}"/>
            </c:ext>
          </c:extLst>
        </c:ser>
        <c:dLbls>
          <c:showLegendKey val="0"/>
          <c:showVal val="0"/>
          <c:showCatName val="0"/>
          <c:showSerName val="0"/>
          <c:showPercent val="0"/>
          <c:showBubbleSize val="0"/>
        </c:dLbls>
        <c:marker val="1"/>
        <c:smooth val="0"/>
        <c:axId val="367376944"/>
        <c:axId val="367376552"/>
      </c:lineChart>
      <c:dateAx>
        <c:axId val="367376944"/>
        <c:scaling>
          <c:orientation val="minMax"/>
        </c:scaling>
        <c:delete val="1"/>
        <c:axPos val="b"/>
        <c:numFmt formatCode="&quot;H&quot;yy" sourceLinked="1"/>
        <c:majorTickMark val="none"/>
        <c:minorTickMark val="none"/>
        <c:tickLblPos val="none"/>
        <c:crossAx val="367376552"/>
        <c:crosses val="autoZero"/>
        <c:auto val="1"/>
        <c:lblOffset val="100"/>
        <c:baseTimeUnit val="years"/>
      </c:dateAx>
      <c:valAx>
        <c:axId val="3673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75" zoomScaleNormal="75" workbookViewId="0">
      <selection activeCell="CH26" sqref="CH2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日之影町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3956</v>
      </c>
      <c r="AM8" s="51"/>
      <c r="AN8" s="51"/>
      <c r="AO8" s="51"/>
      <c r="AP8" s="51"/>
      <c r="AQ8" s="51"/>
      <c r="AR8" s="51"/>
      <c r="AS8" s="51"/>
      <c r="AT8" s="47">
        <f>データ!$S$6</f>
        <v>277.67</v>
      </c>
      <c r="AU8" s="47"/>
      <c r="AV8" s="47"/>
      <c r="AW8" s="47"/>
      <c r="AX8" s="47"/>
      <c r="AY8" s="47"/>
      <c r="AZ8" s="47"/>
      <c r="BA8" s="47"/>
      <c r="BB8" s="47">
        <f>データ!$T$6</f>
        <v>14.25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73.92</v>
      </c>
      <c r="Q10" s="47"/>
      <c r="R10" s="47"/>
      <c r="S10" s="47"/>
      <c r="T10" s="47"/>
      <c r="U10" s="47"/>
      <c r="V10" s="47"/>
      <c r="W10" s="51">
        <f>データ!$Q$6</f>
        <v>3146</v>
      </c>
      <c r="X10" s="51"/>
      <c r="Y10" s="51"/>
      <c r="Z10" s="51"/>
      <c r="AA10" s="51"/>
      <c r="AB10" s="51"/>
      <c r="AC10" s="51"/>
      <c r="AD10" s="2"/>
      <c r="AE10" s="2"/>
      <c r="AF10" s="2"/>
      <c r="AG10" s="2"/>
      <c r="AH10" s="2"/>
      <c r="AI10" s="2"/>
      <c r="AJ10" s="2"/>
      <c r="AK10" s="2"/>
      <c r="AL10" s="51">
        <f>データ!$U$6</f>
        <v>2896</v>
      </c>
      <c r="AM10" s="51"/>
      <c r="AN10" s="51"/>
      <c r="AO10" s="51"/>
      <c r="AP10" s="51"/>
      <c r="AQ10" s="51"/>
      <c r="AR10" s="51"/>
      <c r="AS10" s="51"/>
      <c r="AT10" s="47">
        <f>データ!$V$6</f>
        <v>0.48</v>
      </c>
      <c r="AU10" s="47"/>
      <c r="AV10" s="47"/>
      <c r="AW10" s="47"/>
      <c r="AX10" s="47"/>
      <c r="AY10" s="47"/>
      <c r="AZ10" s="47"/>
      <c r="BA10" s="47"/>
      <c r="BB10" s="47">
        <f>データ!$W$6</f>
        <v>6033.33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Uh6mOPxWbj2FEcv7htaFXrmdvPaHrmE9tLD74NzU2I1eCxu99F20xNXHS9DClqHkJNUlLJP6SUZPslii4Kdl+w==" saltValue="QcPsTIhtW1LPBf2yjNat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454427</v>
      </c>
      <c r="D6" s="34">
        <f t="shared" si="3"/>
        <v>47</v>
      </c>
      <c r="E6" s="34">
        <f t="shared" si="3"/>
        <v>1</v>
      </c>
      <c r="F6" s="34">
        <f t="shared" si="3"/>
        <v>0</v>
      </c>
      <c r="G6" s="34">
        <f t="shared" si="3"/>
        <v>0</v>
      </c>
      <c r="H6" s="34" t="str">
        <f t="shared" si="3"/>
        <v>宮崎県　日之影町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73.92</v>
      </c>
      <c r="Q6" s="35">
        <f t="shared" si="3"/>
        <v>3146</v>
      </c>
      <c r="R6" s="35">
        <f t="shared" si="3"/>
        <v>3956</v>
      </c>
      <c r="S6" s="35">
        <f t="shared" si="3"/>
        <v>277.67</v>
      </c>
      <c r="T6" s="35">
        <f t="shared" si="3"/>
        <v>14.25</v>
      </c>
      <c r="U6" s="35">
        <f t="shared" si="3"/>
        <v>2896</v>
      </c>
      <c r="V6" s="35">
        <f t="shared" si="3"/>
        <v>0.48</v>
      </c>
      <c r="W6" s="35">
        <f t="shared" si="3"/>
        <v>6033.33</v>
      </c>
      <c r="X6" s="36">
        <f>IF(X7="",NA(),X7)</f>
        <v>108.46</v>
      </c>
      <c r="Y6" s="36">
        <f t="shared" ref="Y6:AG6" si="4">IF(Y7="",NA(),Y7)</f>
        <v>83.72</v>
      </c>
      <c r="Z6" s="36">
        <f t="shared" si="4"/>
        <v>90.42</v>
      </c>
      <c r="AA6" s="36">
        <f t="shared" si="4"/>
        <v>86.9</v>
      </c>
      <c r="AB6" s="36">
        <f t="shared" si="4"/>
        <v>88.53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684.88</v>
      </c>
      <c r="BF6" s="36">
        <f t="shared" ref="BF6:BN6" si="7">IF(BF7="",NA(),BF7)</f>
        <v>646.21</v>
      </c>
      <c r="BG6" s="36">
        <f t="shared" si="7"/>
        <v>515.72</v>
      </c>
      <c r="BH6" s="36">
        <f t="shared" si="7"/>
        <v>449.82</v>
      </c>
      <c r="BI6" s="36">
        <f t="shared" si="7"/>
        <v>442.3</v>
      </c>
      <c r="BJ6" s="36">
        <f t="shared" si="7"/>
        <v>1134.67</v>
      </c>
      <c r="BK6" s="36">
        <f t="shared" si="7"/>
        <v>1144.79</v>
      </c>
      <c r="BL6" s="36">
        <f t="shared" si="7"/>
        <v>1061.58</v>
      </c>
      <c r="BM6" s="36">
        <f t="shared" si="7"/>
        <v>1007.7</v>
      </c>
      <c r="BN6" s="36">
        <f t="shared" si="7"/>
        <v>1018.52</v>
      </c>
      <c r="BO6" s="35" t="str">
        <f>IF(BO7="","",IF(BO7="-","【-】","【"&amp;SUBSTITUTE(TEXT(BO7,"#,##0.00"),"-","△")&amp;"】"))</f>
        <v>【1,084.05】</v>
      </c>
      <c r="BP6" s="36">
        <f>IF(BP7="",NA(),BP7)</f>
        <v>79.53</v>
      </c>
      <c r="BQ6" s="36">
        <f t="shared" ref="BQ6:BY6" si="8">IF(BQ7="",NA(),BQ7)</f>
        <v>55.99</v>
      </c>
      <c r="BR6" s="36">
        <f t="shared" si="8"/>
        <v>63</v>
      </c>
      <c r="BS6" s="36">
        <f t="shared" si="8"/>
        <v>72.91</v>
      </c>
      <c r="BT6" s="36">
        <f t="shared" si="8"/>
        <v>70.89</v>
      </c>
      <c r="BU6" s="36">
        <f t="shared" si="8"/>
        <v>40.6</v>
      </c>
      <c r="BV6" s="36">
        <f t="shared" si="8"/>
        <v>56.04</v>
      </c>
      <c r="BW6" s="36">
        <f t="shared" si="8"/>
        <v>58.52</v>
      </c>
      <c r="BX6" s="36">
        <f t="shared" si="8"/>
        <v>59.22</v>
      </c>
      <c r="BY6" s="36">
        <f t="shared" si="8"/>
        <v>58.79</v>
      </c>
      <c r="BZ6" s="35" t="str">
        <f>IF(BZ7="","",IF(BZ7="-","【-】","【"&amp;SUBSTITUTE(TEXT(BZ7,"#,##0.00"),"-","△")&amp;"】"))</f>
        <v>【53.46】</v>
      </c>
      <c r="CA6" s="36">
        <f>IF(CA7="",NA(),CA7)</f>
        <v>206.19</v>
      </c>
      <c r="CB6" s="36">
        <f t="shared" ref="CB6:CJ6" si="9">IF(CB7="",NA(),CB7)</f>
        <v>295.98</v>
      </c>
      <c r="CC6" s="36">
        <f t="shared" si="9"/>
        <v>313.45999999999998</v>
      </c>
      <c r="CD6" s="36">
        <f t="shared" si="9"/>
        <v>297.41000000000003</v>
      </c>
      <c r="CE6" s="36">
        <f t="shared" si="9"/>
        <v>295.89999999999998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42.82</v>
      </c>
      <c r="CM6" s="36">
        <f t="shared" ref="CM6:CU6" si="10">IF(CM7="",NA(),CM7)</f>
        <v>42.61</v>
      </c>
      <c r="CN6" s="36">
        <f t="shared" si="10"/>
        <v>42.25</v>
      </c>
      <c r="CO6" s="36">
        <f t="shared" si="10"/>
        <v>41.42</v>
      </c>
      <c r="CP6" s="36">
        <f t="shared" si="10"/>
        <v>40.49</v>
      </c>
      <c r="CQ6" s="36">
        <f t="shared" si="10"/>
        <v>57.29</v>
      </c>
      <c r="CR6" s="36">
        <f t="shared" si="10"/>
        <v>55.9</v>
      </c>
      <c r="CS6" s="36">
        <f t="shared" si="10"/>
        <v>57.3</v>
      </c>
      <c r="CT6" s="36">
        <f t="shared" si="10"/>
        <v>56.76</v>
      </c>
      <c r="CU6" s="36">
        <f t="shared" si="10"/>
        <v>56.04</v>
      </c>
      <c r="CV6" s="35" t="str">
        <f>IF(CV7="","",IF(CV7="-","【-】","【"&amp;SUBSTITUTE(TEXT(CV7,"#,##0.00"),"-","△")&amp;"】"))</f>
        <v>【54.90】</v>
      </c>
      <c r="CW6" s="36">
        <f>IF(CW7="",NA(),CW7)</f>
        <v>90</v>
      </c>
      <c r="CX6" s="36">
        <f t="shared" ref="CX6:DF6" si="11">IF(CX7="",NA(),CX7)</f>
        <v>90</v>
      </c>
      <c r="CY6" s="36">
        <f t="shared" si="11"/>
        <v>90</v>
      </c>
      <c r="CZ6" s="36">
        <f t="shared" si="11"/>
        <v>90</v>
      </c>
      <c r="DA6" s="36">
        <f t="shared" si="11"/>
        <v>90</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454427</v>
      </c>
      <c r="D7" s="38">
        <v>47</v>
      </c>
      <c r="E7" s="38">
        <v>1</v>
      </c>
      <c r="F7" s="38">
        <v>0</v>
      </c>
      <c r="G7" s="38">
        <v>0</v>
      </c>
      <c r="H7" s="38" t="s">
        <v>95</v>
      </c>
      <c r="I7" s="38" t="s">
        <v>96</v>
      </c>
      <c r="J7" s="38" t="s">
        <v>97</v>
      </c>
      <c r="K7" s="38" t="s">
        <v>98</v>
      </c>
      <c r="L7" s="38" t="s">
        <v>99</v>
      </c>
      <c r="M7" s="38" t="s">
        <v>100</v>
      </c>
      <c r="N7" s="39" t="s">
        <v>101</v>
      </c>
      <c r="O7" s="39" t="s">
        <v>102</v>
      </c>
      <c r="P7" s="39">
        <v>73.92</v>
      </c>
      <c r="Q7" s="39">
        <v>3146</v>
      </c>
      <c r="R7" s="39">
        <v>3956</v>
      </c>
      <c r="S7" s="39">
        <v>277.67</v>
      </c>
      <c r="T7" s="39">
        <v>14.25</v>
      </c>
      <c r="U7" s="39">
        <v>2896</v>
      </c>
      <c r="V7" s="39">
        <v>0.48</v>
      </c>
      <c r="W7" s="39">
        <v>6033.33</v>
      </c>
      <c r="X7" s="39">
        <v>108.46</v>
      </c>
      <c r="Y7" s="39">
        <v>83.72</v>
      </c>
      <c r="Z7" s="39">
        <v>90.42</v>
      </c>
      <c r="AA7" s="39">
        <v>86.9</v>
      </c>
      <c r="AB7" s="39">
        <v>88.53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684.88</v>
      </c>
      <c r="BF7" s="39">
        <v>646.21</v>
      </c>
      <c r="BG7" s="39">
        <v>515.72</v>
      </c>
      <c r="BH7" s="39">
        <v>449.82</v>
      </c>
      <c r="BI7" s="39">
        <v>442.3</v>
      </c>
      <c r="BJ7" s="39">
        <v>1134.67</v>
      </c>
      <c r="BK7" s="39">
        <v>1144.79</v>
      </c>
      <c r="BL7" s="39">
        <v>1061.58</v>
      </c>
      <c r="BM7" s="39">
        <v>1007.7</v>
      </c>
      <c r="BN7" s="39">
        <v>1018.52</v>
      </c>
      <c r="BO7" s="39">
        <v>1084.05</v>
      </c>
      <c r="BP7" s="39">
        <v>79.53</v>
      </c>
      <c r="BQ7" s="39">
        <v>55.99</v>
      </c>
      <c r="BR7" s="39">
        <v>63</v>
      </c>
      <c r="BS7" s="39">
        <v>72.91</v>
      </c>
      <c r="BT7" s="39">
        <v>70.89</v>
      </c>
      <c r="BU7" s="39">
        <v>40.6</v>
      </c>
      <c r="BV7" s="39">
        <v>56.04</v>
      </c>
      <c r="BW7" s="39">
        <v>58.52</v>
      </c>
      <c r="BX7" s="39">
        <v>59.22</v>
      </c>
      <c r="BY7" s="39">
        <v>58.79</v>
      </c>
      <c r="BZ7" s="39">
        <v>53.46</v>
      </c>
      <c r="CA7" s="39">
        <v>206.19</v>
      </c>
      <c r="CB7" s="39">
        <v>295.98</v>
      </c>
      <c r="CC7" s="39">
        <v>313.45999999999998</v>
      </c>
      <c r="CD7" s="39">
        <v>297.41000000000003</v>
      </c>
      <c r="CE7" s="39">
        <v>295.89999999999998</v>
      </c>
      <c r="CF7" s="39">
        <v>440.03</v>
      </c>
      <c r="CG7" s="39">
        <v>304.35000000000002</v>
      </c>
      <c r="CH7" s="39">
        <v>296.3</v>
      </c>
      <c r="CI7" s="39">
        <v>292.89999999999998</v>
      </c>
      <c r="CJ7" s="39">
        <v>298.25</v>
      </c>
      <c r="CK7" s="39">
        <v>300.47000000000003</v>
      </c>
      <c r="CL7" s="39">
        <v>42.82</v>
      </c>
      <c r="CM7" s="39">
        <v>42.61</v>
      </c>
      <c r="CN7" s="39">
        <v>42.25</v>
      </c>
      <c r="CO7" s="39">
        <v>41.42</v>
      </c>
      <c r="CP7" s="39">
        <v>40.49</v>
      </c>
      <c r="CQ7" s="39">
        <v>57.29</v>
      </c>
      <c r="CR7" s="39">
        <v>55.9</v>
      </c>
      <c r="CS7" s="39">
        <v>57.3</v>
      </c>
      <c r="CT7" s="39">
        <v>56.76</v>
      </c>
      <c r="CU7" s="39">
        <v>56.04</v>
      </c>
      <c r="CV7" s="39">
        <v>54.9</v>
      </c>
      <c r="CW7" s="39">
        <v>90</v>
      </c>
      <c r="CX7" s="39">
        <v>90</v>
      </c>
      <c r="CY7" s="39">
        <v>90</v>
      </c>
      <c r="CZ7" s="39">
        <v>90</v>
      </c>
      <c r="DA7" s="39">
        <v>90</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2021-02-09T01:58:40Z</cp:lastPrinted>
  <dcterms:created xsi:type="dcterms:W3CDTF">2020-12-04T02:23:09Z</dcterms:created>
  <dcterms:modified xsi:type="dcterms:W3CDTF">2021-02-18T08:20:47Z</dcterms:modified>
  <cp:category/>
</cp:coreProperties>
</file>