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10108【】公営企業に係る「経営比較分析表」の分析等について（照会）\03 市町村→県\【法非】簡易水道（矢野）\26 五ヶ瀬町〇\"/>
    </mc:Choice>
  </mc:AlternateContent>
  <xr:revisionPtr revIDLastSave="0" documentId="13_ncr:1_{3B7A599E-3289-47AD-AEF3-4A0B96095935}" xr6:coauthVersionLast="46" xr6:coauthVersionMax="46" xr10:uidLastSave="{00000000-0000-0000-0000-000000000000}"/>
  <workbookProtection workbookAlgorithmName="SHA-512" workbookHashValue="v98MX6begAv2asYWiXZZwpDX2CUc/Jk1GTziLM4j/alZDtWnMMQOr0PAf++g3UcnmiCFElwr9zz/IYAmWbh3Hw==" workbookSaltValue="/9pXyry3ut1K1SynwE2dtw==" workbookSpinCount="100000" lockStructure="1"/>
  <bookViews>
    <workbookView xWindow="-108" yWindow="-108" windowWidth="23256" windowHeight="12576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<sst xmlns="http://schemas.openxmlformats.org/spreadsheetml/2006/main" count="233" uniqueCount="116">
  <si>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</si>
  <si>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</si>
  <si>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</si>
  <si>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</si>
  <si>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</si>
  <si>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</si>
  <si>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</si>
  <si>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</si>
  <si>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</si>
  <si>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</si>
  <si>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</si>
  <si>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</si>
  <si>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</si>
  <si>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</si>
  <si>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</si>
  <si>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</si>
  <si>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</si>
  <si>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</si>
  <si>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</si>
  <si>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</si>
  <si>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</si>
  <si>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</si>
  <si>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</si>
  <si>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</si>
  <si>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</si>
  <si>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</si>
  <si>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</si>
  <si>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</si>
  <si>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</si>
  <si>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</si>
  <si>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</si>
  <si>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</si>
  <si>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</si>
  <si>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</si>
  <si>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</si>
  <si>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</si>
  <si>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</si>
  <si>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</si>
  <si>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</si>
  <si>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</si>
  <si>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</si>
  <si>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</si>
  <si>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</si>
  <si>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</si>
  <si>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</si>
  <si>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</si>
  <si>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</si>
  <si>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</si>
  <si>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</si>
  <si>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</si>
  <si>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</si>
  <si>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</si>
  <si>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</si>
  <si>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</si>
  <si>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</si>
  <si>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</si>
  <si>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</si>
  <si>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</si>
  <si>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</si>
  <si>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</si>
  <si>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</si>
  <si>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</si>
  <si>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</si>
  <si>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</si>
  <si>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</si>
  <si>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</si>
  <si>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</si>
  <si>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</si>
  <si>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</si>
  <si>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</si>
  <si>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</si>
  <si>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</si>
  <si>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</si>
  <si>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</si>
  <si>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</si>
  <si>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</si>
  <si>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</si>
  <si>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</si>
  <si>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</si>
  <si>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</si>
  <si>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</si>
  <si>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</si>
  <si>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</si>
  <si>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</si>
  <si>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</si>
  <si>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</si>
  <si>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</si>
  <si>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</si>
  <si>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</si>
  <si>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</si>
  <si>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</si>
  <si>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</si>
  <si>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</si>
  <si>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</si>
  <si>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</si>
  <si>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五ケ瀬町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</si>
  <si>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</si>
  <si>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</si>
  <si>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</si>
  <si>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</si>
  <si>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</si>
  <si>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</si>
  <si>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</si>
  <si>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</si>
  <si>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</si>
  <si>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</si>
  <si>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</si>
  <si>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</si>
  <si>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</si>
  <si>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</si>
  <si>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</si>
  <si>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</si>
  <si>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</si>
  <si>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管路は比較的新しく、最も古いもので敷設後20年程度である。
　今後も定期的に管路更新を実施していくこととなるが、長期的には管路の更新時期を迎える地区が重複してくることから、漏水の状況等をふまえて、優先順位を決めるなど計画的な更新を行っていく。</t>
    <rPh sb="35" eb="38">
      <t>テイキテキ</t>
    </rPh>
    <rPh sb="39" eb="41">
      <t>カンロ</t>
    </rPh>
    <rPh sb="41" eb="43">
      <t>コウシン</t>
    </rPh>
    <rPh sb="44" eb="46">
      <t>ジッシ</t>
    </rPh>
    <phoneticPr fontId="4"/>
  </si>
  <si>
    <t>　水道普及率7割程度の本町においては、今後も繰入金や起債に依存する経営状況が続くことが予想される。しかしながら、人口増加が見込めない中では、特別会計さらには一般会計の財政圧迫が必至となる。
　財政負担の軽減を図るには水道料金水準を見直し、計画的な引上げ等を検討する必要がある。
また、経営戦略については令和３年度内に業者に委託し策定を行う予定である。</t>
    <rPh sb="156" eb="157">
      <t>ナイ</t>
    </rPh>
    <rPh sb="158" eb="160">
      <t>ギョウシャ</t>
    </rPh>
    <rPh sb="161" eb="163">
      <t>イタク</t>
    </rPh>
    <phoneticPr fontId="4"/>
  </si>
  <si>
    <t>　本町簡易水道事業は一般会計・地方債の補填によって賄われている現状にある。　　　　　　　　　　　　　　　　　　　　　　　　　　　　　　　
　収益的収支比率・料金回収率共については昨年度より下がっており、依然として水準は低い。要因として、給水人口の減少による料金収入の減少、施設更新等による総費用の増加、地方債償還金の増加が考えられる。
　企業債残高対給水収益比率については、平均値は下回っているが、施設更新等により、今後も地方債現在高が増加していくことが予想される。　　　　　　　　　　　　　　　　　　　　　　　　　　　　　　　　　　　　　　　　　　　　　　　　　　　　　　　　　　料金回収率については、昨年度より下がっている。要因として、給水人口の減少及び、施設更新等による総費用の増加が考えられる。
　施設利用率については、昨年度より下がっており、要因としては、給水人口の減少が考えられる。　　　　　　　　　　　　　　　　　　　　
　有収率については平均を上回っているが、急峻な地形の当該地域特性を考慮すると、広域連携や施設の統廃合等はハードルが高く、経営改善への第一歩として料金水準の見直しが望ましいと考える。</t>
    <rPh sb="118" eb="120">
      <t>キュウスイ</t>
    </rPh>
    <rPh sb="120" eb="122">
      <t>ジンコウ</t>
    </rPh>
    <rPh sb="123" eb="125">
      <t>ゲンショウ</t>
    </rPh>
    <rPh sb="128" eb="130">
      <t>リョウキン</t>
    </rPh>
    <rPh sb="130" eb="132">
      <t>シュウニュウ</t>
    </rPh>
    <rPh sb="133" eb="135">
      <t>ゲンショウ</t>
    </rPh>
    <rPh sb="136" eb="138">
      <t>シセツ</t>
    </rPh>
    <rPh sb="138" eb="140">
      <t>コウシン</t>
    </rPh>
    <rPh sb="140" eb="141">
      <t>トウ</t>
    </rPh>
    <rPh sb="144" eb="147">
      <t>ソウヒヨウ</t>
    </rPh>
    <rPh sb="148" eb="150">
      <t>ゾウカ</t>
    </rPh>
    <rPh sb="151" eb="153">
      <t>チホウ</t>
    </rPh>
    <rPh sb="153" eb="154">
      <t>サイ</t>
    </rPh>
    <rPh sb="154" eb="157">
      <t>ショウカンキン</t>
    </rPh>
    <rPh sb="158" eb="160">
      <t>ゾウカ</t>
    </rPh>
    <rPh sb="161" eb="162">
      <t>カンガ</t>
    </rPh>
    <rPh sb="187" eb="190">
      <t>ヘイキンチ</t>
    </rPh>
    <rPh sb="191" eb="193">
      <t>シタマワ</t>
    </rPh>
    <rPh sb="199" eb="201">
      <t>シセツ</t>
    </rPh>
    <rPh sb="201" eb="203">
      <t>コウシン</t>
    </rPh>
    <rPh sb="203" eb="204">
      <t>トウ</t>
    </rPh>
    <rPh sb="208" eb="210">
      <t>コンゴ</t>
    </rPh>
    <rPh sb="211" eb="213">
      <t>チホウ</t>
    </rPh>
    <rPh sb="213" eb="214">
      <t>サイ</t>
    </rPh>
    <rPh sb="214" eb="216">
      <t>ゲンザイ</t>
    </rPh>
    <rPh sb="216" eb="217">
      <t>ダカ</t>
    </rPh>
    <rPh sb="218" eb="219">
      <t>ゾウ</t>
    </rPh>
    <rPh sb="219" eb="220">
      <t>カ</t>
    </rPh>
    <rPh sb="227" eb="229">
      <t>ヨソウ</t>
    </rPh>
    <rPh sb="291" eb="293">
      <t>リョウキン</t>
    </rPh>
    <rPh sb="293" eb="295">
      <t>カイシュウ</t>
    </rPh>
    <rPh sb="295" eb="296">
      <t>リツ</t>
    </rPh>
    <rPh sb="302" eb="304">
      <t>サクネン</t>
    </rPh>
    <rPh sb="304" eb="305">
      <t>ド</t>
    </rPh>
    <rPh sb="307" eb="308">
      <t>サ</t>
    </rPh>
    <rPh sb="314" eb="316">
      <t>ヨウイン</t>
    </rPh>
    <rPh sb="320" eb="322">
      <t>キュウスイ</t>
    </rPh>
    <rPh sb="322" eb="324">
      <t>ジンコウ</t>
    </rPh>
    <rPh sb="325" eb="327">
      <t>ゲンショウ</t>
    </rPh>
    <rPh sb="327" eb="328">
      <t>オヨ</t>
    </rPh>
    <rPh sb="330" eb="332">
      <t>シセツ</t>
    </rPh>
    <rPh sb="332" eb="334">
      <t>コウシン</t>
    </rPh>
    <rPh sb="334" eb="335">
      <t>トウ</t>
    </rPh>
    <rPh sb="338" eb="341">
      <t>ソウヒヨウ</t>
    </rPh>
    <rPh sb="342" eb="344">
      <t>ゾウカ</t>
    </rPh>
    <rPh sb="345" eb="346">
      <t>カンガ</t>
    </rPh>
    <rPh sb="364" eb="366">
      <t>サクネン</t>
    </rPh>
    <rPh sb="366" eb="367">
      <t>ド</t>
    </rPh>
    <rPh sb="369" eb="370">
      <t>サ</t>
    </rPh>
    <rPh sb="376" eb="378">
      <t>ヨウイン</t>
    </rPh>
    <rPh sb="383" eb="385">
      <t>キュウスイ</t>
    </rPh>
    <rPh sb="385" eb="387">
      <t>ジンコウ</t>
    </rPh>
    <rPh sb="388" eb="390">
      <t>ゲンショウ</t>
    </rPh>
    <rPh sb="391" eb="39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</si>
</sst>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3.46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9-402F-977F-B70C4B5DC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95096"/>
        <c:axId val="19790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9-402F-977F-B70C4B5DC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5096"/>
        <c:axId val="197908904"/>
      </c:lineChart>
      <c:dateAx>
        <c:axId val="197895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7908904"/>
        <c:crosses val="autoZero"/>
        <c:auto val="1"/>
        <c:lblOffset val="100"/>
        <c:baseTimeUnit val="years"/>
      </c:dateAx>
      <c:valAx>
        <c:axId val="19790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95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80.53</c:v>
                </c:pt>
                <c:pt idx="1">
                  <c:v>63.18</c:v>
                </c:pt>
                <c:pt idx="2">
                  <c:v>62.6</c:v>
                </c:pt>
                <c:pt idx="3">
                  <c:v>62.08</c:v>
                </c:pt>
                <c:pt idx="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4-4676-B01D-49E1293B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26192"/>
        <c:axId val="19832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4-4676-B01D-49E1293B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6192"/>
        <c:axId val="198325800"/>
      </c:lineChart>
      <c:dateAx>
        <c:axId val="19832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325800"/>
        <c:crosses val="autoZero"/>
        <c:auto val="1"/>
        <c:lblOffset val="100"/>
        <c:baseTimeUnit val="years"/>
      </c:dateAx>
      <c:valAx>
        <c:axId val="19832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32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99.09</c:v>
                </c:pt>
                <c:pt idx="1">
                  <c:v>99.09</c:v>
                </c:pt>
                <c:pt idx="2">
                  <c:v>99.08</c:v>
                </c:pt>
                <c:pt idx="3">
                  <c:v>99.07</c:v>
                </c:pt>
                <c:pt idx="4">
                  <c:v>99.62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3-4318-8BC1-E0E74270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67920"/>
        <c:axId val="19876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3-4318-8BC1-E0E74270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67920"/>
        <c:axId val="198768312"/>
      </c:lineChart>
      <c:dateAx>
        <c:axId val="198767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768312"/>
        <c:crosses val="autoZero"/>
        <c:auto val="1"/>
        <c:lblOffset val="100"/>
        <c:baseTimeUnit val="years"/>
      </c:dateAx>
      <c:valAx>
        <c:axId val="19876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76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83.24</c:v>
                </c:pt>
                <c:pt idx="1">
                  <c:v>78.81</c:v>
                </c:pt>
                <c:pt idx="2">
                  <c:v>79.84</c:v>
                </c:pt>
                <c:pt idx="3">
                  <c:v>73.61</c:v>
                </c:pt>
                <c:pt idx="4">
                  <c:v>71.319999999999993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2-40E0-BCEE-24CEA96C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7200"/>
        <c:axId val="19785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2-40E0-BCEE-24CEA96C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47200"/>
        <c:axId val="197851824"/>
      </c:lineChart>
      <c:dateAx>
        <c:axId val="198647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7851824"/>
        <c:crosses val="autoZero"/>
        <c:auto val="1"/>
        <c:lblOffset val="100"/>
        <c:baseTimeUnit val="years"/>
      </c:dateAx>
      <c:valAx>
        <c:axId val="19785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6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3-42B7-9FFC-3781574F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57528"/>
        <c:axId val="19867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3-42B7-9FFC-3781574F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7528"/>
        <c:axId val="198673200"/>
      </c:lineChart>
      <c:dateAx>
        <c:axId val="197857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673200"/>
        <c:crosses val="autoZero"/>
        <c:auto val="1"/>
        <c:lblOffset val="100"/>
        <c:baseTimeUnit val="years"/>
      </c:dateAx>
      <c:valAx>
        <c:axId val="19867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5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7-41BC-8F61-FAE32448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18712"/>
        <c:axId val="19785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7-41BC-8F61-FAE32448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18712"/>
        <c:axId val="197857136"/>
      </c:lineChart>
      <c:dateAx>
        <c:axId val="198618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7857136"/>
        <c:crosses val="autoZero"/>
        <c:auto val="1"/>
        <c:lblOffset val="100"/>
        <c:baseTimeUnit val="years"/>
      </c:dateAx>
      <c:valAx>
        <c:axId val="19785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61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2-4769-89C6-75F459AC2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26584"/>
        <c:axId val="1983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2-4769-89C6-75F459AC2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6584"/>
        <c:axId val="198326976"/>
      </c:lineChart>
      <c:dateAx>
        <c:axId val="198326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326976"/>
        <c:crosses val="autoZero"/>
        <c:auto val="1"/>
        <c:lblOffset val="100"/>
        <c:baseTimeUnit val="years"/>
      </c:dateAx>
      <c:valAx>
        <c:axId val="1983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32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9-4828-AC08-8B927A0D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28152"/>
        <c:axId val="19832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9-4828-AC08-8B927A0D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8152"/>
        <c:axId val="198328544"/>
      </c:lineChart>
      <c:dateAx>
        <c:axId val="198328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328544"/>
        <c:crosses val="autoZero"/>
        <c:auto val="1"/>
        <c:lblOffset val="100"/>
        <c:baseTimeUnit val="years"/>
      </c:dateAx>
      <c:valAx>
        <c:axId val="19832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32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749.75</c:v>
                </c:pt>
                <c:pt idx="1">
                  <c:v>746.67</c:v>
                </c:pt>
                <c:pt idx="2">
                  <c:v>801.36</c:v>
                </c:pt>
                <c:pt idx="3">
                  <c:v>790.76</c:v>
                </c:pt>
                <c:pt idx="4">
                  <c:v>1015.03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A-47CA-9F72-0E52C668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76080"/>
        <c:axId val="19847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A-47CA-9F72-0E52C668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76080"/>
        <c:axId val="198476472"/>
      </c:lineChart>
      <c:dateAx>
        <c:axId val="198476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476472"/>
        <c:crosses val="autoZero"/>
        <c:auto val="1"/>
        <c:lblOffset val="100"/>
        <c:baseTimeUnit val="years"/>
      </c:dateAx>
      <c:valAx>
        <c:axId val="19847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47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58.31</c:v>
                </c:pt>
                <c:pt idx="1">
                  <c:v>60.66</c:v>
                </c:pt>
                <c:pt idx="2">
                  <c:v>60.86</c:v>
                </c:pt>
                <c:pt idx="3">
                  <c:v>59.34</c:v>
                </c:pt>
                <c:pt idx="4">
                  <c:v>55.61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2-4749-83C1-61A181E9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77648"/>
        <c:axId val="19847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2-4749-83C1-61A181E9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77648"/>
        <c:axId val="198478040"/>
      </c:lineChart>
      <c:dateAx>
        <c:axId val="19847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478040"/>
        <c:crosses val="autoZero"/>
        <c:auto val="1"/>
        <c:lblOffset val="100"/>
        <c:baseTimeUnit val="years"/>
      </c:dateAx>
      <c:valAx>
        <c:axId val="19847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47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126.04</c:v>
                </c:pt>
                <c:pt idx="1">
                  <c:v>123.3</c:v>
                </c:pt>
                <c:pt idx="2">
                  <c:v>132.47</c:v>
                </c:pt>
                <c:pt idx="3">
                  <c:v>132.35</c:v>
                </c:pt>
                <c:pt idx="4">
                  <c:v>161.86000000000001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F-467E-983B-FE99F070D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66352"/>
        <c:axId val="19876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F-467E-983B-FE99F070D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66352"/>
        <c:axId val="198766744"/>
      </c:lineChart>
      <c:dateAx>
        <c:axId val="198766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8766744"/>
        <c:crosses val="autoZero"/>
        <c:auto val="1"/>
        <c:lblOffset val="100"/>
        <c:baseTimeUnit val="years"/>
      </c:dateAx>
      <c:valAx>
        <c:axId val="19876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76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L13" zoomScale="85" zoomScaleNormal="85" workbookViewId="0">
      <selection activeCell="BH37" sqref="BH3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宮崎県　五ケ瀬町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3812</v>
      </c>
      <c r="AM8" s="51"/>
      <c r="AN8" s="51"/>
      <c r="AO8" s="51"/>
      <c r="AP8" s="51"/>
      <c r="AQ8" s="51"/>
      <c r="AR8" s="51"/>
      <c r="AS8" s="51"/>
      <c r="AT8" s="47">
        <f>データ!$S$6</f>
        <v>171.73</v>
      </c>
      <c r="AU8" s="47"/>
      <c r="AV8" s="47"/>
      <c r="AW8" s="47"/>
      <c r="AX8" s="47"/>
      <c r="AY8" s="47"/>
      <c r="AZ8" s="47"/>
      <c r="BA8" s="47"/>
      <c r="BB8" s="47">
        <f>データ!$T$6</f>
        <v>22.2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70.540000000000006</v>
      </c>
      <c r="Q10" s="47"/>
      <c r="R10" s="47"/>
      <c r="S10" s="47"/>
      <c r="T10" s="47"/>
      <c r="U10" s="47"/>
      <c r="V10" s="47"/>
      <c r="W10" s="51">
        <f>データ!$Q$6</f>
        <v>2200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2598</v>
      </c>
      <c r="AM10" s="51"/>
      <c r="AN10" s="51"/>
      <c r="AO10" s="51"/>
      <c r="AP10" s="51"/>
      <c r="AQ10" s="51"/>
      <c r="AR10" s="51"/>
      <c r="AS10" s="51"/>
      <c r="AT10" s="47">
        <f>データ!$V$6</f>
        <v>9.84</v>
      </c>
      <c r="AU10" s="47"/>
      <c r="AV10" s="47"/>
      <c r="AW10" s="47"/>
      <c r="AX10" s="47"/>
      <c r="AY10" s="47"/>
      <c r="AZ10" s="47"/>
      <c r="BA10" s="47"/>
      <c r="BB10" s="47">
        <f>データ!$W$6</f>
        <v>264.02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113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114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cGV7BtMfwD/29zsWZjuCZvIntNNkPjmq/3zrsAYnvIM5EFnr1zsypbBQoquOXx2SSn3h9DPi3pX0by51fATFyA==" saltValue="Usi6/n4E/rw+I9+D3wjkI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2">
      <c r="A6" s="29" t="s">
        <v>94</v>
      </c>
      <c r="B6" s="34">
        <f>B7</f>
        <v>2019</v>
      </c>
      <c r="C6" s="34">
        <f t="shared" ref="C6:W6" si="3">C7</f>
        <v>454435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宮崎県　五ケ瀬町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70.540000000000006</v>
      </c>
      <c r="Q6" s="35">
        <f t="shared" si="3"/>
        <v>2200</v>
      </c>
      <c r="R6" s="35">
        <f t="shared" si="3"/>
        <v>3812</v>
      </c>
      <c r="S6" s="35">
        <f t="shared" si="3"/>
        <v>171.73</v>
      </c>
      <c r="T6" s="35">
        <f t="shared" si="3"/>
        <v>22.2</v>
      </c>
      <c r="U6" s="35">
        <f t="shared" si="3"/>
        <v>2598</v>
      </c>
      <c r="V6" s="35">
        <f t="shared" si="3"/>
        <v>9.84</v>
      </c>
      <c r="W6" s="35">
        <f t="shared" si="3"/>
        <v>264.02</v>
      </c>
      <c r="X6" s="36">
        <f>IF(X7="",NA(),X7)</f>
        <v>83.24</v>
      </c>
      <c r="Y6" s="36">
        <f t="shared" ref="Y6:AG6" si="4">IF(Y7="",NA(),Y7)</f>
        <v>78.81</v>
      </c>
      <c r="Z6" s="36">
        <f t="shared" si="4"/>
        <v>79.84</v>
      </c>
      <c r="AA6" s="36">
        <f t="shared" si="4"/>
        <v>73.61</v>
      </c>
      <c r="AB6" s="36">
        <f t="shared" si="4"/>
        <v>71.319999999999993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749.75</v>
      </c>
      <c r="BF6" s="36">
        <f t="shared" ref="BF6:BN6" si="7">IF(BF7="",NA(),BF7)</f>
        <v>746.67</v>
      </c>
      <c r="BG6" s="36">
        <f t="shared" si="7"/>
        <v>801.36</v>
      </c>
      <c r="BH6" s="36">
        <f t="shared" si="7"/>
        <v>790.76</v>
      </c>
      <c r="BI6" s="36">
        <f t="shared" si="7"/>
        <v>1015.03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58.31</v>
      </c>
      <c r="BQ6" s="36">
        <f t="shared" ref="BQ6:BY6" si="8">IF(BQ7="",NA(),BQ7)</f>
        <v>60.66</v>
      </c>
      <c r="BR6" s="36">
        <f t="shared" si="8"/>
        <v>60.86</v>
      </c>
      <c r="BS6" s="36">
        <f t="shared" si="8"/>
        <v>59.34</v>
      </c>
      <c r="BT6" s="36">
        <f t="shared" si="8"/>
        <v>55.61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126.04</v>
      </c>
      <c r="CB6" s="36">
        <f t="shared" ref="CB6:CJ6" si="9">IF(CB7="",NA(),CB7)</f>
        <v>123.3</v>
      </c>
      <c r="CC6" s="36">
        <f t="shared" si="9"/>
        <v>132.47</v>
      </c>
      <c r="CD6" s="36">
        <f t="shared" si="9"/>
        <v>132.35</v>
      </c>
      <c r="CE6" s="36">
        <f t="shared" si="9"/>
        <v>161.86000000000001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80.53</v>
      </c>
      <c r="CM6" s="36">
        <f t="shared" ref="CM6:CU6" si="10">IF(CM7="",NA(),CM7)</f>
        <v>63.18</v>
      </c>
      <c r="CN6" s="36">
        <f t="shared" si="10"/>
        <v>62.6</v>
      </c>
      <c r="CO6" s="36">
        <f t="shared" si="10"/>
        <v>62.08</v>
      </c>
      <c r="CP6" s="36">
        <f t="shared" si="10"/>
        <v>54.2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99.09</v>
      </c>
      <c r="CX6" s="36">
        <f t="shared" ref="CX6:DF6" si="11">IF(CX7="",NA(),CX7)</f>
        <v>99.09</v>
      </c>
      <c r="CY6" s="36">
        <f t="shared" si="11"/>
        <v>99.08</v>
      </c>
      <c r="CZ6" s="36">
        <f t="shared" si="11"/>
        <v>99.07</v>
      </c>
      <c r="DA6" s="36">
        <f t="shared" si="11"/>
        <v>99.62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3.46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1.34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454435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70.540000000000006</v>
      </c>
      <c r="Q7" s="39">
        <v>2200</v>
      </c>
      <c r="R7" s="39">
        <v>3812</v>
      </c>
      <c r="S7" s="39">
        <v>171.73</v>
      </c>
      <c r="T7" s="39">
        <v>22.2</v>
      </c>
      <c r="U7" s="39">
        <v>2598</v>
      </c>
      <c r="V7" s="39">
        <v>9.84</v>
      </c>
      <c r="W7" s="39">
        <v>264.02</v>
      </c>
      <c r="X7" s="39">
        <v>83.24</v>
      </c>
      <c r="Y7" s="39">
        <v>78.81</v>
      </c>
      <c r="Z7" s="39">
        <v>79.84</v>
      </c>
      <c r="AA7" s="39">
        <v>73.61</v>
      </c>
      <c r="AB7" s="39">
        <v>71.319999999999993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749.75</v>
      </c>
      <c r="BF7" s="39">
        <v>746.67</v>
      </c>
      <c r="BG7" s="39">
        <v>801.36</v>
      </c>
      <c r="BH7" s="39">
        <v>790.76</v>
      </c>
      <c r="BI7" s="39">
        <v>1015.03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58.31</v>
      </c>
      <c r="BQ7" s="39">
        <v>60.66</v>
      </c>
      <c r="BR7" s="39">
        <v>60.86</v>
      </c>
      <c r="BS7" s="39">
        <v>59.34</v>
      </c>
      <c r="BT7" s="39">
        <v>55.61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126.04</v>
      </c>
      <c r="CB7" s="39">
        <v>123.3</v>
      </c>
      <c r="CC7" s="39">
        <v>132.47</v>
      </c>
      <c r="CD7" s="39">
        <v>132.35</v>
      </c>
      <c r="CE7" s="39">
        <v>161.86000000000001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80.53</v>
      </c>
      <c r="CM7" s="39">
        <v>63.18</v>
      </c>
      <c r="CN7" s="39">
        <v>62.6</v>
      </c>
      <c r="CO7" s="39">
        <v>62.08</v>
      </c>
      <c r="CP7" s="39">
        <v>54.2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99.09</v>
      </c>
      <c r="CX7" s="39">
        <v>99.09</v>
      </c>
      <c r="CY7" s="39">
        <v>99.08</v>
      </c>
      <c r="CZ7" s="39">
        <v>99.07</v>
      </c>
      <c r="DA7" s="39">
        <v>99.62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3.46</v>
      </c>
      <c r="EE7" s="39">
        <v>0</v>
      </c>
      <c r="EF7" s="39">
        <v>0</v>
      </c>
      <c r="EG7" s="39">
        <v>0</v>
      </c>
      <c r="EH7" s="39">
        <v>1.34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2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2021-02-03T07:51:12Z</cp:lastPrinted>
  <dcterms:created xsi:type="dcterms:W3CDTF">2020-12-04T02:23:10Z</dcterms:created>
  <dcterms:modified xsi:type="dcterms:W3CDTF">2021-02-18T08:23:16Z</dcterms:modified>
  <cp:category/>
</cp:coreProperties>
</file>