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10108【】公営企業に係る「経営比較分析表」の分析等について（照会）\03 市町村→県\【法非】下水道（池野）\10 三股町●\"/>
    </mc:Choice>
  </mc:AlternateContent>
  <xr:revisionPtr revIDLastSave="0" documentId="13_ncr:1_{34505E68-D41C-40AB-BC90-34277ADCCBE5}" xr6:coauthVersionLast="46" xr6:coauthVersionMax="46" xr10:uidLastSave="{00000000-0000-0000-0000-000000000000}"/>
  <workbookProtection workbookAlgorithmName="SHA-512" workbookHashValue="0n3rem10hda65Vfi/8J2f0wQuqBGVVYP+EIWxTwLPqGYO5ddDotJKEnyMis+VUejb1jydfN8aJWLn6jhpHp2Sg==" workbookSaltValue="K9qbtDEnmUJpQgK+Tx1bmg==" workbookSpinCount="100000" lockStructure="1"/>
  <bookViews>
    <workbookView xWindow="2568" yWindow="348" windowWidth="18936" windowHeight="123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<sst xmlns="http://schemas.openxmlformats.org/spreadsheetml/2006/main" count="236" uniqueCount="119">
  <si>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</si>
  <si>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</si>
  <si>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</si>
  <si>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</si>
  <si>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</si>
  <si>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</si>
  <si>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</si>
  <si>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</si>
  <si>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</si>
  <si>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</si>
  <si>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</si>
  <si>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</si>
  <si>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</si>
  <si>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</si>
  <si>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</si>
  <si>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</si>
  <si>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</si>
  <si>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</si>
  <si>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</si>
  <si>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</si>
  <si>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</si>
  <si>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</si>
  <si>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</si>
  <si>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</si>
  <si>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</si>
  <si>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</si>
  <si>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</si>
  <si>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</si>
  <si>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</si>
  <si>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</si>
  <si>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</si>
  <si>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</si>
  <si>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</si>
  <si>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</si>
  <si>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</si>
  <si>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</si>
  <si>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</si>
  <si>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</si>
  <si>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</si>
  <si>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</si>
  <si>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</si>
  <si>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</si>
  <si>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</si>
  <si>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</si>
  <si>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</si>
  <si>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</si>
  <si>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</si>
  <si>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</si>
  <si>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</si>
  <si>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</si>
  <si>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</si>
  <si>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</si>
  <si>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</si>
  <si>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</si>
  <si>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</si>
  <si>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</si>
  <si>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</si>
  <si>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</si>
  <si>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</si>
  <si>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</si>
  <si>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</si>
  <si>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</si>
  <si>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</si>
  <si>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</si>
  <si>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</si>
  <si>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</si>
  <si>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</si>
  <si>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</si>
  <si>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</si>
  <si>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</si>
  <si>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</si>
  <si>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</si>
  <si>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</si>
  <si>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</si>
  <si>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</si>
  <si>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</si>
  <si>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</si>
  <si>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</si>
  <si>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</si>
  <si>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</si>
  <si>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</si>
  <si>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</si>
  <si>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</si>
  <si>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</si>
  <si>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</si>
  <si>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</si>
  <si>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</si>
  <si>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</si>
  <si>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</si>
  <si>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</si>
  <si>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</si>
  <si>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</si>
  <si>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</si>
  <si>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</si>
  <si>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</si>
  <si>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</si>
  <si>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</si>
  <si>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</si>
  <si>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三股町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</si>
  <si>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</si>
  <si>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</si>
  <si>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</si>
  <si>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</si>
  <si>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</si>
  <si>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</si>
  <si>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</si>
  <si>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</si>
  <si>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</si>
  <si>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</si>
  <si>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</si>
  <si>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</si>
  <si>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</si>
  <si>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</si>
  <si>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</si>
  <si>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</si>
  <si>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</si>
  <si>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17年の供用開始から15年が経過していますが、耐用年数を超えている管渠はなく、現時点で必要な改築等は無いため、管渠改善率は低い水準となっています。しかし、処理施設については、今後徐々に耐用年数を迎えることから、施設の長寿命化計画を作成し、随時改築・修繕を行っていくことが必要となります。</t>
    <phoneticPr fontId="4"/>
  </si>
  <si>
    <t>　平成28年度に策定した経営戦略を基に、経営の健全性と効率性を高めるため、水洗化率の向上による使用料収入の増と、汚水処理施設の統合による、効率性の向上が必要です。</t>
    <rPh sb="17" eb="18">
      <t>モト</t>
    </rPh>
    <phoneticPr fontId="4"/>
  </si>
  <si>
    <r>
      <t>　本町の公共下水道は、平成17年に</t>
    </r>
    <r>
      <rPr>
        <sz val="11"/>
        <color rgb="FFFF0000"/>
        <rFont val="ＭＳ ゴシック"/>
        <family val="3"/>
        <charset val="128"/>
      </rPr>
      <t>供用</t>
    </r>
    <r>
      <rPr>
        <sz val="11"/>
        <rFont val="ＭＳ ゴシック"/>
        <family val="3"/>
        <charset val="128"/>
      </rPr>
      <t>開始し15年が経過していますが、普及率は42.28％と低く、未普及対策を進めています。また、平成30年度から令和2年度にかけて処理槽の増設工事を行っていることから事業整備投資が増加しています。①収益的収支は100％を下回ってはいますが、接続件数の増加に伴い使用料収入は増加しており徐々に改善されてきています。④「企業債残高</t>
    </r>
    <r>
      <rPr>
        <sz val="11"/>
        <color rgb="FFFF0000"/>
        <rFont val="ＭＳ ゴシック"/>
        <family val="3"/>
        <charset val="128"/>
      </rPr>
      <t>対</t>
    </r>
    <r>
      <rPr>
        <sz val="11"/>
        <rFont val="ＭＳ ゴシック"/>
        <family val="3"/>
        <charset val="128"/>
      </rPr>
      <t>事業規模比率」については、現在、一般会計繰入金により賄われている状況でありますが、使用料収入の増加に伴い、起債償還への充当が見込めることから、一般会計繰入金が減少し、企業債比率が改善されると予想されます。また⑤「経費回収率」については、類似団体平均値81.88％に対し本町は94.04％と上回っており、経営の改善が進んでいることが確認できます。⑥「汚水処理原価」については、平成30年度まで類似団体平均値を下回っていましたが、今後は施設の更新等が出てくることから「汚水処理原価」が高くなることが予想されます。そのため、施設の延命化に努める必要が出てきます。⑦「施設利用率」は、平成25年度から類似団体平均値を上回っていますが、更に効率性の向上に努める必要があります。⑧「水洗化率」は、徐々に上がってきていますが、類似団体平均値を下回っており、さらに接続推進に努める必要があります。</t>
    </r>
    <rPh sb="17" eb="19">
      <t>キョウヨウ</t>
    </rPh>
    <rPh sb="116" eb="119">
      <t>シュウエキテキ</t>
    </rPh>
    <rPh sb="119" eb="121">
      <t>シュウシ</t>
    </rPh>
    <rPh sb="127" eb="129">
      <t>シタマワ</t>
    </rPh>
    <rPh sb="137" eb="139">
      <t>セツゾク</t>
    </rPh>
    <rPh sb="139" eb="141">
      <t>ケンスウ</t>
    </rPh>
    <rPh sb="142" eb="144">
      <t>ゾウカ</t>
    </rPh>
    <rPh sb="145" eb="146">
      <t>トモナ</t>
    </rPh>
    <rPh sb="147" eb="150">
      <t>シヨウリョウ</t>
    </rPh>
    <rPh sb="150" eb="152">
      <t>シュウニュウ</t>
    </rPh>
    <rPh sb="153" eb="155">
      <t>ゾウカ</t>
    </rPh>
    <rPh sb="159" eb="161">
      <t>ジョジョ</t>
    </rPh>
    <rPh sb="162" eb="164">
      <t>カイゼン</t>
    </rPh>
    <rPh sb="180" eb="181">
      <t>タイ</t>
    </rPh>
    <rPh sb="194" eb="196">
      <t>ゲンザイ</t>
    </rPh>
    <rPh sb="368" eb="370">
      <t>ヘイセイ</t>
    </rPh>
    <rPh sb="523" eb="525">
      <t>ジョジョ</t>
    </rPh>
    <rPh sb="526" eb="527">
      <t>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</si>
</sst>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0" xfId="0" applyFont="1" applyBorder="1" applyAlignment="1">
      <alignment horizontal="left" vertical="center"/>
    </xf>
    <xf numFmtId="0" fontId="17"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30-4388-8B96-2801F04F7D83}"/>
            </c:ext>
          </c:extLst>
        </c:ser>
        <c:dLbls>
          <c:showLegendKey val="0"/>
          <c:showVal val="0"/>
          <c:showCatName val="0"/>
          <c:showSerName val="0"/>
          <c:showPercent val="0"/>
          <c:showBubbleSize val="0"/>
        </c:dLbls>
        <c:gapWidth val="150"/>
        <c:axId val="338244864"/>
        <c:axId val="338245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0.33</c:v>
                </c:pt>
                <c:pt idx="1">
                  <c:v>0.21</c:v>
                </c:pt>
                <c:pt idx="2">
                  <c:v>0.15</c:v>
                </c:pt>
                <c:pt idx="3">
                  <c:v>0.25</c:v>
                </c:pt>
                <c:pt idx="4">
                  <c:v>0.15</c:v>
                </c:pt>
              </c:numCache>
            </c:numRef>
          </c:val>
          <c:smooth val="0"/>
          <c:extLst>
            <c:ext xmlns:c16="http://schemas.microsoft.com/office/drawing/2014/chart" uri="{C3380CC4-5D6E-409C-BE32-E72D297353CC}">
              <c16:uniqueId val="{00000001-0730-4388-8B96-2801F04F7D83}"/>
            </c:ext>
          </c:extLst>
        </c:ser>
        <c:dLbls>
          <c:showLegendKey val="0"/>
          <c:showVal val="0"/>
          <c:showCatName val="0"/>
          <c:showSerName val="0"/>
          <c:showPercent val="0"/>
          <c:showBubbleSize val="0"/>
        </c:dLbls>
        <c:marker val="1"/>
        <c:smooth val="0"/>
        <c:axId val="338244864"/>
        <c:axId val="338245256"/>
      </c:lineChart>
      <c:dateAx>
        <c:axId val="338244864"/>
        <c:scaling>
          <c:orientation val="minMax"/>
        </c:scaling>
        <c:delete val="1"/>
        <c:axPos val="b"/>
        <c:numFmt formatCode="&quot;H&quot;yy" sourceLinked="1"/>
        <c:majorTickMark val="none"/>
        <c:minorTickMark val="none"/>
        <c:tickLblPos val="none"/>
        <c:crossAx val="338245256"/>
        <c:crosses val="autoZero"/>
        <c:auto val="1"/>
        <c:lblOffset val="100"/>
        <c:baseTimeUnit val="years"/>
      </c:dateAx>
      <c:valAx>
        <c:axId val="33824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24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55.38</c:v>
                </c:pt>
                <c:pt idx="1">
                  <c:v>60.67</c:v>
                </c:pt>
                <c:pt idx="2">
                  <c:v>65.38</c:v>
                </c:pt>
                <c:pt idx="3">
                  <c:v>69.86</c:v>
                </c:pt>
                <c:pt idx="4">
                  <c:v>73</c:v>
                </c:pt>
              </c:numCache>
            </c:numRef>
          </c:val>
          <c:extLst>
            <c:ext xmlns:c16="http://schemas.microsoft.com/office/drawing/2014/chart" uri="{C3380CC4-5D6E-409C-BE32-E72D297353CC}">
              <c16:uniqueId val="{00000000-642B-496D-8C24-CE843C615623}"/>
            </c:ext>
          </c:extLst>
        </c:ser>
        <c:dLbls>
          <c:showLegendKey val="0"/>
          <c:showVal val="0"/>
          <c:showCatName val="0"/>
          <c:showSerName val="0"/>
          <c:showPercent val="0"/>
          <c:showBubbleSize val="0"/>
        </c:dLbls>
        <c:gapWidth val="150"/>
        <c:axId val="432672000"/>
        <c:axId val="432672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44.89</c:v>
                </c:pt>
                <c:pt idx="1">
                  <c:v>40.75</c:v>
                </c:pt>
                <c:pt idx="2">
                  <c:v>42.4</c:v>
                </c:pt>
                <c:pt idx="3">
                  <c:v>45.44</c:v>
                </c:pt>
                <c:pt idx="4">
                  <c:v>50.94</c:v>
                </c:pt>
              </c:numCache>
            </c:numRef>
          </c:val>
          <c:smooth val="0"/>
          <c:extLst>
            <c:ext xmlns:c16="http://schemas.microsoft.com/office/drawing/2014/chart" uri="{C3380CC4-5D6E-409C-BE32-E72D297353CC}">
              <c16:uniqueId val="{00000001-642B-496D-8C24-CE843C615623}"/>
            </c:ext>
          </c:extLst>
        </c:ser>
        <c:dLbls>
          <c:showLegendKey val="0"/>
          <c:showVal val="0"/>
          <c:showCatName val="0"/>
          <c:showSerName val="0"/>
          <c:showPercent val="0"/>
          <c:showBubbleSize val="0"/>
        </c:dLbls>
        <c:marker val="1"/>
        <c:smooth val="0"/>
        <c:axId val="432672000"/>
        <c:axId val="432672392"/>
      </c:lineChart>
      <c:dateAx>
        <c:axId val="432672000"/>
        <c:scaling>
          <c:orientation val="minMax"/>
        </c:scaling>
        <c:delete val="1"/>
        <c:axPos val="b"/>
        <c:numFmt formatCode="&quot;H&quot;yy" sourceLinked="1"/>
        <c:majorTickMark val="none"/>
        <c:minorTickMark val="none"/>
        <c:tickLblPos val="none"/>
        <c:crossAx val="432672392"/>
        <c:crosses val="autoZero"/>
        <c:auto val="1"/>
        <c:lblOffset val="100"/>
        <c:baseTimeUnit val="years"/>
      </c:dateAx>
      <c:valAx>
        <c:axId val="432672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67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53.99</c:v>
                </c:pt>
                <c:pt idx="1">
                  <c:v>56.23</c:v>
                </c:pt>
                <c:pt idx="2">
                  <c:v>55.87</c:v>
                </c:pt>
                <c:pt idx="3">
                  <c:v>58.54</c:v>
                </c:pt>
                <c:pt idx="4">
                  <c:v>60.83</c:v>
                </c:pt>
              </c:numCache>
            </c:numRef>
          </c:val>
          <c:extLst>
            <c:ext xmlns:c16="http://schemas.microsoft.com/office/drawing/2014/chart" uri="{C3380CC4-5D6E-409C-BE32-E72D297353CC}">
              <c16:uniqueId val="{00000000-5CA6-410E-91AD-40C1C1C6254C}"/>
            </c:ext>
          </c:extLst>
        </c:ser>
        <c:dLbls>
          <c:showLegendKey val="0"/>
          <c:showVal val="0"/>
          <c:showCatName val="0"/>
          <c:showSerName val="0"/>
          <c:showPercent val="0"/>
          <c:showBubbleSize val="0"/>
        </c:dLbls>
        <c:gapWidth val="150"/>
        <c:axId val="432670040"/>
        <c:axId val="43266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64.89</c:v>
                </c:pt>
                <c:pt idx="1">
                  <c:v>64.97</c:v>
                </c:pt>
                <c:pt idx="2">
                  <c:v>65.77</c:v>
                </c:pt>
                <c:pt idx="3">
                  <c:v>65.97</c:v>
                </c:pt>
                <c:pt idx="4">
                  <c:v>82.55</c:v>
                </c:pt>
              </c:numCache>
            </c:numRef>
          </c:val>
          <c:smooth val="0"/>
          <c:extLst>
            <c:ext xmlns:c16="http://schemas.microsoft.com/office/drawing/2014/chart" uri="{C3380CC4-5D6E-409C-BE32-E72D297353CC}">
              <c16:uniqueId val="{00000001-5CA6-410E-91AD-40C1C1C6254C}"/>
            </c:ext>
          </c:extLst>
        </c:ser>
        <c:dLbls>
          <c:showLegendKey val="0"/>
          <c:showVal val="0"/>
          <c:showCatName val="0"/>
          <c:showSerName val="0"/>
          <c:showPercent val="0"/>
          <c:showBubbleSize val="0"/>
        </c:dLbls>
        <c:marker val="1"/>
        <c:smooth val="0"/>
        <c:axId val="432670040"/>
        <c:axId val="432669648"/>
      </c:lineChart>
      <c:dateAx>
        <c:axId val="432670040"/>
        <c:scaling>
          <c:orientation val="minMax"/>
        </c:scaling>
        <c:delete val="1"/>
        <c:axPos val="b"/>
        <c:numFmt formatCode="&quot;H&quot;yy" sourceLinked="1"/>
        <c:majorTickMark val="none"/>
        <c:minorTickMark val="none"/>
        <c:tickLblPos val="none"/>
        <c:crossAx val="432669648"/>
        <c:crosses val="autoZero"/>
        <c:auto val="1"/>
        <c:lblOffset val="100"/>
        <c:baseTimeUnit val="years"/>
      </c:dateAx>
      <c:valAx>
        <c:axId val="43266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670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85.14</c:v>
                </c:pt>
                <c:pt idx="1">
                  <c:v>84.67</c:v>
                </c:pt>
                <c:pt idx="2">
                  <c:v>93.86</c:v>
                </c:pt>
                <c:pt idx="3">
                  <c:v>91.27</c:v>
                </c:pt>
                <c:pt idx="4">
                  <c:v>95.12</c:v>
                </c:pt>
              </c:numCache>
            </c:numRef>
          </c:val>
          <c:extLst>
            <c:ext xmlns:c16="http://schemas.microsoft.com/office/drawing/2014/chart" uri="{C3380CC4-5D6E-409C-BE32-E72D297353CC}">
              <c16:uniqueId val="{00000000-44A3-4B08-9788-7F568849427E}"/>
            </c:ext>
          </c:extLst>
        </c:ser>
        <c:dLbls>
          <c:showLegendKey val="0"/>
          <c:showVal val="0"/>
          <c:showCatName val="0"/>
          <c:showSerName val="0"/>
          <c:showPercent val="0"/>
          <c:showBubbleSize val="0"/>
        </c:dLbls>
        <c:gapWidth val="150"/>
        <c:axId val="338248000"/>
        <c:axId val="33824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A3-4B08-9788-7F568849427E}"/>
            </c:ext>
          </c:extLst>
        </c:ser>
        <c:dLbls>
          <c:showLegendKey val="0"/>
          <c:showVal val="0"/>
          <c:showCatName val="0"/>
          <c:showSerName val="0"/>
          <c:showPercent val="0"/>
          <c:showBubbleSize val="0"/>
        </c:dLbls>
        <c:marker val="1"/>
        <c:smooth val="0"/>
        <c:axId val="338248000"/>
        <c:axId val="338248784"/>
      </c:lineChart>
      <c:dateAx>
        <c:axId val="338248000"/>
        <c:scaling>
          <c:orientation val="minMax"/>
        </c:scaling>
        <c:delete val="1"/>
        <c:axPos val="b"/>
        <c:numFmt formatCode="&quot;H&quot;yy" sourceLinked="1"/>
        <c:majorTickMark val="none"/>
        <c:minorTickMark val="none"/>
        <c:tickLblPos val="none"/>
        <c:crossAx val="338248784"/>
        <c:crosses val="autoZero"/>
        <c:auto val="1"/>
        <c:lblOffset val="100"/>
        <c:baseTimeUnit val="years"/>
      </c:dateAx>
      <c:valAx>
        <c:axId val="33824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24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13-4ACB-9FAC-2079EA684F0D}"/>
            </c:ext>
          </c:extLst>
        </c:ser>
        <c:dLbls>
          <c:showLegendKey val="0"/>
          <c:showVal val="0"/>
          <c:showCatName val="0"/>
          <c:showSerName val="0"/>
          <c:showPercent val="0"/>
          <c:showBubbleSize val="0"/>
        </c:dLbls>
        <c:gapWidth val="150"/>
        <c:axId val="338250352"/>
        <c:axId val="338250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13-4ACB-9FAC-2079EA684F0D}"/>
            </c:ext>
          </c:extLst>
        </c:ser>
        <c:dLbls>
          <c:showLegendKey val="0"/>
          <c:showVal val="0"/>
          <c:showCatName val="0"/>
          <c:showSerName val="0"/>
          <c:showPercent val="0"/>
          <c:showBubbleSize val="0"/>
        </c:dLbls>
        <c:marker val="1"/>
        <c:smooth val="0"/>
        <c:axId val="338250352"/>
        <c:axId val="338250744"/>
      </c:lineChart>
      <c:dateAx>
        <c:axId val="338250352"/>
        <c:scaling>
          <c:orientation val="minMax"/>
        </c:scaling>
        <c:delete val="1"/>
        <c:axPos val="b"/>
        <c:numFmt formatCode="&quot;H&quot;yy" sourceLinked="1"/>
        <c:majorTickMark val="none"/>
        <c:minorTickMark val="none"/>
        <c:tickLblPos val="none"/>
        <c:crossAx val="338250744"/>
        <c:crosses val="autoZero"/>
        <c:auto val="1"/>
        <c:lblOffset val="100"/>
        <c:baseTimeUnit val="years"/>
      </c:dateAx>
      <c:valAx>
        <c:axId val="338250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25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09-4A40-AA30-E7F6AC35107B}"/>
            </c:ext>
          </c:extLst>
        </c:ser>
        <c:dLbls>
          <c:showLegendKey val="0"/>
          <c:showVal val="0"/>
          <c:showCatName val="0"/>
          <c:showSerName val="0"/>
          <c:showPercent val="0"/>
          <c:showBubbleSize val="0"/>
        </c:dLbls>
        <c:gapWidth val="150"/>
        <c:axId val="338249568"/>
        <c:axId val="338247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09-4A40-AA30-E7F6AC35107B}"/>
            </c:ext>
          </c:extLst>
        </c:ser>
        <c:dLbls>
          <c:showLegendKey val="0"/>
          <c:showVal val="0"/>
          <c:showCatName val="0"/>
          <c:showSerName val="0"/>
          <c:showPercent val="0"/>
          <c:showBubbleSize val="0"/>
        </c:dLbls>
        <c:marker val="1"/>
        <c:smooth val="0"/>
        <c:axId val="338249568"/>
        <c:axId val="338247216"/>
      </c:lineChart>
      <c:dateAx>
        <c:axId val="338249568"/>
        <c:scaling>
          <c:orientation val="minMax"/>
        </c:scaling>
        <c:delete val="1"/>
        <c:axPos val="b"/>
        <c:numFmt formatCode="&quot;H&quot;yy" sourceLinked="1"/>
        <c:majorTickMark val="none"/>
        <c:minorTickMark val="none"/>
        <c:tickLblPos val="none"/>
        <c:crossAx val="338247216"/>
        <c:crosses val="autoZero"/>
        <c:auto val="1"/>
        <c:lblOffset val="100"/>
        <c:baseTimeUnit val="years"/>
      </c:dateAx>
      <c:valAx>
        <c:axId val="33824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24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4A-4986-B28D-EB893AA49CBB}"/>
            </c:ext>
          </c:extLst>
        </c:ser>
        <c:dLbls>
          <c:showLegendKey val="0"/>
          <c:showVal val="0"/>
          <c:showCatName val="0"/>
          <c:showSerName val="0"/>
          <c:showPercent val="0"/>
          <c:showBubbleSize val="0"/>
        </c:dLbls>
        <c:gapWidth val="150"/>
        <c:axId val="338993672"/>
        <c:axId val="33899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4A-4986-B28D-EB893AA49CBB}"/>
            </c:ext>
          </c:extLst>
        </c:ser>
        <c:dLbls>
          <c:showLegendKey val="0"/>
          <c:showVal val="0"/>
          <c:showCatName val="0"/>
          <c:showSerName val="0"/>
          <c:showPercent val="0"/>
          <c:showBubbleSize val="0"/>
        </c:dLbls>
        <c:marker val="1"/>
        <c:smooth val="0"/>
        <c:axId val="338993672"/>
        <c:axId val="338997200"/>
      </c:lineChart>
      <c:dateAx>
        <c:axId val="338993672"/>
        <c:scaling>
          <c:orientation val="minMax"/>
        </c:scaling>
        <c:delete val="1"/>
        <c:axPos val="b"/>
        <c:numFmt formatCode="&quot;H&quot;yy" sourceLinked="1"/>
        <c:majorTickMark val="none"/>
        <c:minorTickMark val="none"/>
        <c:tickLblPos val="none"/>
        <c:crossAx val="338997200"/>
        <c:crosses val="autoZero"/>
        <c:auto val="1"/>
        <c:lblOffset val="100"/>
        <c:baseTimeUnit val="years"/>
      </c:dateAx>
      <c:valAx>
        <c:axId val="33899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99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2B-45F1-98CA-190A9A978EE1}"/>
            </c:ext>
          </c:extLst>
        </c:ser>
        <c:dLbls>
          <c:showLegendKey val="0"/>
          <c:showVal val="0"/>
          <c:showCatName val="0"/>
          <c:showSerName val="0"/>
          <c:showPercent val="0"/>
          <c:showBubbleSize val="0"/>
        </c:dLbls>
        <c:gapWidth val="150"/>
        <c:axId val="338997592"/>
        <c:axId val="33899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2B-45F1-98CA-190A9A978EE1}"/>
            </c:ext>
          </c:extLst>
        </c:ser>
        <c:dLbls>
          <c:showLegendKey val="0"/>
          <c:showVal val="0"/>
          <c:showCatName val="0"/>
          <c:showSerName val="0"/>
          <c:showPercent val="0"/>
          <c:showBubbleSize val="0"/>
        </c:dLbls>
        <c:marker val="1"/>
        <c:smooth val="0"/>
        <c:axId val="338997592"/>
        <c:axId val="338997984"/>
      </c:lineChart>
      <c:dateAx>
        <c:axId val="338997592"/>
        <c:scaling>
          <c:orientation val="minMax"/>
        </c:scaling>
        <c:delete val="1"/>
        <c:axPos val="b"/>
        <c:numFmt formatCode="&quot;H&quot;yy" sourceLinked="1"/>
        <c:majorTickMark val="none"/>
        <c:minorTickMark val="none"/>
        <c:tickLblPos val="none"/>
        <c:crossAx val="338997984"/>
        <c:crosses val="autoZero"/>
        <c:auto val="1"/>
        <c:lblOffset val="100"/>
        <c:baseTimeUnit val="years"/>
      </c:dateAx>
      <c:valAx>
        <c:axId val="33899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997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2064.21</c:v>
                </c:pt>
                <c:pt idx="1">
                  <c:v>1910.13</c:v>
                </c:pt>
                <c:pt idx="2">
                  <c:v>1398.93</c:v>
                </c:pt>
                <c:pt idx="3">
                  <c:v>1522.39</c:v>
                </c:pt>
                <c:pt idx="4">
                  <c:v>1369.93</c:v>
                </c:pt>
              </c:numCache>
            </c:numRef>
          </c:val>
          <c:extLst>
            <c:ext xmlns:c16="http://schemas.microsoft.com/office/drawing/2014/chart" uri="{C3380CC4-5D6E-409C-BE32-E72D297353CC}">
              <c16:uniqueId val="{00000000-E995-4E45-8004-B664D06E32F1}"/>
            </c:ext>
          </c:extLst>
        </c:ser>
        <c:dLbls>
          <c:showLegendKey val="0"/>
          <c:showVal val="0"/>
          <c:showCatName val="0"/>
          <c:showSerName val="0"/>
          <c:showPercent val="0"/>
          <c:showBubbleSize val="0"/>
        </c:dLbls>
        <c:gapWidth val="150"/>
        <c:axId val="338996416"/>
        <c:axId val="338994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1240.1600000000001</c:v>
                </c:pt>
                <c:pt idx="1">
                  <c:v>1193.49</c:v>
                </c:pt>
                <c:pt idx="2">
                  <c:v>876.19</c:v>
                </c:pt>
                <c:pt idx="3">
                  <c:v>722.53</c:v>
                </c:pt>
                <c:pt idx="4">
                  <c:v>1001.3</c:v>
                </c:pt>
              </c:numCache>
            </c:numRef>
          </c:val>
          <c:smooth val="0"/>
          <c:extLst>
            <c:ext xmlns:c16="http://schemas.microsoft.com/office/drawing/2014/chart" uri="{C3380CC4-5D6E-409C-BE32-E72D297353CC}">
              <c16:uniqueId val="{00000001-E995-4E45-8004-B664D06E32F1}"/>
            </c:ext>
          </c:extLst>
        </c:ser>
        <c:dLbls>
          <c:showLegendKey val="0"/>
          <c:showVal val="0"/>
          <c:showCatName val="0"/>
          <c:showSerName val="0"/>
          <c:showPercent val="0"/>
          <c:showBubbleSize val="0"/>
        </c:dLbls>
        <c:marker val="1"/>
        <c:smooth val="0"/>
        <c:axId val="338996416"/>
        <c:axId val="338994456"/>
      </c:lineChart>
      <c:dateAx>
        <c:axId val="338996416"/>
        <c:scaling>
          <c:orientation val="minMax"/>
        </c:scaling>
        <c:delete val="1"/>
        <c:axPos val="b"/>
        <c:numFmt formatCode="&quot;H&quot;yy" sourceLinked="1"/>
        <c:majorTickMark val="none"/>
        <c:minorTickMark val="none"/>
        <c:tickLblPos val="none"/>
        <c:crossAx val="338994456"/>
        <c:crosses val="autoZero"/>
        <c:auto val="1"/>
        <c:lblOffset val="100"/>
        <c:baseTimeUnit val="years"/>
      </c:dateAx>
      <c:valAx>
        <c:axId val="338994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99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78.95</c:v>
                </c:pt>
                <c:pt idx="1">
                  <c:v>79.47</c:v>
                </c:pt>
                <c:pt idx="2">
                  <c:v>92.47</c:v>
                </c:pt>
                <c:pt idx="3">
                  <c:v>89.01</c:v>
                </c:pt>
                <c:pt idx="4">
                  <c:v>94.04</c:v>
                </c:pt>
              </c:numCache>
            </c:numRef>
          </c:val>
          <c:extLst>
            <c:ext xmlns:c16="http://schemas.microsoft.com/office/drawing/2014/chart" uri="{C3380CC4-5D6E-409C-BE32-E72D297353CC}">
              <c16:uniqueId val="{00000000-4318-471B-918F-7A299CF5B82F}"/>
            </c:ext>
          </c:extLst>
        </c:ser>
        <c:dLbls>
          <c:showLegendKey val="0"/>
          <c:showVal val="0"/>
          <c:showCatName val="0"/>
          <c:showSerName val="0"/>
          <c:showPercent val="0"/>
          <c:showBubbleSize val="0"/>
        </c:dLbls>
        <c:gapWidth val="150"/>
        <c:axId val="338999552"/>
        <c:axId val="338992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60.17</c:v>
                </c:pt>
                <c:pt idx="1">
                  <c:v>65.569999999999993</c:v>
                </c:pt>
                <c:pt idx="2">
                  <c:v>75.7</c:v>
                </c:pt>
                <c:pt idx="3">
                  <c:v>74.61</c:v>
                </c:pt>
                <c:pt idx="4">
                  <c:v>81.88</c:v>
                </c:pt>
              </c:numCache>
            </c:numRef>
          </c:val>
          <c:smooth val="0"/>
          <c:extLst>
            <c:ext xmlns:c16="http://schemas.microsoft.com/office/drawing/2014/chart" uri="{C3380CC4-5D6E-409C-BE32-E72D297353CC}">
              <c16:uniqueId val="{00000001-4318-471B-918F-7A299CF5B82F}"/>
            </c:ext>
          </c:extLst>
        </c:ser>
        <c:dLbls>
          <c:showLegendKey val="0"/>
          <c:showVal val="0"/>
          <c:showCatName val="0"/>
          <c:showSerName val="0"/>
          <c:showPercent val="0"/>
          <c:showBubbleSize val="0"/>
        </c:dLbls>
        <c:marker val="1"/>
        <c:smooth val="0"/>
        <c:axId val="338999552"/>
        <c:axId val="338992104"/>
      </c:lineChart>
      <c:dateAx>
        <c:axId val="338999552"/>
        <c:scaling>
          <c:orientation val="minMax"/>
        </c:scaling>
        <c:delete val="1"/>
        <c:axPos val="b"/>
        <c:numFmt formatCode="&quot;H&quot;yy" sourceLinked="1"/>
        <c:majorTickMark val="none"/>
        <c:minorTickMark val="none"/>
        <c:tickLblPos val="none"/>
        <c:crossAx val="338992104"/>
        <c:crosses val="autoZero"/>
        <c:auto val="1"/>
        <c:lblOffset val="100"/>
        <c:baseTimeUnit val="years"/>
      </c:dateAx>
      <c:valAx>
        <c:axId val="338992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99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239.86</c:v>
                </c:pt>
                <c:pt idx="1">
                  <c:v>240.19</c:v>
                </c:pt>
                <c:pt idx="2">
                  <c:v>206.93</c:v>
                </c:pt>
                <c:pt idx="3">
                  <c:v>213.68</c:v>
                </c:pt>
                <c:pt idx="4">
                  <c:v>202.69</c:v>
                </c:pt>
              </c:numCache>
            </c:numRef>
          </c:val>
          <c:extLst>
            <c:ext xmlns:c16="http://schemas.microsoft.com/office/drawing/2014/chart" uri="{C3380CC4-5D6E-409C-BE32-E72D297353CC}">
              <c16:uniqueId val="{00000000-EB64-4F14-87EA-13CCF563879E}"/>
            </c:ext>
          </c:extLst>
        </c:ser>
        <c:dLbls>
          <c:showLegendKey val="0"/>
          <c:showVal val="0"/>
          <c:showCatName val="0"/>
          <c:showSerName val="0"/>
          <c:showPercent val="0"/>
          <c:showBubbleSize val="0"/>
        </c:dLbls>
        <c:gapWidth val="150"/>
        <c:axId val="432671216"/>
        <c:axId val="432671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281.52999999999997</c:v>
                </c:pt>
                <c:pt idx="1">
                  <c:v>263.04000000000002</c:v>
                </c:pt>
                <c:pt idx="2">
                  <c:v>230.04</c:v>
                </c:pt>
                <c:pt idx="3">
                  <c:v>233.5</c:v>
                </c:pt>
                <c:pt idx="4">
                  <c:v>187.55</c:v>
                </c:pt>
              </c:numCache>
            </c:numRef>
          </c:val>
          <c:smooth val="0"/>
          <c:extLst>
            <c:ext xmlns:c16="http://schemas.microsoft.com/office/drawing/2014/chart" uri="{C3380CC4-5D6E-409C-BE32-E72D297353CC}">
              <c16:uniqueId val="{00000001-EB64-4F14-87EA-13CCF563879E}"/>
            </c:ext>
          </c:extLst>
        </c:ser>
        <c:dLbls>
          <c:showLegendKey val="0"/>
          <c:showVal val="0"/>
          <c:showCatName val="0"/>
          <c:showSerName val="0"/>
          <c:showPercent val="0"/>
          <c:showBubbleSize val="0"/>
        </c:dLbls>
        <c:marker val="1"/>
        <c:smooth val="0"/>
        <c:axId val="432671216"/>
        <c:axId val="432671608"/>
      </c:lineChart>
      <c:dateAx>
        <c:axId val="432671216"/>
        <c:scaling>
          <c:orientation val="minMax"/>
        </c:scaling>
        <c:delete val="1"/>
        <c:axPos val="b"/>
        <c:numFmt formatCode="&quot;H&quot;yy" sourceLinked="1"/>
        <c:majorTickMark val="none"/>
        <c:minorTickMark val="none"/>
        <c:tickLblPos val="none"/>
        <c:crossAx val="432671608"/>
        <c:crosses val="autoZero"/>
        <c:auto val="1"/>
        <c:lblOffset val="100"/>
        <c:baseTimeUnit val="years"/>
      </c:dateAx>
      <c:valAx>
        <c:axId val="432671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67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90" zoomScaleNormal="9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2">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2">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9" t="str">
        <f>データ!H6</f>
        <v>宮崎県　三股町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2">
      <c r="A8" s="2"/>
      <c r="B8" s="66" t="str">
        <f>データ!I6</f>
        <v>法非適用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Cc2</v>
      </c>
      <c r="X8" s="66"/>
      <c r="Y8" s="66"/>
      <c r="Z8" s="66"/>
      <c r="AA8" s="66"/>
      <c r="AB8" s="66"/>
      <c r="AC8" s="66"/>
      <c r="AD8" s="67" t="str">
        <f>データ!$M$6</f>
        <v>非設置</v>
      </c>
      <c r="AE8" s="67"/>
      <c r="AF8" s="67"/>
      <c r="AG8" s="67"/>
      <c r="AH8" s="67"/>
      <c r="AI8" s="67"/>
      <c r="AJ8" s="67"/>
      <c r="AK8" s="3"/>
      <c r="AL8" s="63">
        <f>データ!S6</f>
        <v>26099</v>
      </c>
      <c r="AM8" s="63"/>
      <c r="AN8" s="63"/>
      <c r="AO8" s="63"/>
      <c r="AP8" s="63"/>
      <c r="AQ8" s="63"/>
      <c r="AR8" s="63"/>
      <c r="AS8" s="63"/>
      <c r="AT8" s="62">
        <f>データ!T6</f>
        <v>110.02</v>
      </c>
      <c r="AU8" s="62"/>
      <c r="AV8" s="62"/>
      <c r="AW8" s="62"/>
      <c r="AX8" s="62"/>
      <c r="AY8" s="62"/>
      <c r="AZ8" s="62"/>
      <c r="BA8" s="62"/>
      <c r="BB8" s="62">
        <f>データ!U6</f>
        <v>237.22</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2">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2">
      <c r="A10" s="2"/>
      <c r="B10" s="62" t="str">
        <f>データ!N6</f>
        <v>-</v>
      </c>
      <c r="C10" s="62"/>
      <c r="D10" s="62"/>
      <c r="E10" s="62"/>
      <c r="F10" s="62"/>
      <c r="G10" s="62"/>
      <c r="H10" s="62"/>
      <c r="I10" s="62" t="str">
        <f>データ!O6</f>
        <v>該当数値なし</v>
      </c>
      <c r="J10" s="62"/>
      <c r="K10" s="62"/>
      <c r="L10" s="62"/>
      <c r="M10" s="62"/>
      <c r="N10" s="62"/>
      <c r="O10" s="62"/>
      <c r="P10" s="62">
        <f>データ!P6</f>
        <v>42.28</v>
      </c>
      <c r="Q10" s="62"/>
      <c r="R10" s="62"/>
      <c r="S10" s="62"/>
      <c r="T10" s="62"/>
      <c r="U10" s="62"/>
      <c r="V10" s="62"/>
      <c r="W10" s="62">
        <f>データ!Q6</f>
        <v>100.38</v>
      </c>
      <c r="X10" s="62"/>
      <c r="Y10" s="62"/>
      <c r="Z10" s="62"/>
      <c r="AA10" s="62"/>
      <c r="AB10" s="62"/>
      <c r="AC10" s="62"/>
      <c r="AD10" s="63">
        <f>データ!R6</f>
        <v>3388</v>
      </c>
      <c r="AE10" s="63"/>
      <c r="AF10" s="63"/>
      <c r="AG10" s="63"/>
      <c r="AH10" s="63"/>
      <c r="AI10" s="63"/>
      <c r="AJ10" s="63"/>
      <c r="AK10" s="2"/>
      <c r="AL10" s="63">
        <f>データ!V6</f>
        <v>11015</v>
      </c>
      <c r="AM10" s="63"/>
      <c r="AN10" s="63"/>
      <c r="AO10" s="63"/>
      <c r="AP10" s="63"/>
      <c r="AQ10" s="63"/>
      <c r="AR10" s="63"/>
      <c r="AS10" s="63"/>
      <c r="AT10" s="62">
        <f>データ!W6</f>
        <v>3.3</v>
      </c>
      <c r="AU10" s="62"/>
      <c r="AV10" s="62"/>
      <c r="AW10" s="62"/>
      <c r="AX10" s="62"/>
      <c r="AY10" s="62"/>
      <c r="AZ10" s="62"/>
      <c r="BA10" s="62"/>
      <c r="BB10" s="62">
        <f>データ!X6</f>
        <v>3337.88</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2">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118</v>
      </c>
      <c r="BM16" s="79"/>
      <c r="BN16" s="79"/>
      <c r="BO16" s="79"/>
      <c r="BP16" s="79"/>
      <c r="BQ16" s="79"/>
      <c r="BR16" s="79"/>
      <c r="BS16" s="79"/>
      <c r="BT16" s="79"/>
      <c r="BU16" s="79"/>
      <c r="BV16" s="79"/>
      <c r="BW16" s="79"/>
      <c r="BX16" s="79"/>
      <c r="BY16" s="79"/>
      <c r="BZ16" s="8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9"/>
      <c r="BN34" s="79"/>
      <c r="BO34" s="79"/>
      <c r="BP34" s="79"/>
      <c r="BQ34" s="79"/>
      <c r="BR34" s="79"/>
      <c r="BS34" s="79"/>
      <c r="BT34" s="79"/>
      <c r="BU34" s="79"/>
      <c r="BV34" s="79"/>
      <c r="BW34" s="79"/>
      <c r="BX34" s="79"/>
      <c r="BY34" s="79"/>
      <c r="BZ34" s="80"/>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9"/>
      <c r="BN35" s="79"/>
      <c r="BO35" s="79"/>
      <c r="BP35" s="79"/>
      <c r="BQ35" s="79"/>
      <c r="BR35" s="79"/>
      <c r="BS35" s="79"/>
      <c r="BT35" s="79"/>
      <c r="BU35" s="79"/>
      <c r="BV35" s="79"/>
      <c r="BW35" s="79"/>
      <c r="BX35" s="79"/>
      <c r="BY35" s="79"/>
      <c r="BZ35" s="8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27</v>
      </c>
      <c r="BM45" s="85"/>
      <c r="BN45" s="85"/>
      <c r="BO45" s="85"/>
      <c r="BP45" s="85"/>
      <c r="BQ45" s="85"/>
      <c r="BR45" s="85"/>
      <c r="BS45" s="85"/>
      <c r="BT45" s="85"/>
      <c r="BU45" s="85"/>
      <c r="BV45" s="85"/>
      <c r="BW45" s="85"/>
      <c r="BX45" s="85"/>
      <c r="BY45" s="85"/>
      <c r="BZ45" s="8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116</v>
      </c>
      <c r="BM47" s="79"/>
      <c r="BN47" s="79"/>
      <c r="BO47" s="79"/>
      <c r="BP47" s="79"/>
      <c r="BQ47" s="79"/>
      <c r="BR47" s="79"/>
      <c r="BS47" s="79"/>
      <c r="BT47" s="79"/>
      <c r="BU47" s="79"/>
      <c r="BV47" s="79"/>
      <c r="BW47" s="79"/>
      <c r="BX47" s="79"/>
      <c r="BY47" s="79"/>
      <c r="BZ47" s="8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8"/>
      <c r="BM56" s="79"/>
      <c r="BN56" s="79"/>
      <c r="BO56" s="79"/>
      <c r="BP56" s="79"/>
      <c r="BQ56" s="79"/>
      <c r="BR56" s="79"/>
      <c r="BS56" s="79"/>
      <c r="BT56" s="79"/>
      <c r="BU56" s="79"/>
      <c r="BV56" s="79"/>
      <c r="BW56" s="79"/>
      <c r="BX56" s="79"/>
      <c r="BY56" s="79"/>
      <c r="BZ56" s="80"/>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8"/>
      <c r="BM57" s="79"/>
      <c r="BN57" s="79"/>
      <c r="BO57" s="79"/>
      <c r="BP57" s="79"/>
      <c r="BQ57" s="79"/>
      <c r="BR57" s="79"/>
      <c r="BS57" s="79"/>
      <c r="BT57" s="79"/>
      <c r="BU57" s="79"/>
      <c r="BV57" s="79"/>
      <c r="BW57" s="79"/>
      <c r="BX57" s="79"/>
      <c r="BY57" s="79"/>
      <c r="BZ57" s="80"/>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8"/>
      <c r="BM58" s="79"/>
      <c r="BN58" s="79"/>
      <c r="BO58" s="79"/>
      <c r="BP58" s="79"/>
      <c r="BQ58" s="79"/>
      <c r="BR58" s="79"/>
      <c r="BS58" s="79"/>
      <c r="BT58" s="79"/>
      <c r="BU58" s="79"/>
      <c r="BV58" s="79"/>
      <c r="BW58" s="79"/>
      <c r="BX58" s="79"/>
      <c r="BY58" s="79"/>
      <c r="BZ58" s="8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2">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8"/>
      <c r="BM60" s="79"/>
      <c r="BN60" s="79"/>
      <c r="BO60" s="79"/>
      <c r="BP60" s="79"/>
      <c r="BQ60" s="79"/>
      <c r="BR60" s="79"/>
      <c r="BS60" s="79"/>
      <c r="BT60" s="79"/>
      <c r="BU60" s="79"/>
      <c r="BV60" s="79"/>
      <c r="BW60" s="79"/>
      <c r="BX60" s="79"/>
      <c r="BY60" s="79"/>
      <c r="BZ60" s="80"/>
    </row>
    <row r="61" spans="1:78" ht="13.5" customHeight="1" x14ac:dyDescent="0.2">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8"/>
      <c r="BM61" s="79"/>
      <c r="BN61" s="79"/>
      <c r="BO61" s="79"/>
      <c r="BP61" s="79"/>
      <c r="BQ61" s="79"/>
      <c r="BR61" s="79"/>
      <c r="BS61" s="79"/>
      <c r="BT61" s="79"/>
      <c r="BU61" s="79"/>
      <c r="BV61" s="79"/>
      <c r="BW61" s="79"/>
      <c r="BX61" s="79"/>
      <c r="BY61" s="79"/>
      <c r="BZ61" s="8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29</v>
      </c>
      <c r="BM64" s="85"/>
      <c r="BN64" s="85"/>
      <c r="BO64" s="85"/>
      <c r="BP64" s="85"/>
      <c r="BQ64" s="85"/>
      <c r="BR64" s="85"/>
      <c r="BS64" s="85"/>
      <c r="BT64" s="85"/>
      <c r="BU64" s="85"/>
      <c r="BV64" s="85"/>
      <c r="BW64" s="85"/>
      <c r="BX64" s="85"/>
      <c r="BY64" s="85"/>
      <c r="BZ64" s="8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117</v>
      </c>
      <c r="BM66" s="79"/>
      <c r="BN66" s="79"/>
      <c r="BO66" s="79"/>
      <c r="BP66" s="79"/>
      <c r="BQ66" s="79"/>
      <c r="BR66" s="79"/>
      <c r="BS66" s="79"/>
      <c r="BT66" s="79"/>
      <c r="BU66" s="79"/>
      <c r="BV66" s="79"/>
      <c r="BW66" s="79"/>
      <c r="BX66" s="79"/>
      <c r="BY66" s="79"/>
      <c r="BZ66" s="8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78"/>
      <c r="BM79" s="79"/>
      <c r="BN79" s="79"/>
      <c r="BO79" s="79"/>
      <c r="BP79" s="79"/>
      <c r="BQ79" s="79"/>
      <c r="BR79" s="79"/>
      <c r="BS79" s="79"/>
      <c r="BT79" s="79"/>
      <c r="BU79" s="79"/>
      <c r="BV79" s="79"/>
      <c r="BW79" s="79"/>
      <c r="BX79" s="79"/>
      <c r="BY79" s="79"/>
      <c r="BZ79" s="80"/>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78"/>
      <c r="BM80" s="79"/>
      <c r="BN80" s="79"/>
      <c r="BO80" s="79"/>
      <c r="BP80" s="79"/>
      <c r="BQ80" s="79"/>
      <c r="BR80" s="79"/>
      <c r="BS80" s="79"/>
      <c r="BT80" s="79"/>
      <c r="BU80" s="79"/>
      <c r="BV80" s="79"/>
      <c r="BW80" s="79"/>
      <c r="BX80" s="79"/>
      <c r="BY80" s="79"/>
      <c r="BZ80" s="80"/>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78"/>
      <c r="BM81" s="79"/>
      <c r="BN81" s="79"/>
      <c r="BO81" s="79"/>
      <c r="BP81" s="79"/>
      <c r="BQ81" s="79"/>
      <c r="BR81" s="79"/>
      <c r="BS81" s="79"/>
      <c r="BT81" s="79"/>
      <c r="BU81" s="79"/>
      <c r="BV81" s="79"/>
      <c r="BW81" s="79"/>
      <c r="BX81" s="79"/>
      <c r="BY81" s="79"/>
      <c r="BZ81" s="8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R2rPbCZVH2sqILY5kg0gvdYTsLAZBqMTAqTCbwQXxItDuTTP+vlsLivitxi5axBXfqHiFDB4mtdGSmYwEexNIA==" saltValue="LjKTs5XzoyWVR88l34hu1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1" t="s">
        <v>54</v>
      </c>
      <c r="I3" s="72"/>
      <c r="J3" s="72"/>
      <c r="K3" s="72"/>
      <c r="L3" s="72"/>
      <c r="M3" s="72"/>
      <c r="N3" s="72"/>
      <c r="O3" s="72"/>
      <c r="P3" s="72"/>
      <c r="Q3" s="72"/>
      <c r="R3" s="72"/>
      <c r="S3" s="72"/>
      <c r="T3" s="72"/>
      <c r="U3" s="72"/>
      <c r="V3" s="72"/>
      <c r="W3" s="72"/>
      <c r="X3" s="73"/>
      <c r="Y3" s="77" t="s">
        <v>55</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56</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x14ac:dyDescent="0.2">
      <c r="A4" s="28" t="s">
        <v>57</v>
      </c>
      <c r="B4" s="30"/>
      <c r="C4" s="30"/>
      <c r="D4" s="30"/>
      <c r="E4" s="30"/>
      <c r="F4" s="30"/>
      <c r="G4" s="30"/>
      <c r="H4" s="74"/>
      <c r="I4" s="75"/>
      <c r="J4" s="75"/>
      <c r="K4" s="75"/>
      <c r="L4" s="75"/>
      <c r="M4" s="75"/>
      <c r="N4" s="75"/>
      <c r="O4" s="75"/>
      <c r="P4" s="75"/>
      <c r="Q4" s="75"/>
      <c r="R4" s="75"/>
      <c r="S4" s="75"/>
      <c r="T4" s="75"/>
      <c r="U4" s="75"/>
      <c r="V4" s="75"/>
      <c r="W4" s="75"/>
      <c r="X4" s="76"/>
      <c r="Y4" s="70" t="s">
        <v>58</v>
      </c>
      <c r="Z4" s="70"/>
      <c r="AA4" s="70"/>
      <c r="AB4" s="70"/>
      <c r="AC4" s="70"/>
      <c r="AD4" s="70"/>
      <c r="AE4" s="70"/>
      <c r="AF4" s="70"/>
      <c r="AG4" s="70"/>
      <c r="AH4" s="70"/>
      <c r="AI4" s="70"/>
      <c r="AJ4" s="70" t="s">
        <v>59</v>
      </c>
      <c r="AK4" s="70"/>
      <c r="AL4" s="70"/>
      <c r="AM4" s="70"/>
      <c r="AN4" s="70"/>
      <c r="AO4" s="70"/>
      <c r="AP4" s="70"/>
      <c r="AQ4" s="70"/>
      <c r="AR4" s="70"/>
      <c r="AS4" s="70"/>
      <c r="AT4" s="70"/>
      <c r="AU4" s="70" t="s">
        <v>60</v>
      </c>
      <c r="AV4" s="70"/>
      <c r="AW4" s="70"/>
      <c r="AX4" s="70"/>
      <c r="AY4" s="70"/>
      <c r="AZ4" s="70"/>
      <c r="BA4" s="70"/>
      <c r="BB4" s="70"/>
      <c r="BC4" s="70"/>
      <c r="BD4" s="70"/>
      <c r="BE4" s="70"/>
      <c r="BF4" s="70" t="s">
        <v>61</v>
      </c>
      <c r="BG4" s="70"/>
      <c r="BH4" s="70"/>
      <c r="BI4" s="70"/>
      <c r="BJ4" s="70"/>
      <c r="BK4" s="70"/>
      <c r="BL4" s="70"/>
      <c r="BM4" s="70"/>
      <c r="BN4" s="70"/>
      <c r="BO4" s="70"/>
      <c r="BP4" s="70"/>
      <c r="BQ4" s="70" t="s">
        <v>62</v>
      </c>
      <c r="BR4" s="70"/>
      <c r="BS4" s="70"/>
      <c r="BT4" s="70"/>
      <c r="BU4" s="70"/>
      <c r="BV4" s="70"/>
      <c r="BW4" s="70"/>
      <c r="BX4" s="70"/>
      <c r="BY4" s="70"/>
      <c r="BZ4" s="70"/>
      <c r="CA4" s="70"/>
      <c r="CB4" s="70" t="s">
        <v>63</v>
      </c>
      <c r="CC4" s="70"/>
      <c r="CD4" s="70"/>
      <c r="CE4" s="70"/>
      <c r="CF4" s="70"/>
      <c r="CG4" s="70"/>
      <c r="CH4" s="70"/>
      <c r="CI4" s="70"/>
      <c r="CJ4" s="70"/>
      <c r="CK4" s="70"/>
      <c r="CL4" s="70"/>
      <c r="CM4" s="70" t="s">
        <v>64</v>
      </c>
      <c r="CN4" s="70"/>
      <c r="CO4" s="70"/>
      <c r="CP4" s="70"/>
      <c r="CQ4" s="70"/>
      <c r="CR4" s="70"/>
      <c r="CS4" s="70"/>
      <c r="CT4" s="70"/>
      <c r="CU4" s="70"/>
      <c r="CV4" s="70"/>
      <c r="CW4" s="70"/>
      <c r="CX4" s="70" t="s">
        <v>65</v>
      </c>
      <c r="CY4" s="70"/>
      <c r="CZ4" s="70"/>
      <c r="DA4" s="70"/>
      <c r="DB4" s="70"/>
      <c r="DC4" s="70"/>
      <c r="DD4" s="70"/>
      <c r="DE4" s="70"/>
      <c r="DF4" s="70"/>
      <c r="DG4" s="70"/>
      <c r="DH4" s="70"/>
      <c r="DI4" s="70" t="s">
        <v>66</v>
      </c>
      <c r="DJ4" s="70"/>
      <c r="DK4" s="70"/>
      <c r="DL4" s="70"/>
      <c r="DM4" s="70"/>
      <c r="DN4" s="70"/>
      <c r="DO4" s="70"/>
      <c r="DP4" s="70"/>
      <c r="DQ4" s="70"/>
      <c r="DR4" s="70"/>
      <c r="DS4" s="70"/>
      <c r="DT4" s="70" t="s">
        <v>67</v>
      </c>
      <c r="DU4" s="70"/>
      <c r="DV4" s="70"/>
      <c r="DW4" s="70"/>
      <c r="DX4" s="70"/>
      <c r="DY4" s="70"/>
      <c r="DZ4" s="70"/>
      <c r="EA4" s="70"/>
      <c r="EB4" s="70"/>
      <c r="EC4" s="70"/>
      <c r="ED4" s="70"/>
      <c r="EE4" s="70" t="s">
        <v>68</v>
      </c>
      <c r="EF4" s="70"/>
      <c r="EG4" s="70"/>
      <c r="EH4" s="70"/>
      <c r="EI4" s="70"/>
      <c r="EJ4" s="70"/>
      <c r="EK4" s="70"/>
      <c r="EL4" s="70"/>
      <c r="EM4" s="70"/>
      <c r="EN4" s="70"/>
      <c r="EO4" s="70"/>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453412</v>
      </c>
      <c r="D6" s="33">
        <f t="shared" si="3"/>
        <v>47</v>
      </c>
      <c r="E6" s="33">
        <f t="shared" si="3"/>
        <v>17</v>
      </c>
      <c r="F6" s="33">
        <f t="shared" si="3"/>
        <v>1</v>
      </c>
      <c r="G6" s="33">
        <f t="shared" si="3"/>
        <v>0</v>
      </c>
      <c r="H6" s="33" t="str">
        <f t="shared" si="3"/>
        <v>宮崎県　三股町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42.28</v>
      </c>
      <c r="Q6" s="34">
        <f t="shared" si="3"/>
        <v>100.38</v>
      </c>
      <c r="R6" s="34">
        <f t="shared" si="3"/>
        <v>3388</v>
      </c>
      <c r="S6" s="34">
        <f t="shared" si="3"/>
        <v>26099</v>
      </c>
      <c r="T6" s="34">
        <f t="shared" si="3"/>
        <v>110.02</v>
      </c>
      <c r="U6" s="34">
        <f t="shared" si="3"/>
        <v>237.22</v>
      </c>
      <c r="V6" s="34">
        <f t="shared" si="3"/>
        <v>11015</v>
      </c>
      <c r="W6" s="34">
        <f t="shared" si="3"/>
        <v>3.3</v>
      </c>
      <c r="X6" s="34">
        <f t="shared" si="3"/>
        <v>3337.88</v>
      </c>
      <c r="Y6" s="35">
        <f>IF(Y7="",NA(),Y7)</f>
        <v>85.14</v>
      </c>
      <c r="Z6" s="35">
        <f t="shared" ref="Z6:AH6" si="4">IF(Z7="",NA(),Z7)</f>
        <v>84.67</v>
      </c>
      <c r="AA6" s="35">
        <f t="shared" si="4"/>
        <v>93.86</v>
      </c>
      <c r="AB6" s="35">
        <f t="shared" si="4"/>
        <v>91.27</v>
      </c>
      <c r="AC6" s="35">
        <f t="shared" si="4"/>
        <v>95.12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2064.21</v>
      </c>
      <c r="BG6" s="35">
        <f t="shared" ref="BG6:BO6" si="7">IF(BG7="",NA(),BG7)</f>
        <v>1910.13</v>
      </c>
      <c r="BH6" s="35">
        <f t="shared" si="7"/>
        <v>1398.93</v>
      </c>
      <c r="BI6" s="35">
        <f t="shared" si="7"/>
        <v>1522.39</v>
      </c>
      <c r="BJ6" s="35">
        <f t="shared" si="7"/>
        <v>1369.93</v>
      </c>
      <c r="BK6" s="35">
        <f t="shared" si="7"/>
        <v>1240.1600000000001</v>
      </c>
      <c r="BL6" s="35">
        <f t="shared" si="7"/>
        <v>1193.49</v>
      </c>
      <c r="BM6" s="35">
        <f t="shared" si="7"/>
        <v>876.19</v>
      </c>
      <c r="BN6" s="35">
        <f t="shared" si="7"/>
        <v>722.53</v>
      </c>
      <c r="BO6" s="35">
        <f t="shared" si="7"/>
        <v>1001.3</v>
      </c>
      <c r="BP6" s="34" t="str">
        <f>IF(BP7="","",IF(BP7="-","【-】","【"&amp;SUBSTITUTE(TEXT(BP7,"#,##0.00"),"-","△")&amp;"】"))</f>
        <v>【682.51】</v>
      </c>
      <c r="BQ6" s="35">
        <f>IF(BQ7="",NA(),BQ7)</f>
        <v>78.95</v>
      </c>
      <c r="BR6" s="35">
        <f t="shared" ref="BR6:BZ6" si="8">IF(BR7="",NA(),BR7)</f>
        <v>79.47</v>
      </c>
      <c r="BS6" s="35">
        <f t="shared" si="8"/>
        <v>92.47</v>
      </c>
      <c r="BT6" s="35">
        <f t="shared" si="8"/>
        <v>89.01</v>
      </c>
      <c r="BU6" s="35">
        <f t="shared" si="8"/>
        <v>94.04</v>
      </c>
      <c r="BV6" s="35">
        <f t="shared" si="8"/>
        <v>60.17</v>
      </c>
      <c r="BW6" s="35">
        <f t="shared" si="8"/>
        <v>65.569999999999993</v>
      </c>
      <c r="BX6" s="35">
        <f t="shared" si="8"/>
        <v>75.7</v>
      </c>
      <c r="BY6" s="35">
        <f t="shared" si="8"/>
        <v>74.61</v>
      </c>
      <c r="BZ6" s="35">
        <f t="shared" si="8"/>
        <v>81.88</v>
      </c>
      <c r="CA6" s="34" t="str">
        <f>IF(CA7="","",IF(CA7="-","【-】","【"&amp;SUBSTITUTE(TEXT(CA7,"#,##0.00"),"-","△")&amp;"】"))</f>
        <v>【100.34】</v>
      </c>
      <c r="CB6" s="35">
        <f>IF(CB7="",NA(),CB7)</f>
        <v>239.86</v>
      </c>
      <c r="CC6" s="35">
        <f t="shared" ref="CC6:CK6" si="9">IF(CC7="",NA(),CC7)</f>
        <v>240.19</v>
      </c>
      <c r="CD6" s="35">
        <f t="shared" si="9"/>
        <v>206.93</v>
      </c>
      <c r="CE6" s="35">
        <f t="shared" si="9"/>
        <v>213.68</v>
      </c>
      <c r="CF6" s="35">
        <f t="shared" si="9"/>
        <v>202.69</v>
      </c>
      <c r="CG6" s="35">
        <f t="shared" si="9"/>
        <v>281.52999999999997</v>
      </c>
      <c r="CH6" s="35">
        <f t="shared" si="9"/>
        <v>263.04000000000002</v>
      </c>
      <c r="CI6" s="35">
        <f t="shared" si="9"/>
        <v>230.04</v>
      </c>
      <c r="CJ6" s="35">
        <f t="shared" si="9"/>
        <v>233.5</v>
      </c>
      <c r="CK6" s="35">
        <f t="shared" si="9"/>
        <v>187.55</v>
      </c>
      <c r="CL6" s="34" t="str">
        <f>IF(CL7="","",IF(CL7="-","【-】","【"&amp;SUBSTITUTE(TEXT(CL7,"#,##0.00"),"-","△")&amp;"】"))</f>
        <v>【136.15】</v>
      </c>
      <c r="CM6" s="35">
        <f>IF(CM7="",NA(),CM7)</f>
        <v>55.38</v>
      </c>
      <c r="CN6" s="35">
        <f t="shared" ref="CN6:CV6" si="10">IF(CN7="",NA(),CN7)</f>
        <v>60.67</v>
      </c>
      <c r="CO6" s="35">
        <f t="shared" si="10"/>
        <v>65.38</v>
      </c>
      <c r="CP6" s="35">
        <f t="shared" si="10"/>
        <v>69.86</v>
      </c>
      <c r="CQ6" s="35">
        <f t="shared" si="10"/>
        <v>73</v>
      </c>
      <c r="CR6" s="35">
        <f t="shared" si="10"/>
        <v>44.89</v>
      </c>
      <c r="CS6" s="35">
        <f t="shared" si="10"/>
        <v>40.75</v>
      </c>
      <c r="CT6" s="35">
        <f t="shared" si="10"/>
        <v>42.4</v>
      </c>
      <c r="CU6" s="35">
        <f t="shared" si="10"/>
        <v>45.44</v>
      </c>
      <c r="CV6" s="35">
        <f t="shared" si="10"/>
        <v>50.94</v>
      </c>
      <c r="CW6" s="34" t="str">
        <f>IF(CW7="","",IF(CW7="-","【-】","【"&amp;SUBSTITUTE(TEXT(CW7,"#,##0.00"),"-","△")&amp;"】"))</f>
        <v>【59.64】</v>
      </c>
      <c r="CX6" s="35">
        <f>IF(CX7="",NA(),CX7)</f>
        <v>53.99</v>
      </c>
      <c r="CY6" s="35">
        <f t="shared" ref="CY6:DG6" si="11">IF(CY7="",NA(),CY7)</f>
        <v>56.23</v>
      </c>
      <c r="CZ6" s="35">
        <f t="shared" si="11"/>
        <v>55.87</v>
      </c>
      <c r="DA6" s="35">
        <f t="shared" si="11"/>
        <v>58.54</v>
      </c>
      <c r="DB6" s="35">
        <f t="shared" si="11"/>
        <v>60.83</v>
      </c>
      <c r="DC6" s="35">
        <f t="shared" si="11"/>
        <v>64.89</v>
      </c>
      <c r="DD6" s="35">
        <f t="shared" si="11"/>
        <v>64.97</v>
      </c>
      <c r="DE6" s="35">
        <f t="shared" si="11"/>
        <v>65.77</v>
      </c>
      <c r="DF6" s="35">
        <f t="shared" si="11"/>
        <v>65.97</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0.33</v>
      </c>
      <c r="EK6" s="35">
        <f t="shared" si="14"/>
        <v>0.21</v>
      </c>
      <c r="EL6" s="35">
        <f t="shared" si="14"/>
        <v>0.15</v>
      </c>
      <c r="EM6" s="35">
        <f t="shared" si="14"/>
        <v>0.25</v>
      </c>
      <c r="EN6" s="35">
        <f t="shared" si="14"/>
        <v>0.15</v>
      </c>
      <c r="EO6" s="34" t="str">
        <f>IF(EO7="","",IF(EO7="-","【-】","【"&amp;SUBSTITUTE(TEXT(EO7,"#,##0.00"),"-","△")&amp;"】"))</f>
        <v>【0.22】</v>
      </c>
    </row>
    <row r="7" spans="1:145" s="36" customFormat="1" x14ac:dyDescent="0.2">
      <c r="A7" s="28"/>
      <c r="B7" s="37">
        <v>2019</v>
      </c>
      <c r="C7" s="37">
        <v>453412</v>
      </c>
      <c r="D7" s="37">
        <v>47</v>
      </c>
      <c r="E7" s="37">
        <v>17</v>
      </c>
      <c r="F7" s="37">
        <v>1</v>
      </c>
      <c r="G7" s="37">
        <v>0</v>
      </c>
      <c r="H7" s="37" t="s">
        <v>98</v>
      </c>
      <c r="I7" s="37" t="s">
        <v>99</v>
      </c>
      <c r="J7" s="37" t="s">
        <v>100</v>
      </c>
      <c r="K7" s="37" t="s">
        <v>101</v>
      </c>
      <c r="L7" s="37" t="s">
        <v>102</v>
      </c>
      <c r="M7" s="37" t="s">
        <v>103</v>
      </c>
      <c r="N7" s="38" t="s">
        <v>104</v>
      </c>
      <c r="O7" s="38" t="s">
        <v>105</v>
      </c>
      <c r="P7" s="38">
        <v>42.28</v>
      </c>
      <c r="Q7" s="38">
        <v>100.38</v>
      </c>
      <c r="R7" s="38">
        <v>3388</v>
      </c>
      <c r="S7" s="38">
        <v>26099</v>
      </c>
      <c r="T7" s="38">
        <v>110.02</v>
      </c>
      <c r="U7" s="38">
        <v>237.22</v>
      </c>
      <c r="V7" s="38">
        <v>11015</v>
      </c>
      <c r="W7" s="38">
        <v>3.3</v>
      </c>
      <c r="X7" s="38">
        <v>3337.88</v>
      </c>
      <c r="Y7" s="38">
        <v>85.14</v>
      </c>
      <c r="Z7" s="38">
        <v>84.67</v>
      </c>
      <c r="AA7" s="38">
        <v>93.86</v>
      </c>
      <c r="AB7" s="38">
        <v>91.27</v>
      </c>
      <c r="AC7" s="38">
        <v>95.12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2064.21</v>
      </c>
      <c r="BG7" s="38">
        <v>1910.13</v>
      </c>
      <c r="BH7" s="38">
        <v>1398.93</v>
      </c>
      <c r="BI7" s="38">
        <v>1522.39</v>
      </c>
      <c r="BJ7" s="38">
        <v>1369.93</v>
      </c>
      <c r="BK7" s="38">
        <v>1240.1600000000001</v>
      </c>
      <c r="BL7" s="38">
        <v>1193.49</v>
      </c>
      <c r="BM7" s="38">
        <v>876.19</v>
      </c>
      <c r="BN7" s="38">
        <v>722.53</v>
      </c>
      <c r="BO7" s="38">
        <v>1001.3</v>
      </c>
      <c r="BP7" s="38">
        <v>682.51</v>
      </c>
      <c r="BQ7" s="38">
        <v>78.95</v>
      </c>
      <c r="BR7" s="38">
        <v>79.47</v>
      </c>
      <c r="BS7" s="38">
        <v>92.47</v>
      </c>
      <c r="BT7" s="38">
        <v>89.01</v>
      </c>
      <c r="BU7" s="38">
        <v>94.04</v>
      </c>
      <c r="BV7" s="38">
        <v>60.17</v>
      </c>
      <c r="BW7" s="38">
        <v>65.569999999999993</v>
      </c>
      <c r="BX7" s="38">
        <v>75.7</v>
      </c>
      <c r="BY7" s="38">
        <v>74.61</v>
      </c>
      <c r="BZ7" s="38">
        <v>81.88</v>
      </c>
      <c r="CA7" s="38">
        <v>100.34</v>
      </c>
      <c r="CB7" s="38">
        <v>239.86</v>
      </c>
      <c r="CC7" s="38">
        <v>240.19</v>
      </c>
      <c r="CD7" s="38">
        <v>206.93</v>
      </c>
      <c r="CE7" s="38">
        <v>213.68</v>
      </c>
      <c r="CF7" s="38">
        <v>202.69</v>
      </c>
      <c r="CG7" s="38">
        <v>281.52999999999997</v>
      </c>
      <c r="CH7" s="38">
        <v>263.04000000000002</v>
      </c>
      <c r="CI7" s="38">
        <v>230.04</v>
      </c>
      <c r="CJ7" s="38">
        <v>233.5</v>
      </c>
      <c r="CK7" s="38">
        <v>187.55</v>
      </c>
      <c r="CL7" s="38">
        <v>136.15</v>
      </c>
      <c r="CM7" s="38">
        <v>55.38</v>
      </c>
      <c r="CN7" s="38">
        <v>60.67</v>
      </c>
      <c r="CO7" s="38">
        <v>65.38</v>
      </c>
      <c r="CP7" s="38">
        <v>69.86</v>
      </c>
      <c r="CQ7" s="38">
        <v>73</v>
      </c>
      <c r="CR7" s="38">
        <v>44.89</v>
      </c>
      <c r="CS7" s="38">
        <v>40.75</v>
      </c>
      <c r="CT7" s="38">
        <v>42.4</v>
      </c>
      <c r="CU7" s="38">
        <v>45.44</v>
      </c>
      <c r="CV7" s="38">
        <v>50.94</v>
      </c>
      <c r="CW7" s="38">
        <v>59.64</v>
      </c>
      <c r="CX7" s="38">
        <v>53.99</v>
      </c>
      <c r="CY7" s="38">
        <v>56.23</v>
      </c>
      <c r="CZ7" s="38">
        <v>55.87</v>
      </c>
      <c r="DA7" s="38">
        <v>58.54</v>
      </c>
      <c r="DB7" s="38">
        <v>60.83</v>
      </c>
      <c r="DC7" s="38">
        <v>64.89</v>
      </c>
      <c r="DD7" s="38">
        <v>64.97</v>
      </c>
      <c r="DE7" s="38">
        <v>65.77</v>
      </c>
      <c r="DF7" s="38">
        <v>65.97</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0.33</v>
      </c>
      <c r="EK7" s="38">
        <v>0.21</v>
      </c>
      <c r="EL7" s="38">
        <v>0.15</v>
      </c>
      <c r="EM7" s="38">
        <v>0.25</v>
      </c>
      <c r="EN7" s="38">
        <v>0.15</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2021-02-18T05:14:27Z</cp:lastPrinted>
  <dcterms:created xsi:type="dcterms:W3CDTF">2020-12-04T02:50:03Z</dcterms:created>
  <dcterms:modified xsi:type="dcterms:W3CDTF">2021-02-24T09:15:00Z</dcterms:modified>
  <cp:category/>
</cp:coreProperties>
</file>