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AiHIBVt2utrQWXlKoB8fJwCAZdk5EEt/+W2OpWvJzqhPh/6VQCoLN6hoMjQl16COqGVB2JMjn0+rjN2xQ9oZw==" workbookSaltValue="4bgN5koOciwGW/SY2ElzN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<sst xmlns="http://schemas.openxmlformats.org/spreadsheetml/2006/main" xmlns:r="http://schemas.openxmlformats.org/officeDocument/2006/relationships" count="116" uniqueCount="116">
  <si>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</si>
  <si>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</si>
  <si>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</si>
  <si>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</si>
  <si>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</si>
  <si>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</si>
  <si>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</si>
  <si>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</si>
  <si>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</si>
  <si>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</si>
  <si>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</si>
  <si>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</si>
  <si>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</si>
  <si>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</si>
  <si>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</si>
  <si>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</si>
  <si>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</si>
  <si>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</si>
  <si>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宮崎県　綾町</t>
  </si>
  <si>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</si>
  <si>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</si>
  <si>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</si>
  <si>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</si>
  <si>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</si>
  <si>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</si>
  <si>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</si>
  <si>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</si>
  <si>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</si>
  <si>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</si>
  <si>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</si>
  <si>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①収益的収支比率
　100％を超えており健全性は保たれています。加入戸数（加入率）の増加に比例して、使用料も増えていくため、今後も改善傾向が続くと予想しています。
④企業債残高対事業規模比率
　平成30年度で施設整備に伴う投資時期が終了したため、今後は減少していく見込みとなっています。
⑤経費回収率、⑥汚水処理原価
　汚水処理原価が類似団体と比べ安価のため、経費回収率は比較的高い状況です。今後は、新たに繰入基準を定めることで一般会計からの安定した歳入確保に努めるとともに、浄化センター等の管理を包括的民間業務委託に移行することで経費節減や事務負担を軽減しつつ、より安定的な維持管理に努めていきます。
⑦施設利用率
　類似団体と比較すると施設利用率は高い状況にあり、規模は適正です。
⑧水洗化率
　加入促進に取り組むことで更なる改善に努めます。</t>
    <rPh sb="1" eb="4">
      <t>シュウエキテキ</t>
    </rPh>
    <rPh sb="4" eb="6">
      <t>シュウシ</t>
    </rPh>
    <rPh sb="6" eb="8">
      <t>ヒリツ</t>
    </rPh>
    <rPh sb="15" eb="16">
      <t>コ</t>
    </rPh>
    <rPh sb="20" eb="23">
      <t>ケンゼンセイ</t>
    </rPh>
    <rPh sb="24" eb="25">
      <t>タモ</t>
    </rPh>
    <rPh sb="32" eb="34">
      <t>カニュウ</t>
    </rPh>
    <rPh sb="34" eb="36">
      <t>コスウ</t>
    </rPh>
    <rPh sb="37" eb="39">
      <t>カニュウ</t>
    </rPh>
    <rPh sb="39" eb="40">
      <t>リツ</t>
    </rPh>
    <rPh sb="42" eb="44">
      <t>ゾウカ</t>
    </rPh>
    <rPh sb="45" eb="47">
      <t>ヒレイ</t>
    </rPh>
    <rPh sb="50" eb="52">
      <t>シヨウ</t>
    </rPh>
    <rPh sb="52" eb="53">
      <t>リョウ</t>
    </rPh>
    <rPh sb="54" eb="55">
      <t>フ</t>
    </rPh>
    <rPh sb="65" eb="67">
      <t>カイゼン</t>
    </rPh>
    <rPh sb="67" eb="69">
      <t>ケイコウ</t>
    </rPh>
    <rPh sb="70" eb="71">
      <t>ツヅ</t>
    </rPh>
    <rPh sb="73" eb="75">
      <t>ヨソウ</t>
    </rPh>
    <rPh sb="83" eb="85">
      <t>キギョウ</t>
    </rPh>
    <rPh sb="85" eb="86">
      <t>サイ</t>
    </rPh>
    <rPh sb="86" eb="88">
      <t>ザンダカ</t>
    </rPh>
    <rPh sb="88" eb="89">
      <t>タイ</t>
    </rPh>
    <rPh sb="89" eb="91">
      <t>ジギョウ</t>
    </rPh>
    <rPh sb="91" eb="93">
      <t>キボ</t>
    </rPh>
    <rPh sb="93" eb="95">
      <t>ヒリツ</t>
    </rPh>
    <rPh sb="97" eb="99">
      <t>ヘイセイ</t>
    </rPh>
    <rPh sb="101" eb="103">
      <t>ネンド</t>
    </rPh>
    <rPh sb="104" eb="106">
      <t>シセツ</t>
    </rPh>
    <rPh sb="106" eb="108">
      <t>セイビ</t>
    </rPh>
    <rPh sb="109" eb="110">
      <t>トモナ</t>
    </rPh>
    <rPh sb="111" eb="113">
      <t>トウシ</t>
    </rPh>
    <rPh sb="113" eb="115">
      <t>ジキ</t>
    </rPh>
    <rPh sb="116" eb="118">
      <t>シュウリョウ</t>
    </rPh>
    <rPh sb="123" eb="125">
      <t>コンゴ</t>
    </rPh>
    <rPh sb="126" eb="128">
      <t>ゲンショウ</t>
    </rPh>
    <rPh sb="132" eb="134">
      <t>ミコ</t>
    </rPh>
    <rPh sb="145" eb="147">
      <t>ケイヒ</t>
    </rPh>
    <rPh sb="147" eb="149">
      <t>カイシュウ</t>
    </rPh>
    <rPh sb="149" eb="150">
      <t>リツ</t>
    </rPh>
    <rPh sb="152" eb="154">
      <t>オスイ</t>
    </rPh>
    <rPh sb="154" eb="156">
      <t>ショリ</t>
    </rPh>
    <rPh sb="156" eb="158">
      <t>ゲンカ</t>
    </rPh>
    <rPh sb="160" eb="162">
      <t>オスイ</t>
    </rPh>
    <rPh sb="162" eb="164">
      <t>ショリ</t>
    </rPh>
    <rPh sb="164" eb="166">
      <t>ゲンカ</t>
    </rPh>
    <rPh sb="167" eb="169">
      <t>ルイジ</t>
    </rPh>
    <rPh sb="169" eb="171">
      <t>ダンタイ</t>
    </rPh>
    <rPh sb="172" eb="173">
      <t>クラ</t>
    </rPh>
    <rPh sb="174" eb="176">
      <t>アンカ</t>
    </rPh>
    <rPh sb="180" eb="182">
      <t>ケイヒ</t>
    </rPh>
    <rPh sb="182" eb="184">
      <t>カイシュウ</t>
    </rPh>
    <rPh sb="184" eb="185">
      <t>リツ</t>
    </rPh>
    <rPh sb="186" eb="189">
      <t>ヒカクテキ</t>
    </rPh>
    <rPh sb="189" eb="190">
      <t>タカ</t>
    </rPh>
    <rPh sb="191" eb="193">
      <t>ジョウキョウ</t>
    </rPh>
    <rPh sb="196" eb="198">
      <t>コンゴ</t>
    </rPh>
    <rPh sb="200" eb="201">
      <t>アラ</t>
    </rPh>
    <rPh sb="221" eb="223">
      <t>アンテイ</t>
    </rPh>
    <rPh sb="230" eb="231">
      <t>ツト</t>
    </rPh>
    <rPh sb="246" eb="248">
      <t>カンリ</t>
    </rPh>
    <rPh sb="259" eb="261">
      <t>イコウ</t>
    </rPh>
    <rPh sb="310" eb="312">
      <t>ルイジ</t>
    </rPh>
    <rPh sb="312" eb="314">
      <t>ダンタイ</t>
    </rPh>
    <rPh sb="315" eb="317">
      <t>ヒカク</t>
    </rPh>
    <rPh sb="320" eb="322">
      <t>シセツ</t>
    </rPh>
    <rPh sb="322" eb="325">
      <t>リヨウリツ</t>
    </rPh>
    <rPh sb="326" eb="327">
      <t>タカ</t>
    </rPh>
    <rPh sb="328" eb="330">
      <t>ジョウキョウ</t>
    </rPh>
    <rPh sb="334" eb="336">
      <t>キボ</t>
    </rPh>
    <rPh sb="337" eb="339">
      <t>テキセイ</t>
    </rPh>
    <rPh sb="344" eb="347">
      <t>スイセンカ</t>
    </rPh>
    <rPh sb="347" eb="348">
      <t>リツ</t>
    </rPh>
    <rPh sb="350" eb="352">
      <t>カニュウ</t>
    </rPh>
    <rPh sb="352" eb="354">
      <t>ソクシン</t>
    </rPh>
    <rPh sb="355" eb="356">
      <t>ト</t>
    </rPh>
    <rPh sb="357" eb="358">
      <t>ク</t>
    </rPh>
    <rPh sb="362" eb="363">
      <t>サラ</t>
    </rPh>
    <rPh sb="365" eb="367">
      <t>カイゼン</t>
    </rPh>
    <rPh sb="368" eb="369">
      <t>ツト</t>
    </rPh>
    <phoneticPr fontId="13"/>
  </si>
  <si>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</si>
  <si>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</si>
  <si>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</si>
  <si>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</si>
  <si>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</si>
  <si>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</si>
  <si>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</si>
  <si>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</si>
  <si>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</si>
  <si>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</si>
  <si>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</si>
  <si>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</si>
  <si>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</si>
  <si>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</si>
  <si>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</si>
  <si>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</si>
  <si>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</si>
  <si>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</si>
  <si>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</si>
  <si>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</si>
  <si>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　綾町公共下水道事業経営戦略（平成29年度策定）では、経営戦略期間中（平成30年度～令和９年度）に使用料の改定を行うこととしておりますが、公営企業法への移行にあわせて、令和６年度までに見直しを行うこととしております。
　また、将来的には加入率の上昇による汚水処理量の増加に伴って、処理施設の増設などの可能性もあるため、減債基金（貯金）等の積み増しを行っていきます。</t>
    <rPh sb="1" eb="3">
      <t>アヤチョウ</t>
    </rPh>
    <rPh sb="3" eb="5">
      <t>コウキョウ</t>
    </rPh>
    <rPh sb="5" eb="8">
      <t>ゲスイドウ</t>
    </rPh>
    <rPh sb="8" eb="10">
      <t>ジギョウ</t>
    </rPh>
    <rPh sb="27" eb="29">
      <t>ケイエイ</t>
    </rPh>
    <rPh sb="29" eb="31">
      <t>センリャク</t>
    </rPh>
    <rPh sb="31" eb="34">
      <t>キカンチュウ</t>
    </rPh>
    <rPh sb="35" eb="37">
      <t>ヘイセイ</t>
    </rPh>
    <rPh sb="39" eb="41">
      <t>ネンド</t>
    </rPh>
    <rPh sb="42" eb="44">
      <t>レイワ</t>
    </rPh>
    <rPh sb="45" eb="47">
      <t>ネンド</t>
    </rPh>
    <rPh sb="49" eb="52">
      <t>シヨウリョウ</t>
    </rPh>
    <rPh sb="53" eb="55">
      <t>カイテイ</t>
    </rPh>
    <rPh sb="56" eb="57">
      <t>オコナ</t>
    </rPh>
    <rPh sb="76" eb="78">
      <t>イコウ</t>
    </rPh>
    <rPh sb="92" eb="94">
      <t>ミナオ</t>
    </rPh>
    <rPh sb="96" eb="97">
      <t>オコナ</t>
    </rPh>
    <rPh sb="159" eb="161">
      <t>ゲンサイ</t>
    </rPh>
    <rPh sb="161" eb="163">
      <t>キキン</t>
    </rPh>
    <rPh sb="164" eb="166">
      <t>チョキン</t>
    </rPh>
    <rPh sb="167" eb="168">
      <t>トウ</t>
    </rPh>
    <rPh sb="169" eb="170">
      <t>ツ</t>
    </rPh>
    <rPh sb="171" eb="172">
      <t>マ</t>
    </rPh>
    <rPh sb="174" eb="175">
      <t>オコナ</t>
    </rPh>
    <phoneticPr fontId="1"/>
  </si>
  <si>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</si>
  <si>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</si>
  <si>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</si>
  <si>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</si>
  <si>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</si>
  <si>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</si>
  <si>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</si>
  <si>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</si>
  <si>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</si>
  <si>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</si>
  <si>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</si>
  <si>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</si>
  <si>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</si>
  <si>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</si>
  <si>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</si>
  <si>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</si>
  <si>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</si>
  <si>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</si>
  <si>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</si>
  <si>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</si>
  <si>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</si>
  <si>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</si>
  <si>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</si>
  <si>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</si>
  <si>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</si>
  <si>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</si>
  <si>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</si>
  <si>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</si>
  <si>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</si>
  <si>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</si>
  <si>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</si>
  <si>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</si>
  <si>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</si>
  <si>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</si>
  <si>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</si>
  <si>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</si>
  <si>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</si>
  <si>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</si>
  <si>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</si>
  <si>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</si>
  <si>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</si>
  <si>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</si>
  <si>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</si>
  <si>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</si>
  <si>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</si>
  <si>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</si>
  <si>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</si>
  <si>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</si>
  <si>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</si>
  <si>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</si>
  <si>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</si>
  <si>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</si>
  <si>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</si>
  <si>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</si>
  <si>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</si>
  <si>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</si>
  <si>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</si>
  <si>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</si>
  <si>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</si>
  <si>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</si>
  <si>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</si>
  <si>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</si>
  <si>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</si>
  <si>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平成30年度で管渠や汚水処理施設整備などの面整備は終了しましたが、浄化センター内にある脱水機等の大型機器や、町内７箇所にある中継ポンプについては、老朽化に伴う更新時期にきています。
　この老朽化対策については、包括的民間業務委託の移行に併せて令和２年度に更新計画を立て、翌３年度から順次更新を行うこととしています。
　なお、耐用年数を経過した管渠はありませんが、清掃等を通して適正な維持管理を続けて参ります。</t>
    <rPh sb="1" eb="3">
      <t>ヘイセイ</t>
    </rPh>
    <rPh sb="5" eb="7">
      <t>ネンド</t>
    </rPh>
    <rPh sb="8" eb="9">
      <t>カン</t>
    </rPh>
    <rPh sb="9" eb="10">
      <t>キョ</t>
    </rPh>
    <rPh sb="11" eb="13">
      <t>オスイ</t>
    </rPh>
    <rPh sb="13" eb="15">
      <t>ショリ</t>
    </rPh>
    <rPh sb="15" eb="17">
      <t>シセツ</t>
    </rPh>
    <rPh sb="17" eb="19">
      <t>セイビ</t>
    </rPh>
    <rPh sb="22" eb="23">
      <t>メン</t>
    </rPh>
    <rPh sb="23" eb="25">
      <t>セイビ</t>
    </rPh>
    <rPh sb="26" eb="28">
      <t>シュウリョウ</t>
    </rPh>
    <rPh sb="34" eb="36">
      <t>ジョウカ</t>
    </rPh>
    <rPh sb="40" eb="41">
      <t>ナイ</t>
    </rPh>
    <rPh sb="44" eb="46">
      <t>ダッスイ</t>
    </rPh>
    <rPh sb="46" eb="47">
      <t>キ</t>
    </rPh>
    <rPh sb="47" eb="48">
      <t>トウ</t>
    </rPh>
    <rPh sb="49" eb="51">
      <t>オオガタ</t>
    </rPh>
    <rPh sb="51" eb="53">
      <t>キキ</t>
    </rPh>
    <rPh sb="55" eb="57">
      <t>チョウナイ</t>
    </rPh>
    <rPh sb="58" eb="60">
      <t>カショ</t>
    </rPh>
    <rPh sb="63" eb="65">
      <t>チュウケイ</t>
    </rPh>
    <rPh sb="74" eb="77">
      <t>ロウキュウカ</t>
    </rPh>
    <rPh sb="78" eb="79">
      <t>トモナ</t>
    </rPh>
    <rPh sb="80" eb="82">
      <t>コウシン</t>
    </rPh>
    <rPh sb="82" eb="84">
      <t>ジキ</t>
    </rPh>
    <rPh sb="95" eb="98">
      <t>ロウキュウカ</t>
    </rPh>
    <rPh sb="98" eb="100">
      <t>タイサク</t>
    </rPh>
    <rPh sb="116" eb="118">
      <t>イコウ</t>
    </rPh>
    <rPh sb="119" eb="120">
      <t>アワ</t>
    </rPh>
    <rPh sb="122" eb="124">
      <t>レイワ</t>
    </rPh>
    <rPh sb="125" eb="127">
      <t>ネンド</t>
    </rPh>
    <rPh sb="133" eb="134">
      <t>タ</t>
    </rPh>
    <rPh sb="136" eb="137">
      <t>ヨク</t>
    </rPh>
    <rPh sb="138" eb="140">
      <t>ネンド</t>
    </rPh>
    <rPh sb="142" eb="144">
      <t>ジュンジ</t>
    </rPh>
    <rPh sb="144" eb="146">
      <t>コウシン</t>
    </rPh>
    <rPh sb="147" eb="148">
      <t>オコナ</t>
    </rPh>
    <rPh sb="163" eb="165">
      <t>タイヨウ</t>
    </rPh>
    <rPh sb="165" eb="167">
      <t>ネンスウ</t>
    </rPh>
    <rPh sb="168" eb="170">
      <t>ケイカ</t>
    </rPh>
    <rPh sb="172" eb="174">
      <t>カンキョ</t>
    </rPh>
    <rPh sb="182" eb="184">
      <t>セイソウ</t>
    </rPh>
    <rPh sb="184" eb="185">
      <t>トウ</t>
    </rPh>
    <rPh sb="186" eb="187">
      <t>トオ</t>
    </rPh>
    <rPh sb="189" eb="191">
      <t>テキセイ</t>
    </rPh>
    <rPh sb="192" eb="194">
      <t>イジ</t>
    </rPh>
    <rPh sb="194" eb="196">
      <t>カンリ</t>
    </rPh>
    <rPh sb="197" eb="198">
      <t>ツヅ</t>
    </rPh>
    <rPh sb="200" eb="201">
      <t>マイ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</si>
</sst>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c:v>
                </c:pt>
                <c:pt idx="1">
                  <c:v>0.19</c:v>
                </c:pt>
                <c:pt idx="2">
                  <c:v>7.0000000000000007e-002</c:v>
                </c:pt>
                <c:pt idx="3">
                  <c:v>0.56999999999999995</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c:v>
                </c:pt>
                <c:pt idx="1">
                  <c:v>77</c:v>
                </c:pt>
                <c:pt idx="2">
                  <c:v>76.8</c:v>
                </c:pt>
                <c:pt idx="3">
                  <c:v>78.5</c:v>
                </c:pt>
                <c:pt idx="4">
                  <c:v>79.2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39.869999999999997</c:v>
                </c:pt>
                <c:pt idx="1">
                  <c:v>41.28</c:v>
                </c:pt>
                <c:pt idx="2">
                  <c:v>41.45</c:v>
                </c:pt>
                <c:pt idx="3">
                  <c:v>36.97</c:v>
                </c:pt>
                <c:pt idx="4">
                  <c:v>49.27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67.25</c:v>
                </c:pt>
                <c:pt idx="1">
                  <c:v>63.82</c:v>
                </c:pt>
                <c:pt idx="2">
                  <c:v>65.7</c:v>
                </c:pt>
                <c:pt idx="3">
                  <c:v>64.41</c:v>
                </c:pt>
                <c:pt idx="4">
                  <c:v>67.14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61.37</c:v>
                </c:pt>
                <c:pt idx="1">
                  <c:v>61.3</c:v>
                </c:pt>
                <c:pt idx="2">
                  <c:v>64.510000000000005</c:v>
                </c:pt>
                <c:pt idx="3">
                  <c:v>67.12</c:v>
                </c:pt>
                <c:pt idx="4">
                  <c:v>83.16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100.97</c:v>
                </c:pt>
                <c:pt idx="1">
                  <c:v>96.39</c:v>
                </c:pt>
                <c:pt idx="2">
                  <c:v>101.42</c:v>
                </c:pt>
                <c:pt idx="3">
                  <c:v>106.1</c:v>
                </c:pt>
                <c:pt idx="4">
                  <c:v>106.89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2992.58</c:v>
                </c:pt>
                <c:pt idx="1">
                  <c:v>2979.95</c:v>
                </c:pt>
                <c:pt idx="2">
                  <c:v>1973.68</c:v>
                </c:pt>
                <c:pt idx="3">
                  <c:v>2542.59</c:v>
                </c:pt>
                <c:pt idx="4">
                  <c:v>2413.5700000000002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1824.34</c:v>
                </c:pt>
                <c:pt idx="1">
                  <c:v>1604.64</c:v>
                </c:pt>
                <c:pt idx="2">
                  <c:v>1217.7</c:v>
                </c:pt>
                <c:pt idx="3">
                  <c:v>1689.65</c:v>
                </c:pt>
                <c:pt idx="4">
                  <c:v>1130.42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100.03</c:v>
                </c:pt>
                <c:pt idx="1">
                  <c:v>85.4</c:v>
                </c:pt>
                <c:pt idx="2">
                  <c:v>100</c:v>
                </c:pt>
                <c:pt idx="3">
                  <c:v>111.83</c:v>
                </c:pt>
                <c:pt idx="4">
                  <c:v>114.41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54.16</c:v>
                </c:pt>
                <c:pt idx="1">
                  <c:v>60.01</c:v>
                </c:pt>
                <c:pt idx="2">
                  <c:v>66.680000000000007</c:v>
                </c:pt>
                <c:pt idx="3">
                  <c:v>58.12</c:v>
                </c:pt>
                <c:pt idx="4">
                  <c:v>74.17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143.69</c:v>
                </c:pt>
                <c:pt idx="1">
                  <c:v>165.5</c:v>
                </c:pt>
                <c:pt idx="2">
                  <c:v>192.31</c:v>
                </c:pt>
                <c:pt idx="3">
                  <c:v>128.88999999999999</c:v>
                </c:pt>
                <c:pt idx="4">
                  <c:v>127.79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307.56</c:v>
                </c:pt>
                <c:pt idx="1">
                  <c:v>277.67</c:v>
                </c:pt>
                <c:pt idx="2">
                  <c:v>260.11</c:v>
                </c:pt>
                <c:pt idx="3">
                  <c:v>304.98</c:v>
                </c:pt>
                <c:pt idx="4">
                  <c:v>230.95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I48" workbookViewId="0">
      <selection activeCell="BG81" sqref="BG8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綾町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7318</v>
      </c>
      <c r="AM8" s="22"/>
      <c r="AN8" s="22"/>
      <c r="AO8" s="22"/>
      <c r="AP8" s="22"/>
      <c r="AQ8" s="22"/>
      <c r="AR8" s="22"/>
      <c r="AS8" s="22"/>
      <c r="AT8" s="7">
        <f>データ!T6</f>
        <v>95.19</v>
      </c>
      <c r="AU8" s="7"/>
      <c r="AV8" s="7"/>
      <c r="AW8" s="7"/>
      <c r="AX8" s="7"/>
      <c r="AY8" s="7"/>
      <c r="AZ8" s="7"/>
      <c r="BA8" s="7"/>
      <c r="BB8" s="7">
        <f>データ!U6</f>
        <v>76.88</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58.29</v>
      </c>
      <c r="Q10" s="7"/>
      <c r="R10" s="7"/>
      <c r="S10" s="7"/>
      <c r="T10" s="7"/>
      <c r="U10" s="7"/>
      <c r="V10" s="7"/>
      <c r="W10" s="7">
        <f>データ!Q6</f>
        <v>105.61</v>
      </c>
      <c r="X10" s="7"/>
      <c r="Y10" s="7"/>
      <c r="Z10" s="7"/>
      <c r="AA10" s="7"/>
      <c r="AB10" s="7"/>
      <c r="AC10" s="7"/>
      <c r="AD10" s="22">
        <f>データ!R6</f>
        <v>2680</v>
      </c>
      <c r="AE10" s="22"/>
      <c r="AF10" s="22"/>
      <c r="AG10" s="22"/>
      <c r="AH10" s="22"/>
      <c r="AI10" s="22"/>
      <c r="AJ10" s="22"/>
      <c r="AK10" s="2"/>
      <c r="AL10" s="22">
        <f>データ!V6</f>
        <v>4218</v>
      </c>
      <c r="AM10" s="22"/>
      <c r="AN10" s="22"/>
      <c r="AO10" s="22"/>
      <c r="AP10" s="22"/>
      <c r="AQ10" s="22"/>
      <c r="AR10" s="22"/>
      <c r="AS10" s="22"/>
      <c r="AT10" s="7">
        <f>データ!W6</f>
        <v>1.83</v>
      </c>
      <c r="AU10" s="7"/>
      <c r="AV10" s="7"/>
      <c r="AW10" s="7"/>
      <c r="AX10" s="7"/>
      <c r="AY10" s="7"/>
      <c r="AZ10" s="7"/>
      <c r="BA10" s="7"/>
      <c r="BB10" s="7">
        <f>データ!X6</f>
        <v>2304.92</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47</v>
      </c>
      <c r="F85" s="12" t="s">
        <v>49</v>
      </c>
      <c r="G85" s="12" t="s">
        <v>50</v>
      </c>
      <c r="H85" s="12" t="s">
        <v>44</v>
      </c>
      <c r="I85" s="12" t="s">
        <v>13</v>
      </c>
      <c r="J85" s="12" t="s">
        <v>52</v>
      </c>
      <c r="K85" s="12" t="s">
        <v>53</v>
      </c>
      <c r="L85" s="12" t="s">
        <v>33</v>
      </c>
      <c r="M85" s="12" t="s">
        <v>37</v>
      </c>
      <c r="N85" s="12" t="s">
        <v>54</v>
      </c>
      <c r="O85" s="12" t="s">
        <v>55</v>
      </c>
    </row>
    <row r="86" spans="1:78" hidden="1">
      <c r="B86" s="12"/>
      <c r="C86" s="12"/>
      <c r="D86" s="12"/>
      <c r="E86" s="12" t="str">
        <f>データ!AI6</f>
        <v/>
      </c>
      <c r="F86" s="12" t="s">
        <v>41</v>
      </c>
      <c r="G86" s="12" t="s">
        <v>41</v>
      </c>
      <c r="H86" s="12" t="str">
        <f>データ!BP6</f>
        <v>【682.51】</v>
      </c>
      <c r="I86" s="12" t="str">
        <f>データ!CA6</f>
        <v>【100.34】</v>
      </c>
      <c r="J86" s="12" t="str">
        <f>データ!CL6</f>
        <v>【136.15】</v>
      </c>
      <c r="K86" s="12" t="str">
        <f>データ!CW6</f>
        <v>【59.64】</v>
      </c>
      <c r="L86" s="12" t="str">
        <f>データ!DH6</f>
        <v>【95.35】</v>
      </c>
      <c r="M86" s="12" t="s">
        <v>41</v>
      </c>
      <c r="N86" s="12" t="s">
        <v>41</v>
      </c>
      <c r="O86" s="12" t="str">
        <f>データ!EO6</f>
        <v>【0.22】</v>
      </c>
    </row>
  </sheetData>
  <sheetProtection algorithmName="SHA-512" hashValue="enJl/jW0nMzyT90up7NkUAO4vfZHi0r2WGJaze2GaNVRgT3pgUgUFqy1Xrv9IIoE0QPksfWjx1bCV41CneGC0w==" saltValue="coiXFwvZ1WEiLo/cjTu1X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7</v>
      </c>
      <c r="F3" s="62" t="s">
        <v>6</v>
      </c>
      <c r="G3" s="62" t="s">
        <v>23</v>
      </c>
      <c r="H3" s="69" t="s">
        <v>58</v>
      </c>
      <c r="I3" s="72"/>
      <c r="J3" s="72"/>
      <c r="K3" s="72"/>
      <c r="L3" s="72"/>
      <c r="M3" s="72"/>
      <c r="N3" s="72"/>
      <c r="O3" s="72"/>
      <c r="P3" s="72"/>
      <c r="Q3" s="72"/>
      <c r="R3" s="72"/>
      <c r="S3" s="72"/>
      <c r="T3" s="72"/>
      <c r="U3" s="72"/>
      <c r="V3" s="72"/>
      <c r="W3" s="72"/>
      <c r="X3" s="77"/>
      <c r="Y3" s="80"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63</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48</v>
      </c>
      <c r="AK4" s="81"/>
      <c r="AL4" s="81"/>
      <c r="AM4" s="81"/>
      <c r="AN4" s="81"/>
      <c r="AO4" s="81"/>
      <c r="AP4" s="81"/>
      <c r="AQ4" s="81"/>
      <c r="AR4" s="81"/>
      <c r="AS4" s="81"/>
      <c r="AT4" s="81"/>
      <c r="AU4" s="81" t="s">
        <v>28</v>
      </c>
      <c r="AV4" s="81"/>
      <c r="AW4" s="81"/>
      <c r="AX4" s="81"/>
      <c r="AY4" s="81"/>
      <c r="AZ4" s="81"/>
      <c r="BA4" s="81"/>
      <c r="BB4" s="81"/>
      <c r="BC4" s="81"/>
      <c r="BD4" s="81"/>
      <c r="BE4" s="81"/>
      <c r="BF4" s="81" t="s">
        <v>64</v>
      </c>
      <c r="BG4" s="81"/>
      <c r="BH4" s="81"/>
      <c r="BI4" s="81"/>
      <c r="BJ4" s="81"/>
      <c r="BK4" s="81"/>
      <c r="BL4" s="81"/>
      <c r="BM4" s="81"/>
      <c r="BN4" s="81"/>
      <c r="BO4" s="81"/>
      <c r="BP4" s="81"/>
      <c r="BQ4" s="81" t="s">
        <v>3</v>
      </c>
      <c r="BR4" s="81"/>
      <c r="BS4" s="81"/>
      <c r="BT4" s="81"/>
      <c r="BU4" s="81"/>
      <c r="BV4" s="81"/>
      <c r="BW4" s="81"/>
      <c r="BX4" s="81"/>
      <c r="BY4" s="81"/>
      <c r="BZ4" s="81"/>
      <c r="CA4" s="81"/>
      <c r="CB4" s="81" t="s">
        <v>65</v>
      </c>
      <c r="CC4" s="81"/>
      <c r="CD4" s="81"/>
      <c r="CE4" s="81"/>
      <c r="CF4" s="81"/>
      <c r="CG4" s="81"/>
      <c r="CH4" s="81"/>
      <c r="CI4" s="81"/>
      <c r="CJ4" s="81"/>
      <c r="CK4" s="81"/>
      <c r="CL4" s="81"/>
      <c r="CM4" s="81" t="s">
        <v>66</v>
      </c>
      <c r="CN4" s="81"/>
      <c r="CO4" s="81"/>
      <c r="CP4" s="81"/>
      <c r="CQ4" s="81"/>
      <c r="CR4" s="81"/>
      <c r="CS4" s="81"/>
      <c r="CT4" s="81"/>
      <c r="CU4" s="81"/>
      <c r="CV4" s="81"/>
      <c r="CW4" s="81"/>
      <c r="CX4" s="81" t="s">
        <v>68</v>
      </c>
      <c r="CY4" s="81"/>
      <c r="CZ4" s="81"/>
      <c r="DA4" s="81"/>
      <c r="DB4" s="81"/>
      <c r="DC4" s="81"/>
      <c r="DD4" s="81"/>
      <c r="DE4" s="81"/>
      <c r="DF4" s="81"/>
      <c r="DG4" s="81"/>
      <c r="DH4" s="81"/>
      <c r="DI4" s="81" t="s">
        <v>69</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0" t="s">
        <v>72</v>
      </c>
      <c r="B5" s="64"/>
      <c r="C5" s="64"/>
      <c r="D5" s="64"/>
      <c r="E5" s="64"/>
      <c r="F5" s="64"/>
      <c r="G5" s="64"/>
      <c r="H5" s="71" t="s">
        <v>60</v>
      </c>
      <c r="I5" s="71" t="s">
        <v>73</v>
      </c>
      <c r="J5" s="71" t="s">
        <v>74</v>
      </c>
      <c r="K5" s="71" t="s">
        <v>75</v>
      </c>
      <c r="L5" s="71" t="s">
        <v>76</v>
      </c>
      <c r="M5" s="71" t="s">
        <v>8</v>
      </c>
      <c r="N5" s="71" t="s">
        <v>77</v>
      </c>
      <c r="O5" s="71" t="s">
        <v>78</v>
      </c>
      <c r="P5" s="71" t="s">
        <v>79</v>
      </c>
      <c r="Q5" s="71" t="s">
        <v>80</v>
      </c>
      <c r="R5" s="71" t="s">
        <v>81</v>
      </c>
      <c r="S5" s="71" t="s">
        <v>82</v>
      </c>
      <c r="T5" s="71" t="s">
        <v>83</v>
      </c>
      <c r="U5" s="71" t="s">
        <v>67</v>
      </c>
      <c r="V5" s="71" t="s">
        <v>84</v>
      </c>
      <c r="W5" s="71" t="s">
        <v>85</v>
      </c>
      <c r="X5" s="71" t="s">
        <v>86</v>
      </c>
      <c r="Y5" s="71" t="s">
        <v>87</v>
      </c>
      <c r="Z5" s="71" t="s">
        <v>88</v>
      </c>
      <c r="AA5" s="71" t="s">
        <v>89</v>
      </c>
      <c r="AB5" s="71" t="s">
        <v>90</v>
      </c>
      <c r="AC5" s="71" t="s">
        <v>91</v>
      </c>
      <c r="AD5" s="71" t="s">
        <v>92</v>
      </c>
      <c r="AE5" s="71" t="s">
        <v>94</v>
      </c>
      <c r="AF5" s="71" t="s">
        <v>95</v>
      </c>
      <c r="AG5" s="71" t="s">
        <v>96</v>
      </c>
      <c r="AH5" s="71" t="s">
        <v>97</v>
      </c>
      <c r="AI5" s="71" t="s">
        <v>46</v>
      </c>
      <c r="AJ5" s="71" t="s">
        <v>87</v>
      </c>
      <c r="AK5" s="71" t="s">
        <v>88</v>
      </c>
      <c r="AL5" s="71" t="s">
        <v>89</v>
      </c>
      <c r="AM5" s="71" t="s">
        <v>90</v>
      </c>
      <c r="AN5" s="71" t="s">
        <v>91</v>
      </c>
      <c r="AO5" s="71" t="s">
        <v>92</v>
      </c>
      <c r="AP5" s="71" t="s">
        <v>94</v>
      </c>
      <c r="AQ5" s="71" t="s">
        <v>95</v>
      </c>
      <c r="AR5" s="71" t="s">
        <v>96</v>
      </c>
      <c r="AS5" s="71" t="s">
        <v>97</v>
      </c>
      <c r="AT5" s="71" t="s">
        <v>93</v>
      </c>
      <c r="AU5" s="71" t="s">
        <v>87</v>
      </c>
      <c r="AV5" s="71" t="s">
        <v>88</v>
      </c>
      <c r="AW5" s="71" t="s">
        <v>89</v>
      </c>
      <c r="AX5" s="71" t="s">
        <v>90</v>
      </c>
      <c r="AY5" s="71" t="s">
        <v>91</v>
      </c>
      <c r="AZ5" s="71" t="s">
        <v>92</v>
      </c>
      <c r="BA5" s="71" t="s">
        <v>94</v>
      </c>
      <c r="BB5" s="71" t="s">
        <v>95</v>
      </c>
      <c r="BC5" s="71" t="s">
        <v>96</v>
      </c>
      <c r="BD5" s="71" t="s">
        <v>97</v>
      </c>
      <c r="BE5" s="71" t="s">
        <v>93</v>
      </c>
      <c r="BF5" s="71" t="s">
        <v>87</v>
      </c>
      <c r="BG5" s="71" t="s">
        <v>88</v>
      </c>
      <c r="BH5" s="71" t="s">
        <v>89</v>
      </c>
      <c r="BI5" s="71" t="s">
        <v>90</v>
      </c>
      <c r="BJ5" s="71" t="s">
        <v>91</v>
      </c>
      <c r="BK5" s="71" t="s">
        <v>92</v>
      </c>
      <c r="BL5" s="71" t="s">
        <v>94</v>
      </c>
      <c r="BM5" s="71" t="s">
        <v>95</v>
      </c>
      <c r="BN5" s="71" t="s">
        <v>96</v>
      </c>
      <c r="BO5" s="71" t="s">
        <v>97</v>
      </c>
      <c r="BP5" s="71" t="s">
        <v>93</v>
      </c>
      <c r="BQ5" s="71" t="s">
        <v>87</v>
      </c>
      <c r="BR5" s="71" t="s">
        <v>88</v>
      </c>
      <c r="BS5" s="71" t="s">
        <v>89</v>
      </c>
      <c r="BT5" s="71" t="s">
        <v>90</v>
      </c>
      <c r="BU5" s="71" t="s">
        <v>91</v>
      </c>
      <c r="BV5" s="71" t="s">
        <v>92</v>
      </c>
      <c r="BW5" s="71" t="s">
        <v>94</v>
      </c>
      <c r="BX5" s="71" t="s">
        <v>95</v>
      </c>
      <c r="BY5" s="71" t="s">
        <v>96</v>
      </c>
      <c r="BZ5" s="71" t="s">
        <v>97</v>
      </c>
      <c r="CA5" s="71" t="s">
        <v>93</v>
      </c>
      <c r="CB5" s="71" t="s">
        <v>87</v>
      </c>
      <c r="CC5" s="71" t="s">
        <v>88</v>
      </c>
      <c r="CD5" s="71" t="s">
        <v>89</v>
      </c>
      <c r="CE5" s="71" t="s">
        <v>90</v>
      </c>
      <c r="CF5" s="71" t="s">
        <v>91</v>
      </c>
      <c r="CG5" s="71" t="s">
        <v>92</v>
      </c>
      <c r="CH5" s="71" t="s">
        <v>94</v>
      </c>
      <c r="CI5" s="71" t="s">
        <v>95</v>
      </c>
      <c r="CJ5" s="71" t="s">
        <v>96</v>
      </c>
      <c r="CK5" s="71" t="s">
        <v>97</v>
      </c>
      <c r="CL5" s="71" t="s">
        <v>93</v>
      </c>
      <c r="CM5" s="71" t="s">
        <v>87</v>
      </c>
      <c r="CN5" s="71" t="s">
        <v>88</v>
      </c>
      <c r="CO5" s="71" t="s">
        <v>89</v>
      </c>
      <c r="CP5" s="71" t="s">
        <v>90</v>
      </c>
      <c r="CQ5" s="71" t="s">
        <v>91</v>
      </c>
      <c r="CR5" s="71" t="s">
        <v>92</v>
      </c>
      <c r="CS5" s="71" t="s">
        <v>94</v>
      </c>
      <c r="CT5" s="71" t="s">
        <v>95</v>
      </c>
      <c r="CU5" s="71" t="s">
        <v>96</v>
      </c>
      <c r="CV5" s="71" t="s">
        <v>97</v>
      </c>
      <c r="CW5" s="71" t="s">
        <v>93</v>
      </c>
      <c r="CX5" s="71" t="s">
        <v>87</v>
      </c>
      <c r="CY5" s="71" t="s">
        <v>88</v>
      </c>
      <c r="CZ5" s="71" t="s">
        <v>89</v>
      </c>
      <c r="DA5" s="71" t="s">
        <v>90</v>
      </c>
      <c r="DB5" s="71" t="s">
        <v>91</v>
      </c>
      <c r="DC5" s="71" t="s">
        <v>92</v>
      </c>
      <c r="DD5" s="71" t="s">
        <v>94</v>
      </c>
      <c r="DE5" s="71" t="s">
        <v>95</v>
      </c>
      <c r="DF5" s="71" t="s">
        <v>96</v>
      </c>
      <c r="DG5" s="71" t="s">
        <v>97</v>
      </c>
      <c r="DH5" s="71" t="s">
        <v>93</v>
      </c>
      <c r="DI5" s="71" t="s">
        <v>87</v>
      </c>
      <c r="DJ5" s="71" t="s">
        <v>88</v>
      </c>
      <c r="DK5" s="71" t="s">
        <v>89</v>
      </c>
      <c r="DL5" s="71" t="s">
        <v>90</v>
      </c>
      <c r="DM5" s="71" t="s">
        <v>91</v>
      </c>
      <c r="DN5" s="71" t="s">
        <v>92</v>
      </c>
      <c r="DO5" s="71" t="s">
        <v>94</v>
      </c>
      <c r="DP5" s="71" t="s">
        <v>95</v>
      </c>
      <c r="DQ5" s="71" t="s">
        <v>96</v>
      </c>
      <c r="DR5" s="71" t="s">
        <v>97</v>
      </c>
      <c r="DS5" s="71" t="s">
        <v>93</v>
      </c>
      <c r="DT5" s="71" t="s">
        <v>87</v>
      </c>
      <c r="DU5" s="71" t="s">
        <v>88</v>
      </c>
      <c r="DV5" s="71" t="s">
        <v>89</v>
      </c>
      <c r="DW5" s="71" t="s">
        <v>90</v>
      </c>
      <c r="DX5" s="71" t="s">
        <v>91</v>
      </c>
      <c r="DY5" s="71" t="s">
        <v>92</v>
      </c>
      <c r="DZ5" s="71" t="s">
        <v>94</v>
      </c>
      <c r="EA5" s="71" t="s">
        <v>95</v>
      </c>
      <c r="EB5" s="71" t="s">
        <v>96</v>
      </c>
      <c r="EC5" s="71" t="s">
        <v>97</v>
      </c>
      <c r="ED5" s="71" t="s">
        <v>93</v>
      </c>
      <c r="EE5" s="71" t="s">
        <v>87</v>
      </c>
      <c r="EF5" s="71" t="s">
        <v>88</v>
      </c>
      <c r="EG5" s="71" t="s">
        <v>89</v>
      </c>
      <c r="EH5" s="71" t="s">
        <v>90</v>
      </c>
      <c r="EI5" s="71" t="s">
        <v>91</v>
      </c>
      <c r="EJ5" s="71" t="s">
        <v>92</v>
      </c>
      <c r="EK5" s="71" t="s">
        <v>94</v>
      </c>
      <c r="EL5" s="71" t="s">
        <v>95</v>
      </c>
      <c r="EM5" s="71" t="s">
        <v>96</v>
      </c>
      <c r="EN5" s="71" t="s">
        <v>97</v>
      </c>
      <c r="EO5" s="71" t="s">
        <v>93</v>
      </c>
    </row>
    <row r="6" spans="1:145" s="59" customFormat="1">
      <c r="A6" s="60" t="s">
        <v>98</v>
      </c>
      <c r="B6" s="65">
        <f t="shared" ref="B6:X6" si="1">B7</f>
        <v>2019</v>
      </c>
      <c r="C6" s="65">
        <f t="shared" si="1"/>
        <v>453838</v>
      </c>
      <c r="D6" s="65">
        <f t="shared" si="1"/>
        <v>47</v>
      </c>
      <c r="E6" s="65">
        <f t="shared" si="1"/>
        <v>17</v>
      </c>
      <c r="F6" s="65">
        <f t="shared" si="1"/>
        <v>1</v>
      </c>
      <c r="G6" s="65">
        <f t="shared" si="1"/>
        <v>0</v>
      </c>
      <c r="H6" s="65" t="str">
        <f t="shared" si="1"/>
        <v>宮崎県　綾町</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58.29</v>
      </c>
      <c r="Q6" s="74">
        <f t="shared" si="1"/>
        <v>105.61</v>
      </c>
      <c r="R6" s="74">
        <f t="shared" si="1"/>
        <v>2680</v>
      </c>
      <c r="S6" s="74">
        <f t="shared" si="1"/>
        <v>7318</v>
      </c>
      <c r="T6" s="74">
        <f t="shared" si="1"/>
        <v>95.19</v>
      </c>
      <c r="U6" s="74">
        <f t="shared" si="1"/>
        <v>76.88</v>
      </c>
      <c r="V6" s="74">
        <f t="shared" si="1"/>
        <v>4218</v>
      </c>
      <c r="W6" s="74">
        <f t="shared" si="1"/>
        <v>1.83</v>
      </c>
      <c r="X6" s="74">
        <f t="shared" si="1"/>
        <v>2304.92</v>
      </c>
      <c r="Y6" s="82">
        <f t="shared" ref="Y6:AH6" si="2">IF(Y7="",NA(),Y7)</f>
        <v>100.97</v>
      </c>
      <c r="Z6" s="82">
        <f t="shared" si="2"/>
        <v>96.39</v>
      </c>
      <c r="AA6" s="82">
        <f t="shared" si="2"/>
        <v>101.42</v>
      </c>
      <c r="AB6" s="82">
        <f t="shared" si="2"/>
        <v>106.1</v>
      </c>
      <c r="AC6" s="82">
        <f t="shared" si="2"/>
        <v>106.89</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2992.58</v>
      </c>
      <c r="BG6" s="82">
        <f t="shared" si="5"/>
        <v>2979.95</v>
      </c>
      <c r="BH6" s="82">
        <f t="shared" si="5"/>
        <v>1973.68</v>
      </c>
      <c r="BI6" s="82">
        <f t="shared" si="5"/>
        <v>2542.59</v>
      </c>
      <c r="BJ6" s="82">
        <f t="shared" si="5"/>
        <v>2413.5700000000002</v>
      </c>
      <c r="BK6" s="82">
        <f t="shared" si="5"/>
        <v>1824.34</v>
      </c>
      <c r="BL6" s="82">
        <f t="shared" si="5"/>
        <v>1604.64</v>
      </c>
      <c r="BM6" s="82">
        <f t="shared" si="5"/>
        <v>1217.7</v>
      </c>
      <c r="BN6" s="82">
        <f t="shared" si="5"/>
        <v>1689.65</v>
      </c>
      <c r="BO6" s="82">
        <f t="shared" si="5"/>
        <v>1130.42</v>
      </c>
      <c r="BP6" s="74" t="str">
        <f>IF(BP7="","",IF(BP7="-","【-】","【"&amp;SUBSTITUTE(TEXT(BP7,"#,##0.00"),"-","△")&amp;"】"))</f>
        <v>【682.51】</v>
      </c>
      <c r="BQ6" s="82">
        <f t="shared" ref="BQ6:BZ6" si="6">IF(BQ7="",NA(),BQ7)</f>
        <v>100.03</v>
      </c>
      <c r="BR6" s="82">
        <f t="shared" si="6"/>
        <v>85.4</v>
      </c>
      <c r="BS6" s="82">
        <f t="shared" si="6"/>
        <v>100</v>
      </c>
      <c r="BT6" s="82">
        <f t="shared" si="6"/>
        <v>111.83</v>
      </c>
      <c r="BU6" s="82">
        <f t="shared" si="6"/>
        <v>114.41</v>
      </c>
      <c r="BV6" s="82">
        <f t="shared" si="6"/>
        <v>54.16</v>
      </c>
      <c r="BW6" s="82">
        <f t="shared" si="6"/>
        <v>60.01</v>
      </c>
      <c r="BX6" s="82">
        <f t="shared" si="6"/>
        <v>66.680000000000007</v>
      </c>
      <c r="BY6" s="82">
        <f t="shared" si="6"/>
        <v>58.12</v>
      </c>
      <c r="BZ6" s="82">
        <f t="shared" si="6"/>
        <v>74.17</v>
      </c>
      <c r="CA6" s="74" t="str">
        <f>IF(CA7="","",IF(CA7="-","【-】","【"&amp;SUBSTITUTE(TEXT(CA7,"#,##0.00"),"-","△")&amp;"】"))</f>
        <v>【100.34】</v>
      </c>
      <c r="CB6" s="82">
        <f t="shared" ref="CB6:CK6" si="7">IF(CB7="",NA(),CB7)</f>
        <v>143.69</v>
      </c>
      <c r="CC6" s="82">
        <f t="shared" si="7"/>
        <v>165.5</v>
      </c>
      <c r="CD6" s="82">
        <f t="shared" si="7"/>
        <v>192.31</v>
      </c>
      <c r="CE6" s="82">
        <f t="shared" si="7"/>
        <v>128.88999999999999</v>
      </c>
      <c r="CF6" s="82">
        <f t="shared" si="7"/>
        <v>127.79</v>
      </c>
      <c r="CG6" s="82">
        <f t="shared" si="7"/>
        <v>307.56</v>
      </c>
      <c r="CH6" s="82">
        <f t="shared" si="7"/>
        <v>277.67</v>
      </c>
      <c r="CI6" s="82">
        <f t="shared" si="7"/>
        <v>260.11</v>
      </c>
      <c r="CJ6" s="82">
        <f t="shared" si="7"/>
        <v>304.98</v>
      </c>
      <c r="CK6" s="82">
        <f t="shared" si="7"/>
        <v>230.95</v>
      </c>
      <c r="CL6" s="74" t="str">
        <f>IF(CL7="","",IF(CL7="-","【-】","【"&amp;SUBSTITUTE(TEXT(CL7,"#,##0.00"),"-","△")&amp;"】"))</f>
        <v>【136.15】</v>
      </c>
      <c r="CM6" s="82">
        <f t="shared" ref="CM6:CV6" si="8">IF(CM7="",NA(),CM7)</f>
        <v>73</v>
      </c>
      <c r="CN6" s="82">
        <f t="shared" si="8"/>
        <v>77</v>
      </c>
      <c r="CO6" s="82">
        <f t="shared" si="8"/>
        <v>76.8</v>
      </c>
      <c r="CP6" s="82">
        <f t="shared" si="8"/>
        <v>78.5</v>
      </c>
      <c r="CQ6" s="82">
        <f t="shared" si="8"/>
        <v>79.2</v>
      </c>
      <c r="CR6" s="82">
        <f t="shared" si="8"/>
        <v>39.869999999999997</v>
      </c>
      <c r="CS6" s="82">
        <f t="shared" si="8"/>
        <v>41.28</v>
      </c>
      <c r="CT6" s="82">
        <f t="shared" si="8"/>
        <v>41.45</v>
      </c>
      <c r="CU6" s="82">
        <f t="shared" si="8"/>
        <v>36.97</v>
      </c>
      <c r="CV6" s="82">
        <f t="shared" si="8"/>
        <v>49.27</v>
      </c>
      <c r="CW6" s="74" t="str">
        <f>IF(CW7="","",IF(CW7="-","【-】","【"&amp;SUBSTITUTE(TEXT(CW7,"#,##0.00"),"-","△")&amp;"】"))</f>
        <v>【59.64】</v>
      </c>
      <c r="CX6" s="82">
        <f t="shared" ref="CX6:DG6" si="9">IF(CX7="",NA(),CX7)</f>
        <v>67.25</v>
      </c>
      <c r="CY6" s="82">
        <f t="shared" si="9"/>
        <v>63.82</v>
      </c>
      <c r="CZ6" s="82">
        <f t="shared" si="9"/>
        <v>65.7</v>
      </c>
      <c r="DA6" s="82">
        <f t="shared" si="9"/>
        <v>64.41</v>
      </c>
      <c r="DB6" s="82">
        <f t="shared" si="9"/>
        <v>67.14</v>
      </c>
      <c r="DC6" s="82">
        <f t="shared" si="9"/>
        <v>61.37</v>
      </c>
      <c r="DD6" s="82">
        <f t="shared" si="9"/>
        <v>61.3</v>
      </c>
      <c r="DE6" s="82">
        <f t="shared" si="9"/>
        <v>64.510000000000005</v>
      </c>
      <c r="DF6" s="82">
        <f t="shared" si="9"/>
        <v>67.12</v>
      </c>
      <c r="DG6" s="82">
        <f t="shared" si="9"/>
        <v>83.16</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0.2</v>
      </c>
      <c r="EK6" s="82">
        <f t="shared" si="12"/>
        <v>0.19</v>
      </c>
      <c r="EL6" s="82">
        <f t="shared" si="12"/>
        <v>7.0000000000000007e-002</v>
      </c>
      <c r="EM6" s="82">
        <f t="shared" si="12"/>
        <v>0.56999999999999995</v>
      </c>
      <c r="EN6" s="82">
        <f t="shared" si="12"/>
        <v>0.1</v>
      </c>
      <c r="EO6" s="74" t="str">
        <f>IF(EO7="","",IF(EO7="-","【-】","【"&amp;SUBSTITUTE(TEXT(EO7,"#,##0.00"),"-","△")&amp;"】"))</f>
        <v>【0.22】</v>
      </c>
    </row>
    <row r="7" spans="1:145" s="59" customFormat="1">
      <c r="A7" s="60"/>
      <c r="B7" s="66">
        <v>2019</v>
      </c>
      <c r="C7" s="66">
        <v>453838</v>
      </c>
      <c r="D7" s="66">
        <v>47</v>
      </c>
      <c r="E7" s="66">
        <v>17</v>
      </c>
      <c r="F7" s="66">
        <v>1</v>
      </c>
      <c r="G7" s="66">
        <v>0</v>
      </c>
      <c r="H7" s="66" t="s">
        <v>18</v>
      </c>
      <c r="I7" s="66" t="s">
        <v>99</v>
      </c>
      <c r="J7" s="66" t="s">
        <v>100</v>
      </c>
      <c r="K7" s="66" t="s">
        <v>101</v>
      </c>
      <c r="L7" s="66" t="s">
        <v>102</v>
      </c>
      <c r="M7" s="66" t="s">
        <v>103</v>
      </c>
      <c r="N7" s="75" t="s">
        <v>41</v>
      </c>
      <c r="O7" s="75" t="s">
        <v>104</v>
      </c>
      <c r="P7" s="75">
        <v>58.29</v>
      </c>
      <c r="Q7" s="75">
        <v>105.61</v>
      </c>
      <c r="R7" s="75">
        <v>2680</v>
      </c>
      <c r="S7" s="75">
        <v>7318</v>
      </c>
      <c r="T7" s="75">
        <v>95.19</v>
      </c>
      <c r="U7" s="75">
        <v>76.88</v>
      </c>
      <c r="V7" s="75">
        <v>4218</v>
      </c>
      <c r="W7" s="75">
        <v>1.83</v>
      </c>
      <c r="X7" s="75">
        <v>2304.92</v>
      </c>
      <c r="Y7" s="75">
        <v>100.97</v>
      </c>
      <c r="Z7" s="75">
        <v>96.39</v>
      </c>
      <c r="AA7" s="75">
        <v>101.42</v>
      </c>
      <c r="AB7" s="75">
        <v>106.1</v>
      </c>
      <c r="AC7" s="75">
        <v>106.89</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2992.58</v>
      </c>
      <c r="BG7" s="75">
        <v>2979.95</v>
      </c>
      <c r="BH7" s="75">
        <v>1973.68</v>
      </c>
      <c r="BI7" s="75">
        <v>2542.59</v>
      </c>
      <c r="BJ7" s="75">
        <v>2413.5700000000002</v>
      </c>
      <c r="BK7" s="75">
        <v>1824.34</v>
      </c>
      <c r="BL7" s="75">
        <v>1604.64</v>
      </c>
      <c r="BM7" s="75">
        <v>1217.7</v>
      </c>
      <c r="BN7" s="75">
        <v>1689.65</v>
      </c>
      <c r="BO7" s="75">
        <v>1130.42</v>
      </c>
      <c r="BP7" s="75">
        <v>682.51</v>
      </c>
      <c r="BQ7" s="75">
        <v>100.03</v>
      </c>
      <c r="BR7" s="75">
        <v>85.4</v>
      </c>
      <c r="BS7" s="75">
        <v>100</v>
      </c>
      <c r="BT7" s="75">
        <v>111.83</v>
      </c>
      <c r="BU7" s="75">
        <v>114.41</v>
      </c>
      <c r="BV7" s="75">
        <v>54.16</v>
      </c>
      <c r="BW7" s="75">
        <v>60.01</v>
      </c>
      <c r="BX7" s="75">
        <v>66.680000000000007</v>
      </c>
      <c r="BY7" s="75">
        <v>58.12</v>
      </c>
      <c r="BZ7" s="75">
        <v>74.17</v>
      </c>
      <c r="CA7" s="75">
        <v>100.34</v>
      </c>
      <c r="CB7" s="75">
        <v>143.69</v>
      </c>
      <c r="CC7" s="75">
        <v>165.5</v>
      </c>
      <c r="CD7" s="75">
        <v>192.31</v>
      </c>
      <c r="CE7" s="75">
        <v>128.88999999999999</v>
      </c>
      <c r="CF7" s="75">
        <v>127.79</v>
      </c>
      <c r="CG7" s="75">
        <v>307.56</v>
      </c>
      <c r="CH7" s="75">
        <v>277.67</v>
      </c>
      <c r="CI7" s="75">
        <v>260.11</v>
      </c>
      <c r="CJ7" s="75">
        <v>304.98</v>
      </c>
      <c r="CK7" s="75">
        <v>230.95</v>
      </c>
      <c r="CL7" s="75">
        <v>136.15</v>
      </c>
      <c r="CM7" s="75">
        <v>73</v>
      </c>
      <c r="CN7" s="75">
        <v>77</v>
      </c>
      <c r="CO7" s="75">
        <v>76.8</v>
      </c>
      <c r="CP7" s="75">
        <v>78.5</v>
      </c>
      <c r="CQ7" s="75">
        <v>79.2</v>
      </c>
      <c r="CR7" s="75">
        <v>39.869999999999997</v>
      </c>
      <c r="CS7" s="75">
        <v>41.28</v>
      </c>
      <c r="CT7" s="75">
        <v>41.45</v>
      </c>
      <c r="CU7" s="75">
        <v>36.97</v>
      </c>
      <c r="CV7" s="75">
        <v>49.27</v>
      </c>
      <c r="CW7" s="75">
        <v>59.64</v>
      </c>
      <c r="CX7" s="75">
        <v>67.25</v>
      </c>
      <c r="CY7" s="75">
        <v>63.82</v>
      </c>
      <c r="CZ7" s="75">
        <v>65.7</v>
      </c>
      <c r="DA7" s="75">
        <v>64.41</v>
      </c>
      <c r="DB7" s="75">
        <v>67.14</v>
      </c>
      <c r="DC7" s="75">
        <v>61.37</v>
      </c>
      <c r="DD7" s="75">
        <v>61.3</v>
      </c>
      <c r="DE7" s="75">
        <v>64.510000000000005</v>
      </c>
      <c r="DF7" s="75">
        <v>67.12</v>
      </c>
      <c r="DG7" s="75">
        <v>83.16</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0.2</v>
      </c>
      <c r="EK7" s="75">
        <v>0.19</v>
      </c>
      <c r="EL7" s="75">
        <v>7.0000000000000007e-002</v>
      </c>
      <c r="EM7" s="75">
        <v>0.56999999999999995</v>
      </c>
      <c r="EN7" s="75">
        <v>0.1</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110</v>
      </c>
    </row>
    <row r="12" spans="1:145">
      <c r="B12">
        <v>1</v>
      </c>
      <c r="C12">
        <v>1</v>
      </c>
      <c r="D12">
        <v>1</v>
      </c>
      <c r="E12">
        <v>1</v>
      </c>
      <c r="F12">
        <v>1</v>
      </c>
      <c r="G12" t="s">
        <v>111</v>
      </c>
    </row>
    <row r="13" spans="1:145">
      <c r="B13" t="s">
        <v>112</v>
      </c>
      <c r="C13" t="s">
        <v>112</v>
      </c>
      <c r="D13" t="s">
        <v>112</v>
      </c>
      <c r="E13" t="s">
        <v>112</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2020-12-04T02:50:05Z</dcterms:created>
  <dcterms:modified xsi:type="dcterms:W3CDTF">2021-02-02T06:10:59Z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2021-02-02T06:10:59Z</vt:filetime>
  </property>
</Properties>
</file>