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V:\04_共有フォルダ②\下水道係\☆下水\11 決算統計\H31(R1)決算\"/>
    </mc:Choice>
  </mc:AlternateContent>
  <xr:revisionPtr revIDLastSave="0" documentId="8_{A40A9B37-1D1E-49ED-A0ED-234C07F77E8E}" xr6:coauthVersionLast="43" xr6:coauthVersionMax="43" xr10:uidLastSave="{00000000-0000-0000-0000-000000000000}"/>
  <workbookProtection workbookAlgorithmName="SHA-512" workbookHashValue="plzEPaMT8C1mahwytkt6X0z0DbvGtsy/zP9sBwHPRLm1a6zNdcaNSBmGtJ8+pzTpX1CLuRQ4iRDrr2t8NsM0Pw==" workbookSaltValue="Khql4W8VAC2IXrKST3mrW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<sst xmlns="http://schemas.openxmlformats.org/spreadsheetml/2006/main" count="236" uniqueCount="120">
  <si>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</si>
  <si>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</si>
  <si>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</si>
  <si>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</si>
  <si>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</si>
  <si>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</si>
  <si>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</si>
  <si>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</si>
  <si>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</si>
  <si>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</si>
  <si>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</si>
  <si>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</si>
  <si>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</si>
  <si>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</si>
  <si>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</si>
  <si>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</si>
  <si>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</si>
  <si>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</si>
  <si>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</si>
  <si>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</si>
  <si>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</si>
  <si>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</si>
  <si>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</si>
  <si>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</si>
  <si>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</si>
  <si>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</si>
  <si>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</si>
  <si>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</si>
  <si>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</si>
  <si>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</si>
  <si>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</si>
  <si>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</si>
  <si>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</si>
  <si>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</si>
  <si>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</si>
  <si>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</si>
  <si>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</si>
  <si>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</si>
  <si>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</si>
  <si>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</si>
  <si>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</si>
  <si>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</si>
  <si>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</si>
  <si>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</si>
  <si>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</si>
  <si>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</si>
  <si>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</si>
  <si>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</si>
  <si>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</si>
  <si>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</si>
  <si>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</si>
  <si>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</si>
  <si>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</si>
  <si>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</si>
  <si>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</si>
  <si>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</si>
  <si>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</si>
  <si>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</si>
  <si>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</si>
  <si>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</si>
  <si>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</si>
  <si>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</si>
  <si>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</si>
  <si>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</si>
  <si>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</si>
  <si>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</si>
  <si>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</si>
  <si>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</si>
  <si>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</si>
  <si>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</si>
  <si>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</si>
  <si>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</si>
  <si>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</si>
  <si>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</si>
  <si>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</si>
  <si>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</si>
  <si>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</si>
  <si>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</si>
  <si>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</si>
  <si>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</si>
  <si>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</si>
  <si>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</si>
  <si>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</si>
  <si>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</si>
  <si>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</si>
  <si>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</si>
  <si>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</si>
  <si>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</si>
  <si>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</si>
  <si>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</si>
  <si>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</si>
  <si>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</si>
  <si>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</si>
  <si>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</si>
  <si>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</si>
  <si>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</si>
  <si>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</si>
  <si>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</si>
  <si>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</si>
  <si>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</si>
  <si>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</si>
  <si>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</si>
  <si>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</si>
  <si>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</si>
  <si>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</si>
  <si>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</si>
  <si>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</si>
  <si>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</si>
  <si>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</si>
  <si>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</si>
  <si>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</si>
  <si>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</si>
  <si>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</si>
  <si>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</si>
  <si>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</si>
  <si>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</si>
  <si>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</si>
  <si>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認可区域内の整備がほぼ終了している。浄化センターの大規模修繕もほぼ終了した。そのため今後は事業拡大のための投資から、分譲・宅地化に伴う汚水桝の設置、浄化センターの中・小規模な修繕及び老朽化に備えて計画的な下水道管渠の更新に軸足を移していく。
令和５年度より公営企業会計へ移行予定。経営基盤のさらなる強化が求められる。経営状況の分析を的確に行い、経営改善及び施設利用率の増加を図るため、平成２９年１月策定の経営戦略に基づいて引き続き水洗化率の向上等に努めていく。</t>
    <rPh sb="0" eb="5">
      <t>ニンカクイキナイ</t>
    </rPh>
    <rPh sb="6" eb="8">
      <t>セイビ</t>
    </rPh>
    <rPh sb="11" eb="13">
      <t>シュウリョウ</t>
    </rPh>
    <rPh sb="18" eb="20">
      <t>ジョウカ</t>
    </rPh>
    <rPh sb="25" eb="28">
      <t>ダイキボ</t>
    </rPh>
    <rPh sb="28" eb="30">
      <t>シュウゼン</t>
    </rPh>
    <rPh sb="33" eb="35">
      <t>シュウリョウ</t>
    </rPh>
    <rPh sb="42" eb="44">
      <t>コンゴ</t>
    </rPh>
    <rPh sb="45" eb="47">
      <t>ジギョウ</t>
    </rPh>
    <rPh sb="47" eb="49">
      <t>カクダイ</t>
    </rPh>
    <rPh sb="53" eb="55">
      <t>トウシ</t>
    </rPh>
    <rPh sb="58" eb="60">
      <t>ブンジョウ</t>
    </rPh>
    <rPh sb="61" eb="64">
      <t>タクチカ</t>
    </rPh>
    <rPh sb="65" eb="66">
      <t>トモナ</t>
    </rPh>
    <rPh sb="67" eb="70">
      <t>オスイマス</t>
    </rPh>
    <rPh sb="71" eb="73">
      <t>セッチ</t>
    </rPh>
    <rPh sb="74" eb="76">
      <t>ジョウカ</t>
    </rPh>
    <rPh sb="81" eb="82">
      <t>チュウ</t>
    </rPh>
    <rPh sb="83" eb="86">
      <t>ショウキボ</t>
    </rPh>
    <rPh sb="87" eb="89">
      <t>シュウゼン</t>
    </rPh>
    <rPh sb="89" eb="90">
      <t>オヨ</t>
    </rPh>
    <rPh sb="91" eb="94">
      <t>ロウキュウカ</t>
    </rPh>
    <rPh sb="95" eb="96">
      <t>ソナ</t>
    </rPh>
    <rPh sb="98" eb="101">
      <t>ケイカクテキ</t>
    </rPh>
    <rPh sb="102" eb="107">
      <t>ゲスイドウカンキョ</t>
    </rPh>
    <rPh sb="108" eb="110">
      <t>コウシン</t>
    </rPh>
    <rPh sb="111" eb="113">
      <t>ジクアシ</t>
    </rPh>
    <rPh sb="114" eb="115">
      <t>ウツ</t>
    </rPh>
    <rPh sb="122" eb="124">
      <t>レイワ</t>
    </rPh>
    <rPh sb="125" eb="127">
      <t>ネンド</t>
    </rPh>
    <rPh sb="129" eb="135">
      <t>コウエイキギョウカイケイ</t>
    </rPh>
    <rPh sb="136" eb="138">
      <t>イコウ</t>
    </rPh>
    <rPh sb="138" eb="140">
      <t>ヨテイ</t>
    </rPh>
    <rPh sb="141" eb="143">
      <t>ケイエイ</t>
    </rPh>
    <rPh sb="143" eb="145">
      <t>キバン</t>
    </rPh>
    <rPh sb="150" eb="152">
      <t>キョウカ</t>
    </rPh>
    <rPh sb="153" eb="154">
      <t>モト</t>
    </rPh>
    <rPh sb="159" eb="161">
      <t>ケイエイ</t>
    </rPh>
    <rPh sb="161" eb="163">
      <t>ジョウキョウ</t>
    </rPh>
    <rPh sb="164" eb="166">
      <t>ブンセキ</t>
    </rPh>
    <rPh sb="167" eb="169">
      <t>テキカク</t>
    </rPh>
    <rPh sb="170" eb="171">
      <t>オコナ</t>
    </rPh>
    <rPh sb="173" eb="175">
      <t>ケイエイ</t>
    </rPh>
    <rPh sb="175" eb="177">
      <t>カイゼン</t>
    </rPh>
    <rPh sb="177" eb="178">
      <t>オヨ</t>
    </rPh>
    <rPh sb="179" eb="181">
      <t>シセツ</t>
    </rPh>
    <rPh sb="181" eb="183">
      <t>リヨウ</t>
    </rPh>
    <rPh sb="183" eb="184">
      <t>リツ</t>
    </rPh>
    <rPh sb="185" eb="187">
      <t>ゾウカ</t>
    </rPh>
    <rPh sb="188" eb="189">
      <t>ハカ</t>
    </rPh>
    <rPh sb="193" eb="195">
      <t>ヘイセイ</t>
    </rPh>
    <rPh sb="197" eb="198">
      <t>ネン</t>
    </rPh>
    <rPh sb="199" eb="202">
      <t>ガツサクテイ</t>
    </rPh>
    <rPh sb="203" eb="207">
      <t>ケイエイセンリャク</t>
    </rPh>
    <rPh sb="208" eb="209">
      <t>モト</t>
    </rPh>
    <rPh sb="212" eb="213">
      <t>ヒ</t>
    </rPh>
    <rPh sb="214" eb="215">
      <t>ツヅ</t>
    </rPh>
    <rPh sb="216" eb="219">
      <t>スイセンカ</t>
    </rPh>
    <rPh sb="219" eb="220">
      <t>リツ</t>
    </rPh>
    <rPh sb="221" eb="223">
      <t>コウジョウ</t>
    </rPh>
    <rPh sb="223" eb="224">
      <t>トウ</t>
    </rPh>
    <rPh sb="225" eb="226">
      <t>ツト</t>
    </rPh>
    <phoneticPr fontId="4"/>
  </si>
  <si>
    <t>　平成８年３月の一部供用開始から２５年目であり、近年中に法定耐用年数(５０年)に到達する下水道管渠はない。
　今後、計画的な更新が実施できるよう検討する。</t>
    <rPh sb="1" eb="3">
      <t>ヘイセイ</t>
    </rPh>
    <rPh sb="4" eb="5">
      <t>ネン</t>
    </rPh>
    <rPh sb="6" eb="7">
      <t>ガツ</t>
    </rPh>
    <rPh sb="8" eb="10">
      <t>イチブ</t>
    </rPh>
    <rPh sb="10" eb="12">
      <t>キョウヨウ</t>
    </rPh>
    <rPh sb="12" eb="14">
      <t>カイシ</t>
    </rPh>
    <rPh sb="18" eb="19">
      <t>ネン</t>
    </rPh>
    <rPh sb="19" eb="20">
      <t>メ</t>
    </rPh>
    <rPh sb="24" eb="27">
      <t>キンネンチュウ</t>
    </rPh>
    <rPh sb="28" eb="34">
      <t>ホウテイタイヨウネンスウ</t>
    </rPh>
    <rPh sb="37" eb="38">
      <t>ネン</t>
    </rPh>
    <rPh sb="40" eb="42">
      <t>トウタツ</t>
    </rPh>
    <rPh sb="44" eb="47">
      <t>ゲスイドウ</t>
    </rPh>
    <rPh sb="47" eb="49">
      <t>カンキョ</t>
    </rPh>
    <rPh sb="55" eb="57">
      <t>コンゴ</t>
    </rPh>
    <rPh sb="58" eb="61">
      <t>ケイカクテキ</t>
    </rPh>
    <rPh sb="62" eb="64">
      <t>コウシン</t>
    </rPh>
    <rPh sb="65" eb="67">
      <t>ジッシ</t>
    </rPh>
    <rPh sb="72" eb="74">
      <t>ケントウ</t>
    </rPh>
    <phoneticPr fontId="4"/>
  </si>
  <si>
    <t>当町の下水道事業は平成８年３月に一部供用開始し、認可区域内の整備はほぼ完了している。
①収益的収支比率が平成３０年度より低下しているが、平成２８年度から２９年度は、浄化センターの長寿命化のための国県補助金等及び平成３０年度は大規模企業の進出に伴う区域外への管渠新設による当該企業からの工事負担金等、下水道使用料以外の収入が多額だったためであり、一時的なものである。
浄化センターの長寿命化工事は、国県補助金の他に起債借入を行っており、さらに公営企業会計へ移行するための費用を、準建設改良費として起債借入する予定。それに伴い起債償還のピークは、平成２９年１月に高鍋町下水道事業経営戦略策定時に予定していた令和３年度から後へずれると予想しており、今後も厳しい経営状況が続く見込みである。</t>
    <rPh sb="0" eb="2">
      <t>トウチョウ</t>
    </rPh>
    <rPh sb="3" eb="8">
      <t>ゲスイドウジギョウ</t>
    </rPh>
    <rPh sb="9" eb="11">
      <t>ヘイセイ</t>
    </rPh>
    <rPh sb="12" eb="13">
      <t>ネン</t>
    </rPh>
    <rPh sb="14" eb="15">
      <t>ガツ</t>
    </rPh>
    <rPh sb="16" eb="18">
      <t>イチブ</t>
    </rPh>
    <rPh sb="18" eb="20">
      <t>キョウヨウ</t>
    </rPh>
    <rPh sb="20" eb="22">
      <t>カイシ</t>
    </rPh>
    <rPh sb="24" eb="26">
      <t>ニンカ</t>
    </rPh>
    <rPh sb="26" eb="29">
      <t>クイキナイ</t>
    </rPh>
    <rPh sb="30" eb="32">
      <t>セイビ</t>
    </rPh>
    <rPh sb="35" eb="37">
      <t>カンリョウ</t>
    </rPh>
    <rPh sb="45" eb="48">
      <t>シュウエキテキ</t>
    </rPh>
    <rPh sb="48" eb="50">
      <t>シュウシ</t>
    </rPh>
    <rPh sb="50" eb="52">
      <t>ヒリツ</t>
    </rPh>
    <rPh sb="53" eb="55">
      <t>ヘイセイ</t>
    </rPh>
    <rPh sb="57" eb="59">
      <t>ネンド</t>
    </rPh>
    <rPh sb="61" eb="63">
      <t>テイカ</t>
    </rPh>
    <rPh sb="69" eb="71">
      <t>ヘイセイ</t>
    </rPh>
    <rPh sb="73" eb="75">
      <t>ネンド</t>
    </rPh>
    <rPh sb="79" eb="81">
      <t>ネンド</t>
    </rPh>
    <rPh sb="83" eb="85">
      <t>ジョウカ</t>
    </rPh>
    <rPh sb="90" eb="94">
      <t>チョウジュミョウカ</t>
    </rPh>
    <rPh sb="100" eb="103">
      <t>ホジョキン</t>
    </rPh>
    <rPh sb="103" eb="104">
      <t>トウ</t>
    </rPh>
    <rPh sb="104" eb="105">
      <t>オヨ</t>
    </rPh>
    <rPh sb="106" eb="108">
      <t>ヘイセイ</t>
    </rPh>
    <rPh sb="110" eb="112">
      <t>ネンド</t>
    </rPh>
    <rPh sb="113" eb="118">
      <t>ダイキボキギョウ</t>
    </rPh>
    <rPh sb="119" eb="121">
      <t>シンシュツ</t>
    </rPh>
    <rPh sb="122" eb="123">
      <t>トモナ</t>
    </rPh>
    <rPh sb="124" eb="127">
      <t>クイキガイ</t>
    </rPh>
    <rPh sb="129" eb="131">
      <t>カンキョ</t>
    </rPh>
    <rPh sb="131" eb="133">
      <t>シンセツ</t>
    </rPh>
    <rPh sb="136" eb="138">
      <t>トウガイ</t>
    </rPh>
    <rPh sb="138" eb="140">
      <t>キギョウ</t>
    </rPh>
    <rPh sb="143" eb="145">
      <t>コウジ</t>
    </rPh>
    <rPh sb="145" eb="148">
      <t>フタンキン</t>
    </rPh>
    <rPh sb="148" eb="149">
      <t>トウ</t>
    </rPh>
    <rPh sb="150" eb="156">
      <t>ゲスイドウシヨウリョウ</t>
    </rPh>
    <rPh sb="156" eb="158">
      <t>イガイ</t>
    </rPh>
    <rPh sb="159" eb="161">
      <t>シュウニュウ</t>
    </rPh>
    <rPh sb="162" eb="164">
      <t>タガク</t>
    </rPh>
    <rPh sb="173" eb="176">
      <t>イチジテキ</t>
    </rPh>
    <rPh sb="185" eb="187">
      <t>ジョウカ</t>
    </rPh>
    <rPh sb="192" eb="196">
      <t>チョウジュミョウカ</t>
    </rPh>
    <rPh sb="196" eb="198">
      <t>コウジ</t>
    </rPh>
    <rPh sb="206" eb="207">
      <t>ホカ</t>
    </rPh>
    <rPh sb="208" eb="210">
      <t>キサイ</t>
    </rPh>
    <rPh sb="210" eb="212">
      <t>カリイレ</t>
    </rPh>
    <rPh sb="213" eb="214">
      <t>オコナ</t>
    </rPh>
    <rPh sb="222" eb="224">
      <t>コウエイ</t>
    </rPh>
    <rPh sb="224" eb="226">
      <t>キギョウ</t>
    </rPh>
    <rPh sb="226" eb="228">
      <t>カイケイ</t>
    </rPh>
    <rPh sb="229" eb="231">
      <t>イコウ</t>
    </rPh>
    <rPh sb="236" eb="238">
      <t>ヒヨウ</t>
    </rPh>
    <rPh sb="240" eb="246">
      <t>ジュンケンセツカイリョウヒ</t>
    </rPh>
    <rPh sb="249" eb="251">
      <t>キサイ</t>
    </rPh>
    <rPh sb="251" eb="253">
      <t>カリイレ</t>
    </rPh>
    <rPh sb="255" eb="257">
      <t>ヨテイ</t>
    </rPh>
    <rPh sb="261" eb="262">
      <t>トモナ</t>
    </rPh>
    <rPh sb="263" eb="265">
      <t>キサイ</t>
    </rPh>
    <rPh sb="265" eb="267">
      <t>ショウカン</t>
    </rPh>
    <rPh sb="273" eb="275">
      <t>ヘイセイ</t>
    </rPh>
    <rPh sb="277" eb="278">
      <t>ネン</t>
    </rPh>
    <rPh sb="279" eb="280">
      <t>ガツ</t>
    </rPh>
    <rPh sb="281" eb="284">
      <t>タカナベチョウ</t>
    </rPh>
    <rPh sb="284" eb="287">
      <t>ゲスイドウ</t>
    </rPh>
    <rPh sb="287" eb="289">
      <t>ジギョウ</t>
    </rPh>
    <rPh sb="289" eb="291">
      <t>ケイエイ</t>
    </rPh>
    <rPh sb="291" eb="293">
      <t>センリャク</t>
    </rPh>
    <rPh sb="293" eb="295">
      <t>サクテイ</t>
    </rPh>
    <rPh sb="295" eb="296">
      <t>ジ</t>
    </rPh>
    <rPh sb="297" eb="299">
      <t>ヨテイ</t>
    </rPh>
    <rPh sb="303" eb="305">
      <t>レイワ</t>
    </rPh>
    <rPh sb="306" eb="308">
      <t>ネンド</t>
    </rPh>
    <rPh sb="310" eb="311">
      <t>アト</t>
    </rPh>
    <rPh sb="316" eb="318">
      <t>ヨソウ</t>
    </rPh>
    <rPh sb="323" eb="325">
      <t>コンゴ</t>
    </rPh>
    <rPh sb="326" eb="327">
      <t>キビ</t>
    </rPh>
    <rPh sb="329" eb="331">
      <t>ケイエイ</t>
    </rPh>
    <rPh sb="331" eb="333">
      <t>ジョウキョウ</t>
    </rPh>
    <rPh sb="334" eb="335">
      <t>ツヅ</t>
    </rPh>
    <rPh sb="336" eb="33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</si>
</sst>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95-40BF-AADE-4B2F87DF1C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D795-40BF-AADE-4B2F87DF1C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51.08</c:v>
                </c:pt>
                <c:pt idx="1">
                  <c:v>51.34</c:v>
                </c:pt>
                <c:pt idx="2">
                  <c:v>50.92</c:v>
                </c:pt>
                <c:pt idx="3">
                  <c:v>50.92</c:v>
                </c:pt>
                <c:pt idx="4">
                  <c:v>50.92</c:v>
                </c:pt>
              </c:numCache>
            </c:numRef>
          </c:val>
          <c:extLst>
            <c:ext xmlns:c16="http://schemas.microsoft.com/office/drawing/2014/chart" uri="{C3380CC4-5D6E-409C-BE32-E72D297353CC}">
              <c16:uniqueId val="{00000000-42FA-44AA-87AC-7A83616C5C1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42FA-44AA-87AC-7A83616C5C1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81.099999999999994</c:v>
                </c:pt>
                <c:pt idx="1">
                  <c:v>82.33</c:v>
                </c:pt>
                <c:pt idx="2">
                  <c:v>83.77</c:v>
                </c:pt>
                <c:pt idx="3">
                  <c:v>84.42</c:v>
                </c:pt>
                <c:pt idx="4">
                  <c:v>85.15</c:v>
                </c:pt>
              </c:numCache>
            </c:numRef>
          </c:val>
          <c:extLst>
            <c:ext xmlns:c16="http://schemas.microsoft.com/office/drawing/2014/chart" uri="{C3380CC4-5D6E-409C-BE32-E72D297353CC}">
              <c16:uniqueId val="{00000000-D6B0-4AC1-AE73-43FD323617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D6B0-4AC1-AE73-43FD323617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77.260000000000005</c:v>
                </c:pt>
                <c:pt idx="1">
                  <c:v>95.94</c:v>
                </c:pt>
                <c:pt idx="2">
                  <c:v>97.71</c:v>
                </c:pt>
                <c:pt idx="3">
                  <c:v>123.11</c:v>
                </c:pt>
                <c:pt idx="4">
                  <c:v>86.22</c:v>
                </c:pt>
              </c:numCache>
            </c:numRef>
          </c:val>
          <c:extLst>
            <c:ext xmlns:c16="http://schemas.microsoft.com/office/drawing/2014/chart" uri="{C3380CC4-5D6E-409C-BE32-E72D297353CC}">
              <c16:uniqueId val="{00000000-BDCB-401C-A97A-904EB0C985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CB-401C-A97A-904EB0C985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F-4ED4-A4FC-18D82A31D5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F-4ED4-A4FC-18D82A31D5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77-431A-A20E-1D7FA6E809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77-431A-A20E-1D7FA6E809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93-4535-A19C-3C499F6B86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93-4535-A19C-3C499F6B86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09-4DEC-BBE6-A5ED04EB7D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09-4DEC-BBE6-A5ED04EB7D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1321.89</c:v>
                </c:pt>
                <c:pt idx="1">
                  <c:v>500.57</c:v>
                </c:pt>
                <c:pt idx="2">
                  <c:v>509.09</c:v>
                </c:pt>
                <c:pt idx="3">
                  <c:v>2173.92</c:v>
                </c:pt>
                <c:pt idx="4">
                  <c:v>1887.45</c:v>
                </c:pt>
              </c:numCache>
            </c:numRef>
          </c:val>
          <c:extLst>
            <c:ext xmlns:c16="http://schemas.microsoft.com/office/drawing/2014/chart" uri="{C3380CC4-5D6E-409C-BE32-E72D297353CC}">
              <c16:uniqueId val="{00000000-8CA8-4B92-BA8C-EF2A48A384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8CA8-4B92-BA8C-EF2A48A384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65.8</c:v>
                </c:pt>
                <c:pt idx="1">
                  <c:v>100</c:v>
                </c:pt>
                <c:pt idx="2">
                  <c:v>100</c:v>
                </c:pt>
                <c:pt idx="3">
                  <c:v>100</c:v>
                </c:pt>
                <c:pt idx="4">
                  <c:v>71.73</c:v>
                </c:pt>
              </c:numCache>
            </c:numRef>
          </c:val>
          <c:extLst>
            <c:ext xmlns:c16="http://schemas.microsoft.com/office/drawing/2014/chart" uri="{C3380CC4-5D6E-409C-BE32-E72D297353CC}">
              <c16:uniqueId val="{00000000-2268-48FA-A398-E92707171C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2268-48FA-A398-E92707171C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233.08</c:v>
                </c:pt>
                <c:pt idx="1">
                  <c:v>154.05000000000001</c:v>
                </c:pt>
                <c:pt idx="2">
                  <c:v>153.58000000000001</c:v>
                </c:pt>
                <c:pt idx="3">
                  <c:v>153.01</c:v>
                </c:pt>
                <c:pt idx="4">
                  <c:v>217.66</c:v>
                </c:pt>
              </c:numCache>
            </c:numRef>
          </c:val>
          <c:extLst>
            <c:ext xmlns:c16="http://schemas.microsoft.com/office/drawing/2014/chart" uri="{C3380CC4-5D6E-409C-BE32-E72D297353CC}">
              <c16:uniqueId val="{00000000-BFB2-49C4-8C7B-EBF38ADC58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BFB2-49C4-8C7B-EBF38ADC58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6" zoomScale="58" zoomScaleNormal="58"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宮崎県　高鍋町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Cc2</v>
      </c>
      <c r="X8" s="73"/>
      <c r="Y8" s="73"/>
      <c r="Z8" s="73"/>
      <c r="AA8" s="73"/>
      <c r="AB8" s="73"/>
      <c r="AC8" s="73"/>
      <c r="AD8" s="74" t="str">
        <f>データ!$M$6</f>
        <v>非設置</v>
      </c>
      <c r="AE8" s="74"/>
      <c r="AF8" s="74"/>
      <c r="AG8" s="74"/>
      <c r="AH8" s="74"/>
      <c r="AI8" s="74"/>
      <c r="AJ8" s="74"/>
      <c r="AK8" s="3"/>
      <c r="AL8" s="70">
        <f>データ!S6</f>
        <v>20283</v>
      </c>
      <c r="AM8" s="70"/>
      <c r="AN8" s="70"/>
      <c r="AO8" s="70"/>
      <c r="AP8" s="70"/>
      <c r="AQ8" s="70"/>
      <c r="AR8" s="70"/>
      <c r="AS8" s="70"/>
      <c r="AT8" s="69">
        <f>データ!T6</f>
        <v>43.8</v>
      </c>
      <c r="AU8" s="69"/>
      <c r="AV8" s="69"/>
      <c r="AW8" s="69"/>
      <c r="AX8" s="69"/>
      <c r="AY8" s="69"/>
      <c r="AZ8" s="69"/>
      <c r="BA8" s="69"/>
      <c r="BB8" s="69">
        <f>データ!U6</f>
        <v>463.08</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t="str">
        <f>データ!O6</f>
        <v>該当数値なし</v>
      </c>
      <c r="J10" s="69"/>
      <c r="K10" s="69"/>
      <c r="L10" s="69"/>
      <c r="M10" s="69"/>
      <c r="N10" s="69"/>
      <c r="O10" s="69"/>
      <c r="P10" s="69">
        <f>データ!P6</f>
        <v>35.479999999999997</v>
      </c>
      <c r="Q10" s="69"/>
      <c r="R10" s="69"/>
      <c r="S10" s="69"/>
      <c r="T10" s="69"/>
      <c r="U10" s="69"/>
      <c r="V10" s="69"/>
      <c r="W10" s="69">
        <f>データ!Q6</f>
        <v>92.48</v>
      </c>
      <c r="X10" s="69"/>
      <c r="Y10" s="69"/>
      <c r="Z10" s="69"/>
      <c r="AA10" s="69"/>
      <c r="AB10" s="69"/>
      <c r="AC10" s="69"/>
      <c r="AD10" s="70">
        <f>データ!R6</f>
        <v>2552</v>
      </c>
      <c r="AE10" s="70"/>
      <c r="AF10" s="70"/>
      <c r="AG10" s="70"/>
      <c r="AH10" s="70"/>
      <c r="AI10" s="70"/>
      <c r="AJ10" s="70"/>
      <c r="AK10" s="2"/>
      <c r="AL10" s="70">
        <f>データ!V6</f>
        <v>7174</v>
      </c>
      <c r="AM10" s="70"/>
      <c r="AN10" s="70"/>
      <c r="AO10" s="70"/>
      <c r="AP10" s="70"/>
      <c r="AQ10" s="70"/>
      <c r="AR10" s="70"/>
      <c r="AS10" s="70"/>
      <c r="AT10" s="69">
        <f>データ!W6</f>
        <v>2.2599999999999998</v>
      </c>
      <c r="AU10" s="69"/>
      <c r="AV10" s="69"/>
      <c r="AW10" s="69"/>
      <c r="AX10" s="69"/>
      <c r="AY10" s="69"/>
      <c r="AZ10" s="69"/>
      <c r="BA10" s="69"/>
      <c r="BB10" s="69">
        <f>データ!X6</f>
        <v>3174.34</v>
      </c>
      <c r="BC10" s="69"/>
      <c r="BD10" s="69"/>
      <c r="BE10" s="69"/>
      <c r="BF10" s="69"/>
      <c r="BG10" s="69"/>
      <c r="BH10" s="69"/>
      <c r="BI10" s="69"/>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58"/>
      <c r="BN16" s="58"/>
      <c r="BO16" s="58"/>
      <c r="BP16" s="58"/>
      <c r="BQ16" s="58"/>
      <c r="BR16" s="58"/>
      <c r="BS16" s="58"/>
      <c r="BT16" s="58"/>
      <c r="BU16" s="58"/>
      <c r="BV16" s="58"/>
      <c r="BW16" s="58"/>
      <c r="BX16" s="58"/>
      <c r="BY16" s="58"/>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58"/>
      <c r="BN17" s="58"/>
      <c r="BO17" s="58"/>
      <c r="BP17" s="58"/>
      <c r="BQ17" s="58"/>
      <c r="BR17" s="58"/>
      <c r="BS17" s="58"/>
      <c r="BT17" s="58"/>
      <c r="BU17" s="58"/>
      <c r="BV17" s="58"/>
      <c r="BW17" s="58"/>
      <c r="BX17" s="58"/>
      <c r="BY17" s="58"/>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58"/>
      <c r="BN18" s="58"/>
      <c r="BO18" s="58"/>
      <c r="BP18" s="58"/>
      <c r="BQ18" s="58"/>
      <c r="BR18" s="58"/>
      <c r="BS18" s="58"/>
      <c r="BT18" s="58"/>
      <c r="BU18" s="58"/>
      <c r="BV18" s="58"/>
      <c r="BW18" s="58"/>
      <c r="BX18" s="58"/>
      <c r="BY18" s="58"/>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58"/>
      <c r="BN19" s="58"/>
      <c r="BO19" s="58"/>
      <c r="BP19" s="58"/>
      <c r="BQ19" s="58"/>
      <c r="BR19" s="58"/>
      <c r="BS19" s="58"/>
      <c r="BT19" s="58"/>
      <c r="BU19" s="58"/>
      <c r="BV19" s="58"/>
      <c r="BW19" s="58"/>
      <c r="BX19" s="58"/>
      <c r="BY19" s="58"/>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58"/>
      <c r="BN20" s="58"/>
      <c r="BO20" s="58"/>
      <c r="BP20" s="58"/>
      <c r="BQ20" s="58"/>
      <c r="BR20" s="58"/>
      <c r="BS20" s="58"/>
      <c r="BT20" s="58"/>
      <c r="BU20" s="58"/>
      <c r="BV20" s="58"/>
      <c r="BW20" s="58"/>
      <c r="BX20" s="58"/>
      <c r="BY20" s="58"/>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58"/>
      <c r="BN21" s="58"/>
      <c r="BO21" s="58"/>
      <c r="BP21" s="58"/>
      <c r="BQ21" s="58"/>
      <c r="BR21" s="58"/>
      <c r="BS21" s="58"/>
      <c r="BT21" s="58"/>
      <c r="BU21" s="58"/>
      <c r="BV21" s="58"/>
      <c r="BW21" s="58"/>
      <c r="BX21" s="58"/>
      <c r="BY21" s="58"/>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58"/>
      <c r="BN22" s="58"/>
      <c r="BO22" s="58"/>
      <c r="BP22" s="58"/>
      <c r="BQ22" s="58"/>
      <c r="BR22" s="58"/>
      <c r="BS22" s="58"/>
      <c r="BT22" s="58"/>
      <c r="BU22" s="58"/>
      <c r="BV22" s="58"/>
      <c r="BW22" s="58"/>
      <c r="BX22" s="58"/>
      <c r="BY22" s="58"/>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58"/>
      <c r="BN23" s="58"/>
      <c r="BO23" s="58"/>
      <c r="BP23" s="58"/>
      <c r="BQ23" s="58"/>
      <c r="BR23" s="58"/>
      <c r="BS23" s="58"/>
      <c r="BT23" s="58"/>
      <c r="BU23" s="58"/>
      <c r="BV23" s="58"/>
      <c r="BW23" s="58"/>
      <c r="BX23" s="58"/>
      <c r="BY23" s="58"/>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58"/>
      <c r="BN24" s="58"/>
      <c r="BO24" s="58"/>
      <c r="BP24" s="58"/>
      <c r="BQ24" s="58"/>
      <c r="BR24" s="58"/>
      <c r="BS24" s="58"/>
      <c r="BT24" s="58"/>
      <c r="BU24" s="58"/>
      <c r="BV24" s="58"/>
      <c r="BW24" s="58"/>
      <c r="BX24" s="58"/>
      <c r="BY24" s="58"/>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58"/>
      <c r="BN25" s="58"/>
      <c r="BO25" s="58"/>
      <c r="BP25" s="58"/>
      <c r="BQ25" s="58"/>
      <c r="BR25" s="58"/>
      <c r="BS25" s="58"/>
      <c r="BT25" s="58"/>
      <c r="BU25" s="58"/>
      <c r="BV25" s="58"/>
      <c r="BW25" s="58"/>
      <c r="BX25" s="58"/>
      <c r="BY25" s="58"/>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58"/>
      <c r="BN26" s="58"/>
      <c r="BO26" s="58"/>
      <c r="BP26" s="58"/>
      <c r="BQ26" s="58"/>
      <c r="BR26" s="58"/>
      <c r="BS26" s="58"/>
      <c r="BT26" s="58"/>
      <c r="BU26" s="58"/>
      <c r="BV26" s="58"/>
      <c r="BW26" s="58"/>
      <c r="BX26" s="58"/>
      <c r="BY26" s="58"/>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58"/>
      <c r="BN27" s="58"/>
      <c r="BO27" s="58"/>
      <c r="BP27" s="58"/>
      <c r="BQ27" s="58"/>
      <c r="BR27" s="58"/>
      <c r="BS27" s="58"/>
      <c r="BT27" s="58"/>
      <c r="BU27" s="58"/>
      <c r="BV27" s="58"/>
      <c r="BW27" s="58"/>
      <c r="BX27" s="58"/>
      <c r="BY27" s="58"/>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58"/>
      <c r="BN28" s="58"/>
      <c r="BO28" s="58"/>
      <c r="BP28" s="58"/>
      <c r="BQ28" s="58"/>
      <c r="BR28" s="58"/>
      <c r="BS28" s="58"/>
      <c r="BT28" s="58"/>
      <c r="BU28" s="58"/>
      <c r="BV28" s="58"/>
      <c r="BW28" s="58"/>
      <c r="BX28" s="58"/>
      <c r="BY28" s="58"/>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58"/>
      <c r="BN29" s="58"/>
      <c r="BO29" s="58"/>
      <c r="BP29" s="58"/>
      <c r="BQ29" s="58"/>
      <c r="BR29" s="58"/>
      <c r="BS29" s="58"/>
      <c r="BT29" s="58"/>
      <c r="BU29" s="58"/>
      <c r="BV29" s="58"/>
      <c r="BW29" s="58"/>
      <c r="BX29" s="58"/>
      <c r="BY29" s="58"/>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58"/>
      <c r="BN30" s="58"/>
      <c r="BO30" s="58"/>
      <c r="BP30" s="58"/>
      <c r="BQ30" s="58"/>
      <c r="BR30" s="58"/>
      <c r="BS30" s="58"/>
      <c r="BT30" s="58"/>
      <c r="BU30" s="58"/>
      <c r="BV30" s="58"/>
      <c r="BW30" s="58"/>
      <c r="BX30" s="58"/>
      <c r="BY30" s="58"/>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58"/>
      <c r="BN31" s="58"/>
      <c r="BO31" s="58"/>
      <c r="BP31" s="58"/>
      <c r="BQ31" s="58"/>
      <c r="BR31" s="58"/>
      <c r="BS31" s="58"/>
      <c r="BT31" s="58"/>
      <c r="BU31" s="58"/>
      <c r="BV31" s="58"/>
      <c r="BW31" s="58"/>
      <c r="BX31" s="58"/>
      <c r="BY31" s="58"/>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58"/>
      <c r="BN32" s="58"/>
      <c r="BO32" s="58"/>
      <c r="BP32" s="58"/>
      <c r="BQ32" s="58"/>
      <c r="BR32" s="58"/>
      <c r="BS32" s="58"/>
      <c r="BT32" s="58"/>
      <c r="BU32" s="58"/>
      <c r="BV32" s="58"/>
      <c r="BW32" s="58"/>
      <c r="BX32" s="58"/>
      <c r="BY32" s="58"/>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58"/>
      <c r="BN33" s="58"/>
      <c r="BO33" s="58"/>
      <c r="BP33" s="58"/>
      <c r="BQ33" s="58"/>
      <c r="BR33" s="58"/>
      <c r="BS33" s="58"/>
      <c r="BT33" s="58"/>
      <c r="BU33" s="58"/>
      <c r="BV33" s="58"/>
      <c r="BW33" s="58"/>
      <c r="BX33" s="58"/>
      <c r="BY33" s="58"/>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58"/>
      <c r="BN34" s="58"/>
      <c r="BO34" s="58"/>
      <c r="BP34" s="58"/>
      <c r="BQ34" s="58"/>
      <c r="BR34" s="58"/>
      <c r="BS34" s="58"/>
      <c r="BT34" s="58"/>
      <c r="BU34" s="58"/>
      <c r="BV34" s="58"/>
      <c r="BW34" s="58"/>
      <c r="BX34" s="58"/>
      <c r="BY34" s="58"/>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58"/>
      <c r="BN35" s="58"/>
      <c r="BO35" s="58"/>
      <c r="BP35" s="58"/>
      <c r="BQ35" s="58"/>
      <c r="BR35" s="58"/>
      <c r="BS35" s="58"/>
      <c r="BT35" s="58"/>
      <c r="BU35" s="58"/>
      <c r="BV35" s="58"/>
      <c r="BW35" s="58"/>
      <c r="BX35" s="58"/>
      <c r="BY35" s="58"/>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58"/>
      <c r="BN36" s="58"/>
      <c r="BO36" s="58"/>
      <c r="BP36" s="58"/>
      <c r="BQ36" s="58"/>
      <c r="BR36" s="58"/>
      <c r="BS36" s="58"/>
      <c r="BT36" s="58"/>
      <c r="BU36" s="58"/>
      <c r="BV36" s="58"/>
      <c r="BW36" s="58"/>
      <c r="BX36" s="58"/>
      <c r="BY36" s="58"/>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58"/>
      <c r="BN37" s="58"/>
      <c r="BO37" s="58"/>
      <c r="BP37" s="58"/>
      <c r="BQ37" s="58"/>
      <c r="BR37" s="58"/>
      <c r="BS37" s="58"/>
      <c r="BT37" s="58"/>
      <c r="BU37" s="58"/>
      <c r="BV37" s="58"/>
      <c r="BW37" s="58"/>
      <c r="BX37" s="58"/>
      <c r="BY37" s="58"/>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58"/>
      <c r="BN38" s="58"/>
      <c r="BO38" s="58"/>
      <c r="BP38" s="58"/>
      <c r="BQ38" s="58"/>
      <c r="BR38" s="58"/>
      <c r="BS38" s="58"/>
      <c r="BT38" s="58"/>
      <c r="BU38" s="58"/>
      <c r="BV38" s="58"/>
      <c r="BW38" s="58"/>
      <c r="BX38" s="58"/>
      <c r="BY38" s="58"/>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58"/>
      <c r="BN39" s="58"/>
      <c r="BO39" s="58"/>
      <c r="BP39" s="58"/>
      <c r="BQ39" s="58"/>
      <c r="BR39" s="58"/>
      <c r="BS39" s="58"/>
      <c r="BT39" s="58"/>
      <c r="BU39" s="58"/>
      <c r="BV39" s="58"/>
      <c r="BW39" s="58"/>
      <c r="BX39" s="58"/>
      <c r="BY39" s="58"/>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58"/>
      <c r="BN40" s="58"/>
      <c r="BO40" s="58"/>
      <c r="BP40" s="58"/>
      <c r="BQ40" s="58"/>
      <c r="BR40" s="58"/>
      <c r="BS40" s="58"/>
      <c r="BT40" s="58"/>
      <c r="BU40" s="58"/>
      <c r="BV40" s="58"/>
      <c r="BW40" s="58"/>
      <c r="BX40" s="58"/>
      <c r="BY40" s="58"/>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58"/>
      <c r="BN41" s="58"/>
      <c r="BO41" s="58"/>
      <c r="BP41" s="58"/>
      <c r="BQ41" s="58"/>
      <c r="BR41" s="58"/>
      <c r="BS41" s="58"/>
      <c r="BT41" s="58"/>
      <c r="BU41" s="58"/>
      <c r="BV41" s="58"/>
      <c r="BW41" s="58"/>
      <c r="BX41" s="58"/>
      <c r="BY41" s="58"/>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58"/>
      <c r="BN42" s="58"/>
      <c r="BO42" s="58"/>
      <c r="BP42" s="58"/>
      <c r="BQ42" s="58"/>
      <c r="BR42" s="58"/>
      <c r="BS42" s="58"/>
      <c r="BT42" s="58"/>
      <c r="BU42" s="58"/>
      <c r="BV42" s="58"/>
      <c r="BW42" s="58"/>
      <c r="BX42" s="58"/>
      <c r="BY42" s="58"/>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58"/>
      <c r="BN43" s="58"/>
      <c r="BO43" s="58"/>
      <c r="BP43" s="58"/>
      <c r="BQ43" s="58"/>
      <c r="BR43" s="58"/>
      <c r="BS43" s="58"/>
      <c r="BT43" s="58"/>
      <c r="BU43" s="58"/>
      <c r="BV43" s="58"/>
      <c r="BW43" s="58"/>
      <c r="BX43" s="58"/>
      <c r="BY43" s="58"/>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58"/>
      <c r="BN66" s="58"/>
      <c r="BO66" s="58"/>
      <c r="BP66" s="58"/>
      <c r="BQ66" s="58"/>
      <c r="BR66" s="58"/>
      <c r="BS66" s="58"/>
      <c r="BT66" s="58"/>
      <c r="BU66" s="58"/>
      <c r="BV66" s="58"/>
      <c r="BW66" s="58"/>
      <c r="BX66" s="58"/>
      <c r="BY66" s="58"/>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58"/>
      <c r="BN67" s="58"/>
      <c r="BO67" s="58"/>
      <c r="BP67" s="58"/>
      <c r="BQ67" s="58"/>
      <c r="BR67" s="58"/>
      <c r="BS67" s="58"/>
      <c r="BT67" s="58"/>
      <c r="BU67" s="58"/>
      <c r="BV67" s="58"/>
      <c r="BW67" s="58"/>
      <c r="BX67" s="58"/>
      <c r="BY67" s="58"/>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58"/>
      <c r="BN68" s="58"/>
      <c r="BO68" s="58"/>
      <c r="BP68" s="58"/>
      <c r="BQ68" s="58"/>
      <c r="BR68" s="58"/>
      <c r="BS68" s="58"/>
      <c r="BT68" s="58"/>
      <c r="BU68" s="58"/>
      <c r="BV68" s="58"/>
      <c r="BW68" s="58"/>
      <c r="BX68" s="58"/>
      <c r="BY68" s="58"/>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58"/>
      <c r="BN69" s="58"/>
      <c r="BO69" s="58"/>
      <c r="BP69" s="58"/>
      <c r="BQ69" s="58"/>
      <c r="BR69" s="58"/>
      <c r="BS69" s="58"/>
      <c r="BT69" s="58"/>
      <c r="BU69" s="58"/>
      <c r="BV69" s="58"/>
      <c r="BW69" s="58"/>
      <c r="BX69" s="58"/>
      <c r="BY69" s="58"/>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58"/>
      <c r="BN70" s="58"/>
      <c r="BO70" s="58"/>
      <c r="BP70" s="58"/>
      <c r="BQ70" s="58"/>
      <c r="BR70" s="58"/>
      <c r="BS70" s="58"/>
      <c r="BT70" s="58"/>
      <c r="BU70" s="58"/>
      <c r="BV70" s="58"/>
      <c r="BW70" s="58"/>
      <c r="BX70" s="58"/>
      <c r="BY70" s="58"/>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58"/>
      <c r="BN71" s="58"/>
      <c r="BO71" s="58"/>
      <c r="BP71" s="58"/>
      <c r="BQ71" s="58"/>
      <c r="BR71" s="58"/>
      <c r="BS71" s="58"/>
      <c r="BT71" s="58"/>
      <c r="BU71" s="58"/>
      <c r="BV71" s="58"/>
      <c r="BW71" s="58"/>
      <c r="BX71" s="58"/>
      <c r="BY71" s="58"/>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58"/>
      <c r="BN72" s="58"/>
      <c r="BO72" s="58"/>
      <c r="BP72" s="58"/>
      <c r="BQ72" s="58"/>
      <c r="BR72" s="58"/>
      <c r="BS72" s="58"/>
      <c r="BT72" s="58"/>
      <c r="BU72" s="58"/>
      <c r="BV72" s="58"/>
      <c r="BW72" s="58"/>
      <c r="BX72" s="58"/>
      <c r="BY72" s="58"/>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58"/>
      <c r="BN73" s="58"/>
      <c r="BO73" s="58"/>
      <c r="BP73" s="58"/>
      <c r="BQ73" s="58"/>
      <c r="BR73" s="58"/>
      <c r="BS73" s="58"/>
      <c r="BT73" s="58"/>
      <c r="BU73" s="58"/>
      <c r="BV73" s="58"/>
      <c r="BW73" s="58"/>
      <c r="BX73" s="58"/>
      <c r="BY73" s="58"/>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58"/>
      <c r="BN74" s="58"/>
      <c r="BO74" s="58"/>
      <c r="BP74" s="58"/>
      <c r="BQ74" s="58"/>
      <c r="BR74" s="58"/>
      <c r="BS74" s="58"/>
      <c r="BT74" s="58"/>
      <c r="BU74" s="58"/>
      <c r="BV74" s="58"/>
      <c r="BW74" s="58"/>
      <c r="BX74" s="58"/>
      <c r="BY74" s="58"/>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58"/>
      <c r="BN75" s="58"/>
      <c r="BO75" s="58"/>
      <c r="BP75" s="58"/>
      <c r="BQ75" s="58"/>
      <c r="BR75" s="58"/>
      <c r="BS75" s="58"/>
      <c r="BT75" s="58"/>
      <c r="BU75" s="58"/>
      <c r="BV75" s="58"/>
      <c r="BW75" s="58"/>
      <c r="BX75" s="58"/>
      <c r="BY75" s="58"/>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58"/>
      <c r="BN76" s="58"/>
      <c r="BO76" s="58"/>
      <c r="BP76" s="58"/>
      <c r="BQ76" s="58"/>
      <c r="BR76" s="58"/>
      <c r="BS76" s="58"/>
      <c r="BT76" s="58"/>
      <c r="BU76" s="58"/>
      <c r="BV76" s="58"/>
      <c r="BW76" s="58"/>
      <c r="BX76" s="58"/>
      <c r="BY76" s="58"/>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58"/>
      <c r="BN77" s="58"/>
      <c r="BO77" s="58"/>
      <c r="BP77" s="58"/>
      <c r="BQ77" s="58"/>
      <c r="BR77" s="58"/>
      <c r="BS77" s="58"/>
      <c r="BT77" s="58"/>
      <c r="BU77" s="58"/>
      <c r="BV77" s="58"/>
      <c r="BW77" s="58"/>
      <c r="BX77" s="58"/>
      <c r="BY77" s="58"/>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58"/>
      <c r="BN78" s="58"/>
      <c r="BO78" s="58"/>
      <c r="BP78" s="58"/>
      <c r="BQ78" s="58"/>
      <c r="BR78" s="58"/>
      <c r="BS78" s="58"/>
      <c r="BT78" s="58"/>
      <c r="BU78" s="58"/>
      <c r="BV78" s="58"/>
      <c r="BW78" s="58"/>
      <c r="BX78" s="58"/>
      <c r="BY78" s="58"/>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58"/>
      <c r="BN79" s="58"/>
      <c r="BO79" s="58"/>
      <c r="BP79" s="58"/>
      <c r="BQ79" s="58"/>
      <c r="BR79" s="58"/>
      <c r="BS79" s="58"/>
      <c r="BT79" s="58"/>
      <c r="BU79" s="58"/>
      <c r="BV79" s="58"/>
      <c r="BW79" s="58"/>
      <c r="BX79" s="58"/>
      <c r="BY79" s="58"/>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58"/>
      <c r="BN80" s="58"/>
      <c r="BO80" s="58"/>
      <c r="BP80" s="58"/>
      <c r="BQ80" s="58"/>
      <c r="BR80" s="58"/>
      <c r="BS80" s="58"/>
      <c r="BT80" s="58"/>
      <c r="BU80" s="58"/>
      <c r="BV80" s="58"/>
      <c r="BW80" s="58"/>
      <c r="BX80" s="58"/>
      <c r="BY80" s="58"/>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58"/>
      <c r="BN81" s="58"/>
      <c r="BO81" s="58"/>
      <c r="BP81" s="58"/>
      <c r="BQ81" s="58"/>
      <c r="BR81" s="58"/>
      <c r="BS81" s="58"/>
      <c r="BT81" s="58"/>
      <c r="BU81" s="58"/>
      <c r="BV81" s="58"/>
      <c r="BW81" s="58"/>
      <c r="BX81" s="58"/>
      <c r="BY81" s="58"/>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vDjGF5I3PEft9FJ0l6PL7BSg62Z4CsDUggk5LB7wtbSLBjEJAnTY7C6RmyHmaapX+YJAUtkWcgv3ARQGQLvAg==" saltValue="cH4NUGoucOwWmzEuFtiK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454010</v>
      </c>
      <c r="D6" s="33">
        <f t="shared" si="3"/>
        <v>47</v>
      </c>
      <c r="E6" s="33">
        <f t="shared" si="3"/>
        <v>17</v>
      </c>
      <c r="F6" s="33">
        <f t="shared" si="3"/>
        <v>1</v>
      </c>
      <c r="G6" s="33">
        <f t="shared" si="3"/>
        <v>0</v>
      </c>
      <c r="H6" s="33" t="str">
        <f t="shared" si="3"/>
        <v>宮崎県　高鍋町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35.479999999999997</v>
      </c>
      <c r="Q6" s="34">
        <f t="shared" si="3"/>
        <v>92.48</v>
      </c>
      <c r="R6" s="34">
        <f t="shared" si="3"/>
        <v>2552</v>
      </c>
      <c r="S6" s="34">
        <f t="shared" si="3"/>
        <v>20283</v>
      </c>
      <c r="T6" s="34">
        <f t="shared" si="3"/>
        <v>43.8</v>
      </c>
      <c r="U6" s="34">
        <f t="shared" si="3"/>
        <v>463.08</v>
      </c>
      <c r="V6" s="34">
        <f t="shared" si="3"/>
        <v>7174</v>
      </c>
      <c r="W6" s="34">
        <f t="shared" si="3"/>
        <v>2.2599999999999998</v>
      </c>
      <c r="X6" s="34">
        <f t="shared" si="3"/>
        <v>3174.34</v>
      </c>
      <c r="Y6" s="35">
        <f>IF(Y7="",NA(),Y7)</f>
        <v>77.260000000000005</v>
      </c>
      <c r="Z6" s="35">
        <f t="shared" ref="Z6:AH6" si="4">IF(Z7="",NA(),Z7)</f>
        <v>95.94</v>
      </c>
      <c r="AA6" s="35">
        <f t="shared" si="4"/>
        <v>97.71</v>
      </c>
      <c r="AB6" s="35">
        <f t="shared" si="4"/>
        <v>123.11</v>
      </c>
      <c r="AC6" s="35">
        <f t="shared" si="4"/>
        <v>86.22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1321.89</v>
      </c>
      <c r="BG6" s="35">
        <f t="shared" ref="BG6:BO6" si="7">IF(BG7="",NA(),BG7)</f>
        <v>500.57</v>
      </c>
      <c r="BH6" s="35">
        <f t="shared" si="7"/>
        <v>509.09</v>
      </c>
      <c r="BI6" s="35">
        <f t="shared" si="7"/>
        <v>2173.92</v>
      </c>
      <c r="BJ6" s="35">
        <f t="shared" si="7"/>
        <v>1887.45</v>
      </c>
      <c r="BK6" s="35">
        <f t="shared" si="7"/>
        <v>1118.56</v>
      </c>
      <c r="BL6" s="35">
        <f t="shared" si="7"/>
        <v>1111.31</v>
      </c>
      <c r="BM6" s="35">
        <f t="shared" si="7"/>
        <v>966.33</v>
      </c>
      <c r="BN6" s="35">
        <f t="shared" si="7"/>
        <v>958.81</v>
      </c>
      <c r="BO6" s="35">
        <f t="shared" si="7"/>
        <v>1001.3</v>
      </c>
      <c r="BP6" s="34" t="str">
        <f>IF(BP7="","",IF(BP7="-","【-】","【"&amp;SUBSTITUTE(TEXT(BP7,"#,##0.00"),"-","△")&amp;"】"))</f>
        <v>【682.51】</v>
      </c>
      <c r="BQ6" s="35">
        <f>IF(BQ7="",NA(),BQ7)</f>
        <v>65.8</v>
      </c>
      <c r="BR6" s="35">
        <f t="shared" ref="BR6:BZ6" si="8">IF(BR7="",NA(),BR7)</f>
        <v>100</v>
      </c>
      <c r="BS6" s="35">
        <f t="shared" si="8"/>
        <v>100</v>
      </c>
      <c r="BT6" s="35">
        <f t="shared" si="8"/>
        <v>100</v>
      </c>
      <c r="BU6" s="35">
        <f t="shared" si="8"/>
        <v>71.73</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233.08</v>
      </c>
      <c r="CC6" s="35">
        <f t="shared" ref="CC6:CK6" si="9">IF(CC7="",NA(),CC7)</f>
        <v>154.05000000000001</v>
      </c>
      <c r="CD6" s="35">
        <f t="shared" si="9"/>
        <v>153.58000000000001</v>
      </c>
      <c r="CE6" s="35">
        <f t="shared" si="9"/>
        <v>153.01</v>
      </c>
      <c r="CF6" s="35">
        <f t="shared" si="9"/>
        <v>217.66</v>
      </c>
      <c r="CG6" s="35">
        <f t="shared" si="9"/>
        <v>215.28</v>
      </c>
      <c r="CH6" s="35">
        <f t="shared" si="9"/>
        <v>207.96</v>
      </c>
      <c r="CI6" s="35">
        <f t="shared" si="9"/>
        <v>194.31</v>
      </c>
      <c r="CJ6" s="35">
        <f t="shared" si="9"/>
        <v>190.99</v>
      </c>
      <c r="CK6" s="35">
        <f t="shared" si="9"/>
        <v>187.55</v>
      </c>
      <c r="CL6" s="34" t="str">
        <f>IF(CL7="","",IF(CL7="-","【-】","【"&amp;SUBSTITUTE(TEXT(CL7,"#,##0.00"),"-","△")&amp;"】"))</f>
        <v>【136.15】</v>
      </c>
      <c r="CM6" s="35">
        <f>IF(CM7="",NA(),CM7)</f>
        <v>51.08</v>
      </c>
      <c r="CN6" s="35">
        <f t="shared" ref="CN6:CV6" si="10">IF(CN7="",NA(),CN7)</f>
        <v>51.34</v>
      </c>
      <c r="CO6" s="35">
        <f t="shared" si="10"/>
        <v>50.92</v>
      </c>
      <c r="CP6" s="35">
        <f t="shared" si="10"/>
        <v>50.92</v>
      </c>
      <c r="CQ6" s="35">
        <f t="shared" si="10"/>
        <v>50.92</v>
      </c>
      <c r="CR6" s="35">
        <f t="shared" si="10"/>
        <v>54.67</v>
      </c>
      <c r="CS6" s="35">
        <f t="shared" si="10"/>
        <v>53.51</v>
      </c>
      <c r="CT6" s="35">
        <f t="shared" si="10"/>
        <v>53.5</v>
      </c>
      <c r="CU6" s="35">
        <f t="shared" si="10"/>
        <v>52.58</v>
      </c>
      <c r="CV6" s="35">
        <f t="shared" si="10"/>
        <v>50.94</v>
      </c>
      <c r="CW6" s="34" t="str">
        <f>IF(CW7="","",IF(CW7="-","【-】","【"&amp;SUBSTITUTE(TEXT(CW7,"#,##0.00"),"-","△")&amp;"】"))</f>
        <v>【59.64】</v>
      </c>
      <c r="CX6" s="35">
        <f>IF(CX7="",NA(),CX7)</f>
        <v>81.099999999999994</v>
      </c>
      <c r="CY6" s="35">
        <f t="shared" ref="CY6:DG6" si="11">IF(CY7="",NA(),CY7)</f>
        <v>82.33</v>
      </c>
      <c r="CZ6" s="35">
        <f t="shared" si="11"/>
        <v>83.77</v>
      </c>
      <c r="DA6" s="35">
        <f t="shared" si="11"/>
        <v>84.42</v>
      </c>
      <c r="DB6" s="35">
        <f t="shared" si="11"/>
        <v>85.15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454010</v>
      </c>
      <c r="D7" s="37">
        <v>47</v>
      </c>
      <c r="E7" s="37">
        <v>17</v>
      </c>
      <c r="F7" s="37">
        <v>1</v>
      </c>
      <c r="G7" s="37">
        <v>0</v>
      </c>
      <c r="H7" s="37" t="s">
        <v>98</v>
      </c>
      <c r="I7" s="37" t="s">
        <v>99</v>
      </c>
      <c r="J7" s="37" t="s">
        <v>100</v>
      </c>
      <c r="K7" s="37" t="s">
        <v>101</v>
      </c>
      <c r="L7" s="37" t="s">
        <v>102</v>
      </c>
      <c r="M7" s="37" t="s">
        <v>103</v>
      </c>
      <c r="N7" s="38" t="s">
        <v>104</v>
      </c>
      <c r="O7" s="38" t="s">
        <v>105</v>
      </c>
      <c r="P7" s="38">
        <v>35.479999999999997</v>
      </c>
      <c r="Q7" s="38">
        <v>92.48</v>
      </c>
      <c r="R7" s="38">
        <v>2552</v>
      </c>
      <c r="S7" s="38">
        <v>20283</v>
      </c>
      <c r="T7" s="38">
        <v>43.8</v>
      </c>
      <c r="U7" s="38">
        <v>463.08</v>
      </c>
      <c r="V7" s="38">
        <v>7174</v>
      </c>
      <c r="W7" s="38">
        <v>2.2599999999999998</v>
      </c>
      <c r="X7" s="38">
        <v>3174.34</v>
      </c>
      <c r="Y7" s="38">
        <v>77.260000000000005</v>
      </c>
      <c r="Z7" s="38">
        <v>95.94</v>
      </c>
      <c r="AA7" s="38">
        <v>97.71</v>
      </c>
      <c r="AB7" s="38">
        <v>123.11</v>
      </c>
      <c r="AC7" s="38">
        <v>86.22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1321.89</v>
      </c>
      <c r="BG7" s="38">
        <v>500.57</v>
      </c>
      <c r="BH7" s="38">
        <v>509.09</v>
      </c>
      <c r="BI7" s="38">
        <v>2173.92</v>
      </c>
      <c r="BJ7" s="38">
        <v>1887.45</v>
      </c>
      <c r="BK7" s="38">
        <v>1118.56</v>
      </c>
      <c r="BL7" s="38">
        <v>1111.31</v>
      </c>
      <c r="BM7" s="38">
        <v>966.33</v>
      </c>
      <c r="BN7" s="38">
        <v>958.81</v>
      </c>
      <c r="BO7" s="38">
        <v>1001.3</v>
      </c>
      <c r="BP7" s="38">
        <v>682.51</v>
      </c>
      <c r="BQ7" s="38">
        <v>65.8</v>
      </c>
      <c r="BR7" s="38">
        <v>100</v>
      </c>
      <c r="BS7" s="38">
        <v>100</v>
      </c>
      <c r="BT7" s="38">
        <v>100</v>
      </c>
      <c r="BU7" s="38">
        <v>71.73</v>
      </c>
      <c r="BV7" s="38">
        <v>72.33</v>
      </c>
      <c r="BW7" s="38">
        <v>75.540000000000006</v>
      </c>
      <c r="BX7" s="38">
        <v>81.739999999999995</v>
      </c>
      <c r="BY7" s="38">
        <v>82.88</v>
      </c>
      <c r="BZ7" s="38">
        <v>81.88</v>
      </c>
      <c r="CA7" s="38">
        <v>100.34</v>
      </c>
      <c r="CB7" s="38">
        <v>233.08</v>
      </c>
      <c r="CC7" s="38">
        <v>154.05000000000001</v>
      </c>
      <c r="CD7" s="38">
        <v>153.58000000000001</v>
      </c>
      <c r="CE7" s="38">
        <v>153.01</v>
      </c>
      <c r="CF7" s="38">
        <v>217.66</v>
      </c>
      <c r="CG7" s="38">
        <v>215.28</v>
      </c>
      <c r="CH7" s="38">
        <v>207.96</v>
      </c>
      <c r="CI7" s="38">
        <v>194.31</v>
      </c>
      <c r="CJ7" s="38">
        <v>190.99</v>
      </c>
      <c r="CK7" s="38">
        <v>187.55</v>
      </c>
      <c r="CL7" s="38">
        <v>136.15</v>
      </c>
      <c r="CM7" s="38">
        <v>51.08</v>
      </c>
      <c r="CN7" s="38">
        <v>51.34</v>
      </c>
      <c r="CO7" s="38">
        <v>50.92</v>
      </c>
      <c r="CP7" s="38">
        <v>50.92</v>
      </c>
      <c r="CQ7" s="38">
        <v>50.92</v>
      </c>
      <c r="CR7" s="38">
        <v>54.67</v>
      </c>
      <c r="CS7" s="38">
        <v>53.51</v>
      </c>
      <c r="CT7" s="38">
        <v>53.5</v>
      </c>
      <c r="CU7" s="38">
        <v>52.58</v>
      </c>
      <c r="CV7" s="38">
        <v>50.94</v>
      </c>
      <c r="CW7" s="38">
        <v>59.64</v>
      </c>
      <c r="CX7" s="38">
        <v>81.099999999999994</v>
      </c>
      <c r="CY7" s="38">
        <v>82.33</v>
      </c>
      <c r="CZ7" s="38">
        <v>83.77</v>
      </c>
      <c r="DA7" s="38">
        <v>84.42</v>
      </c>
      <c r="DB7" s="38">
        <v>85.15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留美</cp:lastModifiedBy>
  <cp:lastPrinted>2021-01-27T05:14:07Z</cp:lastPrinted>
  <dcterms:created xsi:type="dcterms:W3CDTF">2020-12-04T02:50:06Z</dcterms:created>
  <dcterms:modified xsi:type="dcterms:W3CDTF">2021-02-18T06:47:17Z</dcterms:modified>
  <cp:category/>
</cp:coreProperties>
</file>