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下水道（池野）\18 川南町●\"/>
    </mc:Choice>
  </mc:AlternateContent>
  <xr:revisionPtr revIDLastSave="0" documentId="13_ncr:1_{E6F65E4F-598E-4124-B419-B8B2DD75B53E}" xr6:coauthVersionLast="46" xr6:coauthVersionMax="46" xr10:uidLastSave="{00000000-0000-0000-0000-000000000000}"/>
  <workbookProtection workbookAlgorithmName="SHA-512" workbookHashValue="4SgBVaulQ0NKhg8r1Wq7Q1BZktE84IrpH/WWDB317ucgItHKMQGrunFqLIYlJIhnXhomVRft2j9HFzateWP2Ug==" workbookSaltValue="lbZ2idRhXEhdkHUgfRSO+g==" workbookSpinCount="100000" lockStructure="1"/>
  <bookViews>
    <workbookView xWindow="4068" yWindow="0" windowWidth="18936" windowHeight="123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<sst xmlns="http://schemas.openxmlformats.org/spreadsheetml/2006/main" count="236" uniqueCount="119">
  <si>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</si>
  <si>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</si>
  <si>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</si>
  <si>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</si>
  <si>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</si>
  <si>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</si>
  <si>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</si>
  <si>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</si>
  <si>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</si>
  <si>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</si>
  <si>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</si>
  <si>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</si>
  <si>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</si>
  <si>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</si>
  <si>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</si>
  <si>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</si>
  <si>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</si>
  <si>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</si>
  <si>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</si>
  <si>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</si>
  <si>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</si>
  <si>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</si>
  <si>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</si>
  <si>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</si>
  <si>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</si>
  <si>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</si>
  <si>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</si>
  <si>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</si>
  <si>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</si>
  <si>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</si>
  <si>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</si>
  <si>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</si>
  <si>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</si>
  <si>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</si>
  <si>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</si>
  <si>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</si>
  <si>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</si>
  <si>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</si>
  <si>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</si>
  <si>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</si>
  <si>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</si>
  <si>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</si>
  <si>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</si>
  <si>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</si>
  <si>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</si>
  <si>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</si>
  <si>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</si>
  <si>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</si>
  <si>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</si>
  <si>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</si>
  <si>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</si>
  <si>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</si>
  <si>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</si>
  <si>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</si>
  <si>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</si>
  <si>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</si>
  <si>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</si>
  <si>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</si>
  <si>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</si>
  <si>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</si>
  <si>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</si>
  <si>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</si>
  <si>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</si>
  <si>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</si>
  <si>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</si>
  <si>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</si>
  <si>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</si>
  <si>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</si>
  <si>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</si>
  <si>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</si>
  <si>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</si>
  <si>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</si>
  <si>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</si>
  <si>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</si>
  <si>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</si>
  <si>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</si>
  <si>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</si>
  <si>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</si>
  <si>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</si>
  <si>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</si>
  <si>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</si>
  <si>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</si>
  <si>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</si>
  <si>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</si>
  <si>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</si>
  <si>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</si>
  <si>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</si>
  <si>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</si>
  <si>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</si>
  <si>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</si>
  <si>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</si>
  <si>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</si>
  <si>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</si>
  <si>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</si>
  <si>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</si>
  <si>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</si>
  <si>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</si>
  <si>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</si>
  <si>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川南町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</si>
  <si>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</si>
  <si>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</si>
  <si>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</si>
  <si>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</si>
  <si>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</si>
  <si>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</si>
  <si>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</si>
  <si>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</si>
  <si>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</si>
  <si>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</si>
  <si>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</si>
  <si>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</si>
  <si>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</si>
  <si>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</si>
  <si>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</si>
  <si>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</si>
  <si>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</si>
  <si>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管渠等大きな問題となるものはありません。今後は、川南町ストックマネジメント計画を基に更新工事を実施していきます。</t>
    <rPh sb="1" eb="3">
      <t>カンキョ</t>
    </rPh>
    <rPh sb="3" eb="4">
      <t>トウ</t>
    </rPh>
    <rPh sb="4" eb="5">
      <t>オオ</t>
    </rPh>
    <rPh sb="7" eb="9">
      <t>モンダイ</t>
    </rPh>
    <rPh sb="21" eb="23">
      <t>コンゴ</t>
    </rPh>
    <rPh sb="25" eb="28">
      <t>カワミナミチョウ</t>
    </rPh>
    <rPh sb="38" eb="40">
      <t>ケイカク</t>
    </rPh>
    <rPh sb="41" eb="42">
      <t>モト</t>
    </rPh>
    <rPh sb="43" eb="45">
      <t>コウシン</t>
    </rPh>
    <rPh sb="45" eb="47">
      <t>コウジ</t>
    </rPh>
    <rPh sb="48" eb="50">
      <t>ジッシ</t>
    </rPh>
    <phoneticPr fontId="4"/>
  </si>
  <si>
    <t>①収益的収支比率は、１００％を下回っており、ここ数年を見ますと多少凹凸はありますが、上昇傾向にあり安定した使用料収入があることと、地方債の減少が要因と考えられます。
④企業債残高対事業規模比率は、H22年度の整備完了以降に大きな起債をしていないためと考えられます。
⑤経費回収率は、類似団体平均値を上回っていますが、１００％を下回っております。前年より回復しておりますが、コスト削減を含め経営改善を行う必要があります。
⑥汚水処理原価は前年度よりは下がっておりますが、近年の平均値150円/㎡前後の数値よりは高くなっております。接続率の向上等、有収水量の増加に努めます。
⑦施設利用率は、昨年度、臨時的な汚泥搬入があったため高い数値が出ていますが、概ね上昇傾向にあります。公共下水道の加入を促進し、施設利用率の向上に努めます。
⑧水洗化率は、類似団体平均値を大きく下回っています。水洗化について積極的に進めていく必要があります。</t>
    <rPh sb="1" eb="4">
      <t>シュウエキテキ</t>
    </rPh>
    <rPh sb="4" eb="8">
      <t>シュウシヒリツ</t>
    </rPh>
    <rPh sb="15" eb="17">
      <t>シタマワ</t>
    </rPh>
    <rPh sb="24" eb="26">
      <t>スウネン</t>
    </rPh>
    <rPh sb="27" eb="28">
      <t>ミ</t>
    </rPh>
    <rPh sb="31" eb="33">
      <t>タショウ</t>
    </rPh>
    <rPh sb="33" eb="35">
      <t>オウトツ</t>
    </rPh>
    <rPh sb="42" eb="44">
      <t>ジョウショウ</t>
    </rPh>
    <rPh sb="44" eb="46">
      <t>ケイコウ</t>
    </rPh>
    <rPh sb="49" eb="51">
      <t>アンテイ</t>
    </rPh>
    <rPh sb="53" eb="56">
      <t>シヨウリョウ</t>
    </rPh>
    <rPh sb="56" eb="58">
      <t>シュウニュウ</t>
    </rPh>
    <rPh sb="65" eb="68">
      <t>チホウサイ</t>
    </rPh>
    <rPh sb="69" eb="71">
      <t>ゲンショウ</t>
    </rPh>
    <rPh sb="72" eb="74">
      <t>ヨウイン</t>
    </rPh>
    <rPh sb="75" eb="76">
      <t>カンガ</t>
    </rPh>
    <rPh sb="84" eb="86">
      <t>キギョウ</t>
    </rPh>
    <rPh sb="86" eb="87">
      <t>サイ</t>
    </rPh>
    <rPh sb="87" eb="89">
      <t>ザンダカ</t>
    </rPh>
    <rPh sb="89" eb="90">
      <t>タイ</t>
    </rPh>
    <rPh sb="90" eb="92">
      <t>ジギョウ</t>
    </rPh>
    <rPh sb="92" eb="94">
      <t>キボ</t>
    </rPh>
    <rPh sb="94" eb="96">
      <t>ヒリツ</t>
    </rPh>
    <rPh sb="101" eb="103">
      <t>ネンド</t>
    </rPh>
    <rPh sb="104" eb="106">
      <t>セイビ</t>
    </rPh>
    <rPh sb="106" eb="108">
      <t>カンリョウ</t>
    </rPh>
    <rPh sb="108" eb="110">
      <t>イコウ</t>
    </rPh>
    <rPh sb="111" eb="112">
      <t>オオ</t>
    </rPh>
    <rPh sb="114" eb="116">
      <t>キサイ</t>
    </rPh>
    <rPh sb="125" eb="126">
      <t>カンガ</t>
    </rPh>
    <rPh sb="134" eb="138">
      <t>ケイヒカイシュウ</t>
    </rPh>
    <rPh sb="138" eb="139">
      <t>リツ</t>
    </rPh>
    <rPh sb="141" eb="148">
      <t>ルイジダンタイヘイキンチ</t>
    </rPh>
    <rPh sb="149" eb="151">
      <t>ウワマワ</t>
    </rPh>
    <rPh sb="163" eb="165">
      <t>シタマワ</t>
    </rPh>
    <rPh sb="172" eb="174">
      <t>ゼンネン</t>
    </rPh>
    <rPh sb="176" eb="178">
      <t>カイフク</t>
    </rPh>
    <rPh sb="189" eb="191">
      <t>サクゲン</t>
    </rPh>
    <rPh sb="192" eb="193">
      <t>フク</t>
    </rPh>
    <rPh sb="194" eb="198">
      <t>ケイエイカイゼン</t>
    </rPh>
    <rPh sb="199" eb="200">
      <t>オコナ</t>
    </rPh>
    <rPh sb="201" eb="203">
      <t>ヒツヨウ</t>
    </rPh>
    <rPh sb="211" eb="213">
      <t>オスイ</t>
    </rPh>
    <rPh sb="213" eb="215">
      <t>ショリ</t>
    </rPh>
    <rPh sb="215" eb="217">
      <t>ゲンカ</t>
    </rPh>
    <rPh sb="218" eb="221">
      <t>ゼンネンド</t>
    </rPh>
    <rPh sb="224" eb="225">
      <t>サ</t>
    </rPh>
    <rPh sb="234" eb="236">
      <t>キンネン</t>
    </rPh>
    <rPh sb="237" eb="240">
      <t>ヘイキンチ</t>
    </rPh>
    <rPh sb="243" eb="244">
      <t>エン</t>
    </rPh>
    <rPh sb="246" eb="248">
      <t>ゼンゴ</t>
    </rPh>
    <rPh sb="249" eb="251">
      <t>スウチ</t>
    </rPh>
    <rPh sb="254" eb="255">
      <t>タカ</t>
    </rPh>
    <rPh sb="264" eb="266">
      <t>セツゾク</t>
    </rPh>
    <rPh sb="266" eb="267">
      <t>リツ</t>
    </rPh>
    <rPh sb="268" eb="270">
      <t>コウジョウ</t>
    </rPh>
    <rPh sb="270" eb="271">
      <t>トウ</t>
    </rPh>
    <rPh sb="272" eb="274">
      <t>ユウシュウ</t>
    </rPh>
    <rPh sb="274" eb="276">
      <t>スイリョウ</t>
    </rPh>
    <rPh sb="277" eb="279">
      <t>ゾウカ</t>
    </rPh>
    <rPh sb="280" eb="281">
      <t>ツト</t>
    </rPh>
    <rPh sb="287" eb="289">
      <t>シセツ</t>
    </rPh>
    <rPh sb="289" eb="291">
      <t>リヨウ</t>
    </rPh>
    <rPh sb="291" eb="292">
      <t>リツ</t>
    </rPh>
    <rPh sb="294" eb="297">
      <t>サクネンド</t>
    </rPh>
    <rPh sb="298" eb="300">
      <t>リンジ</t>
    </rPh>
    <rPh sb="300" eb="301">
      <t>テキ</t>
    </rPh>
    <rPh sb="302" eb="304">
      <t>オデイ</t>
    </rPh>
    <rPh sb="304" eb="306">
      <t>ハンニュウ</t>
    </rPh>
    <rPh sb="312" eb="313">
      <t>タカ</t>
    </rPh>
    <rPh sb="314" eb="316">
      <t>スウチ</t>
    </rPh>
    <rPh sb="317" eb="318">
      <t>デ</t>
    </rPh>
    <rPh sb="324" eb="325">
      <t>オオム</t>
    </rPh>
    <rPh sb="326" eb="328">
      <t>ジョウショウ</t>
    </rPh>
    <rPh sb="328" eb="330">
      <t>ケイコウ</t>
    </rPh>
    <rPh sb="336" eb="338">
      <t>コウキョウ</t>
    </rPh>
    <rPh sb="338" eb="341">
      <t>ゲスイドウ</t>
    </rPh>
    <rPh sb="342" eb="344">
      <t>カニュウ</t>
    </rPh>
    <rPh sb="345" eb="347">
      <t>ソクシン</t>
    </rPh>
    <rPh sb="349" eb="351">
      <t>シセツ</t>
    </rPh>
    <rPh sb="351" eb="354">
      <t>リヨウリツ</t>
    </rPh>
    <rPh sb="355" eb="357">
      <t>コウジョウ</t>
    </rPh>
    <rPh sb="358" eb="359">
      <t>ツト</t>
    </rPh>
    <rPh sb="365" eb="369">
      <t>スイセンカリツ</t>
    </rPh>
    <rPh sb="371" eb="378">
      <t>ルイジダンタイヘイキンチ</t>
    </rPh>
    <rPh sb="379" eb="380">
      <t>オオ</t>
    </rPh>
    <rPh sb="382" eb="384">
      <t>シタマワ</t>
    </rPh>
    <rPh sb="390" eb="393">
      <t>スイセンカ</t>
    </rPh>
    <rPh sb="397" eb="400">
      <t>セッキョクテキ</t>
    </rPh>
    <rPh sb="401" eb="402">
      <t>スス</t>
    </rPh>
    <rPh sb="406" eb="408">
      <t>ヒツヨウ</t>
    </rPh>
    <phoneticPr fontId="4"/>
  </si>
  <si>
    <r>
      <t>　水洗化率は、分析要素の数値向上に大きく影響していると考えています。ここ数年、微増していますが、まだまだ低い数値であるため、更なる向上を目指す必要があります。
　また、全国平均を大きく上回っている汚水処理原価は、コスト削減などの経営改善の必要性を表す数値と捉え、全国平均との格差是正に努めていきます。
　公営企業会計</t>
    </r>
    <r>
      <rPr>
        <sz val="11"/>
        <color rgb="FFFF0000"/>
        <rFont val="ＭＳ ゴシック"/>
        <family val="3"/>
        <charset val="128"/>
      </rPr>
      <t>適用</t>
    </r>
    <r>
      <rPr>
        <sz val="11"/>
        <rFont val="ＭＳ ゴシック"/>
        <family val="3"/>
        <charset val="128"/>
      </rPr>
      <t>の取組に向けて、計画的な更新工事や資産管理が必要と考えています。</t>
    </r>
    <rPh sb="1" eb="4">
      <t>スイセンカ</t>
    </rPh>
    <rPh sb="4" eb="5">
      <t>リツ</t>
    </rPh>
    <rPh sb="7" eb="9">
      <t>ブンセキ</t>
    </rPh>
    <rPh sb="9" eb="11">
      <t>ヨウソ</t>
    </rPh>
    <rPh sb="12" eb="14">
      <t>スウチ</t>
    </rPh>
    <rPh sb="14" eb="16">
      <t>コウジョウ</t>
    </rPh>
    <rPh sb="17" eb="18">
      <t>オオ</t>
    </rPh>
    <rPh sb="20" eb="22">
      <t>エイキョウ</t>
    </rPh>
    <rPh sb="27" eb="28">
      <t>カンガ</t>
    </rPh>
    <rPh sb="36" eb="38">
      <t>スウネン</t>
    </rPh>
    <rPh sb="39" eb="41">
      <t>ビゾウ</t>
    </rPh>
    <rPh sb="52" eb="53">
      <t>ヒク</t>
    </rPh>
    <rPh sb="54" eb="56">
      <t>スウチ</t>
    </rPh>
    <rPh sb="62" eb="63">
      <t>サラ</t>
    </rPh>
    <rPh sb="65" eb="67">
      <t>コウジョウ</t>
    </rPh>
    <rPh sb="68" eb="70">
      <t>メザ</t>
    </rPh>
    <rPh sb="71" eb="73">
      <t>ヒツヨウ</t>
    </rPh>
    <rPh sb="84" eb="86">
      <t>ゼンコク</t>
    </rPh>
    <rPh sb="86" eb="88">
      <t>ヘイキン</t>
    </rPh>
    <rPh sb="89" eb="90">
      <t>オオ</t>
    </rPh>
    <rPh sb="92" eb="94">
      <t>ウワマワ</t>
    </rPh>
    <rPh sb="98" eb="104">
      <t>オスイショリゲンカ</t>
    </rPh>
    <rPh sb="109" eb="111">
      <t>サクゲン</t>
    </rPh>
    <rPh sb="114" eb="118">
      <t>ケイエイカイゼン</t>
    </rPh>
    <rPh sb="119" eb="122">
      <t>ヒツヨウセイ</t>
    </rPh>
    <rPh sb="123" eb="124">
      <t>アラワ</t>
    </rPh>
    <rPh sb="125" eb="127">
      <t>スウチ</t>
    </rPh>
    <rPh sb="128" eb="129">
      <t>トラ</t>
    </rPh>
    <rPh sb="131" eb="133">
      <t>ゼンコク</t>
    </rPh>
    <rPh sb="133" eb="135">
      <t>ヘイキン</t>
    </rPh>
    <rPh sb="137" eb="139">
      <t>カクサ</t>
    </rPh>
    <rPh sb="139" eb="141">
      <t>ゼセイ</t>
    </rPh>
    <rPh sb="142" eb="143">
      <t>ツト</t>
    </rPh>
    <rPh sb="152" eb="158">
      <t>コウエイキギョウカイケイ</t>
    </rPh>
    <rPh sb="158" eb="160">
      <t>テキヨウ</t>
    </rPh>
    <rPh sb="161" eb="163">
      <t>トリクミ</t>
    </rPh>
    <rPh sb="164" eb="165">
      <t>ム</t>
    </rPh>
    <rPh sb="168" eb="171">
      <t>ケイカクテキ</t>
    </rPh>
    <rPh sb="172" eb="176">
      <t>コウシンコウジ</t>
    </rPh>
    <rPh sb="177" eb="179">
      <t>シサン</t>
    </rPh>
    <rPh sb="179" eb="181">
      <t>カンリ</t>
    </rPh>
    <rPh sb="182" eb="184">
      <t>ヒツヨウ</t>
    </rPh>
    <rPh sb="185" eb="18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</si>
</sst>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Border="1" applyAlignment="1">
      <alignment horizontal="left" vertical="center"/>
    </xf>
    <xf numFmtId="0" fontId="17"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E1-4919-8F61-E7CD9934D4D8}"/>
            </c:ext>
          </c:extLst>
        </c:ser>
        <c:dLbls>
          <c:showLegendKey val="0"/>
          <c:showVal val="0"/>
          <c:showCatName val="0"/>
          <c:showSerName val="0"/>
          <c:showPercent val="0"/>
          <c:showBubbleSize val="0"/>
        </c:dLbls>
        <c:gapWidth val="150"/>
        <c:axId val="130712168"/>
        <c:axId val="130711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0.19</c:v>
                </c:pt>
                <c:pt idx="2">
                  <c:v>7.0000000000000007E-2</c:v>
                </c:pt>
                <c:pt idx="3">
                  <c:v>0.12</c:v>
                </c:pt>
                <c:pt idx="4">
                  <c:v>0.1</c:v>
                </c:pt>
              </c:numCache>
            </c:numRef>
          </c:val>
          <c:smooth val="0"/>
          <c:extLst>
            <c:ext xmlns:c16="http://schemas.microsoft.com/office/drawing/2014/chart" uri="{C3380CC4-5D6E-409C-BE32-E72D297353CC}">
              <c16:uniqueId val="{00000001-2DE1-4919-8F61-E7CD9934D4D8}"/>
            </c:ext>
          </c:extLst>
        </c:ser>
        <c:dLbls>
          <c:showLegendKey val="0"/>
          <c:showVal val="0"/>
          <c:showCatName val="0"/>
          <c:showSerName val="0"/>
          <c:showPercent val="0"/>
          <c:showBubbleSize val="0"/>
        </c:dLbls>
        <c:marker val="1"/>
        <c:smooth val="0"/>
        <c:axId val="130712168"/>
        <c:axId val="130711384"/>
      </c:lineChart>
      <c:dateAx>
        <c:axId val="130712168"/>
        <c:scaling>
          <c:orientation val="minMax"/>
        </c:scaling>
        <c:delete val="1"/>
        <c:axPos val="b"/>
        <c:numFmt formatCode="&quot;H&quot;yy" sourceLinked="1"/>
        <c:majorTickMark val="none"/>
        <c:minorTickMark val="none"/>
        <c:tickLblPos val="none"/>
        <c:crossAx val="130711384"/>
        <c:crosses val="autoZero"/>
        <c:auto val="1"/>
        <c:lblOffset val="100"/>
        <c:baseTimeUnit val="years"/>
      </c:dateAx>
      <c:valAx>
        <c:axId val="13071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1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51.55</c:v>
                </c:pt>
                <c:pt idx="1">
                  <c:v>51</c:v>
                </c:pt>
                <c:pt idx="2">
                  <c:v>52.9</c:v>
                </c:pt>
                <c:pt idx="3">
                  <c:v>61.25</c:v>
                </c:pt>
                <c:pt idx="4">
                  <c:v>53.55</c:v>
                </c:pt>
              </c:numCache>
            </c:numRef>
          </c:val>
          <c:extLst>
            <c:ext xmlns:c16="http://schemas.microsoft.com/office/drawing/2014/chart" uri="{C3380CC4-5D6E-409C-BE32-E72D297353CC}">
              <c16:uniqueId val="{00000000-7038-4859-A198-57A0FA4A35BF}"/>
            </c:ext>
          </c:extLst>
        </c:ser>
        <c:dLbls>
          <c:showLegendKey val="0"/>
          <c:showVal val="0"/>
          <c:showCatName val="0"/>
          <c:showSerName val="0"/>
          <c:showPercent val="0"/>
          <c:showBubbleSize val="0"/>
        </c:dLbls>
        <c:gapWidth val="150"/>
        <c:axId val="322164712"/>
        <c:axId val="32216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41.28</c:v>
                </c:pt>
                <c:pt idx="2">
                  <c:v>41.45</c:v>
                </c:pt>
                <c:pt idx="3">
                  <c:v>49.68</c:v>
                </c:pt>
                <c:pt idx="4">
                  <c:v>49.27</c:v>
                </c:pt>
              </c:numCache>
            </c:numRef>
          </c:val>
          <c:smooth val="0"/>
          <c:extLst>
            <c:ext xmlns:c16="http://schemas.microsoft.com/office/drawing/2014/chart" uri="{C3380CC4-5D6E-409C-BE32-E72D297353CC}">
              <c16:uniqueId val="{00000001-7038-4859-A198-57A0FA4A35BF}"/>
            </c:ext>
          </c:extLst>
        </c:ser>
        <c:dLbls>
          <c:showLegendKey val="0"/>
          <c:showVal val="0"/>
          <c:showCatName val="0"/>
          <c:showSerName val="0"/>
          <c:showPercent val="0"/>
          <c:showBubbleSize val="0"/>
        </c:dLbls>
        <c:marker val="1"/>
        <c:smooth val="0"/>
        <c:axId val="322164712"/>
        <c:axId val="322167848"/>
      </c:lineChart>
      <c:dateAx>
        <c:axId val="322164712"/>
        <c:scaling>
          <c:orientation val="minMax"/>
        </c:scaling>
        <c:delete val="1"/>
        <c:axPos val="b"/>
        <c:numFmt formatCode="&quot;H&quot;yy" sourceLinked="1"/>
        <c:majorTickMark val="none"/>
        <c:minorTickMark val="none"/>
        <c:tickLblPos val="none"/>
        <c:crossAx val="322167848"/>
        <c:crosses val="autoZero"/>
        <c:auto val="1"/>
        <c:lblOffset val="100"/>
        <c:baseTimeUnit val="years"/>
      </c:dateAx>
      <c:valAx>
        <c:axId val="32216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6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68.930000000000007</c:v>
                </c:pt>
                <c:pt idx="1">
                  <c:v>69.27</c:v>
                </c:pt>
                <c:pt idx="2">
                  <c:v>71.41</c:v>
                </c:pt>
                <c:pt idx="3">
                  <c:v>71.81</c:v>
                </c:pt>
                <c:pt idx="4">
                  <c:v>72.040000000000006</c:v>
                </c:pt>
              </c:numCache>
            </c:numRef>
          </c:val>
          <c:extLst>
            <c:ext xmlns:c16="http://schemas.microsoft.com/office/drawing/2014/chart" uri="{C3380CC4-5D6E-409C-BE32-E72D297353CC}">
              <c16:uniqueId val="{00000000-554D-4122-979C-8175D326A42E}"/>
            </c:ext>
          </c:extLst>
        </c:ser>
        <c:dLbls>
          <c:showLegendKey val="0"/>
          <c:showVal val="0"/>
          <c:showCatName val="0"/>
          <c:showSerName val="0"/>
          <c:showPercent val="0"/>
          <c:showBubbleSize val="0"/>
        </c:dLbls>
        <c:gapWidth val="150"/>
        <c:axId val="322169808"/>
        <c:axId val="32217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61.3</c:v>
                </c:pt>
                <c:pt idx="2">
                  <c:v>64.510000000000005</c:v>
                </c:pt>
                <c:pt idx="3">
                  <c:v>83.35</c:v>
                </c:pt>
                <c:pt idx="4">
                  <c:v>83.16</c:v>
                </c:pt>
              </c:numCache>
            </c:numRef>
          </c:val>
          <c:smooth val="0"/>
          <c:extLst>
            <c:ext xmlns:c16="http://schemas.microsoft.com/office/drawing/2014/chart" uri="{C3380CC4-5D6E-409C-BE32-E72D297353CC}">
              <c16:uniqueId val="{00000001-554D-4122-979C-8175D326A42E}"/>
            </c:ext>
          </c:extLst>
        </c:ser>
        <c:dLbls>
          <c:showLegendKey val="0"/>
          <c:showVal val="0"/>
          <c:showCatName val="0"/>
          <c:showSerName val="0"/>
          <c:showPercent val="0"/>
          <c:showBubbleSize val="0"/>
        </c:dLbls>
        <c:marker val="1"/>
        <c:smooth val="0"/>
        <c:axId val="322169808"/>
        <c:axId val="322170592"/>
      </c:lineChart>
      <c:dateAx>
        <c:axId val="322169808"/>
        <c:scaling>
          <c:orientation val="minMax"/>
        </c:scaling>
        <c:delete val="1"/>
        <c:axPos val="b"/>
        <c:numFmt formatCode="&quot;H&quot;yy" sourceLinked="1"/>
        <c:majorTickMark val="none"/>
        <c:minorTickMark val="none"/>
        <c:tickLblPos val="none"/>
        <c:crossAx val="322170592"/>
        <c:crosses val="autoZero"/>
        <c:auto val="1"/>
        <c:lblOffset val="100"/>
        <c:baseTimeUnit val="years"/>
      </c:dateAx>
      <c:valAx>
        <c:axId val="3221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6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89.12</c:v>
                </c:pt>
                <c:pt idx="1">
                  <c:v>93.72</c:v>
                </c:pt>
                <c:pt idx="2">
                  <c:v>90.57</c:v>
                </c:pt>
                <c:pt idx="3">
                  <c:v>94.88</c:v>
                </c:pt>
                <c:pt idx="4">
                  <c:v>95.74</c:v>
                </c:pt>
              </c:numCache>
            </c:numRef>
          </c:val>
          <c:extLst>
            <c:ext xmlns:c16="http://schemas.microsoft.com/office/drawing/2014/chart" uri="{C3380CC4-5D6E-409C-BE32-E72D297353CC}">
              <c16:uniqueId val="{00000000-029D-448C-9F27-0C5F25C67912}"/>
            </c:ext>
          </c:extLst>
        </c:ser>
        <c:dLbls>
          <c:showLegendKey val="0"/>
          <c:showVal val="0"/>
          <c:showCatName val="0"/>
          <c:showSerName val="0"/>
          <c:showPercent val="0"/>
          <c:showBubbleSize val="0"/>
        </c:dLbls>
        <c:gapWidth val="150"/>
        <c:axId val="321924000"/>
        <c:axId val="32192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9D-448C-9F27-0C5F25C67912}"/>
            </c:ext>
          </c:extLst>
        </c:ser>
        <c:dLbls>
          <c:showLegendKey val="0"/>
          <c:showVal val="0"/>
          <c:showCatName val="0"/>
          <c:showSerName val="0"/>
          <c:showPercent val="0"/>
          <c:showBubbleSize val="0"/>
        </c:dLbls>
        <c:marker val="1"/>
        <c:smooth val="0"/>
        <c:axId val="321924000"/>
        <c:axId val="321924392"/>
      </c:lineChart>
      <c:dateAx>
        <c:axId val="321924000"/>
        <c:scaling>
          <c:orientation val="minMax"/>
        </c:scaling>
        <c:delete val="1"/>
        <c:axPos val="b"/>
        <c:numFmt formatCode="&quot;H&quot;yy" sourceLinked="1"/>
        <c:majorTickMark val="none"/>
        <c:minorTickMark val="none"/>
        <c:tickLblPos val="none"/>
        <c:crossAx val="321924392"/>
        <c:crosses val="autoZero"/>
        <c:auto val="1"/>
        <c:lblOffset val="100"/>
        <c:baseTimeUnit val="years"/>
      </c:dateAx>
      <c:valAx>
        <c:axId val="32192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9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FD-4EDD-9F26-50156F1DA49D}"/>
            </c:ext>
          </c:extLst>
        </c:ser>
        <c:dLbls>
          <c:showLegendKey val="0"/>
          <c:showVal val="0"/>
          <c:showCatName val="0"/>
          <c:showSerName val="0"/>
          <c:showPercent val="0"/>
          <c:showBubbleSize val="0"/>
        </c:dLbls>
        <c:gapWidth val="150"/>
        <c:axId val="321927920"/>
        <c:axId val="32192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FD-4EDD-9F26-50156F1DA49D}"/>
            </c:ext>
          </c:extLst>
        </c:ser>
        <c:dLbls>
          <c:showLegendKey val="0"/>
          <c:showVal val="0"/>
          <c:showCatName val="0"/>
          <c:showSerName val="0"/>
          <c:showPercent val="0"/>
          <c:showBubbleSize val="0"/>
        </c:dLbls>
        <c:marker val="1"/>
        <c:smooth val="0"/>
        <c:axId val="321927920"/>
        <c:axId val="321924784"/>
      </c:lineChart>
      <c:dateAx>
        <c:axId val="321927920"/>
        <c:scaling>
          <c:orientation val="minMax"/>
        </c:scaling>
        <c:delete val="1"/>
        <c:axPos val="b"/>
        <c:numFmt formatCode="&quot;H&quot;yy" sourceLinked="1"/>
        <c:majorTickMark val="none"/>
        <c:minorTickMark val="none"/>
        <c:tickLblPos val="none"/>
        <c:crossAx val="321924784"/>
        <c:crosses val="autoZero"/>
        <c:auto val="1"/>
        <c:lblOffset val="100"/>
        <c:baseTimeUnit val="years"/>
      </c:dateAx>
      <c:valAx>
        <c:axId val="32192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92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9D-4804-B634-432CB35B50D5}"/>
            </c:ext>
          </c:extLst>
        </c:ser>
        <c:dLbls>
          <c:showLegendKey val="0"/>
          <c:showVal val="0"/>
          <c:showCatName val="0"/>
          <c:showSerName val="0"/>
          <c:showPercent val="0"/>
          <c:showBubbleSize val="0"/>
        </c:dLbls>
        <c:gapWidth val="150"/>
        <c:axId val="321925176"/>
        <c:axId val="321927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9D-4804-B634-432CB35B50D5}"/>
            </c:ext>
          </c:extLst>
        </c:ser>
        <c:dLbls>
          <c:showLegendKey val="0"/>
          <c:showVal val="0"/>
          <c:showCatName val="0"/>
          <c:showSerName val="0"/>
          <c:showPercent val="0"/>
          <c:showBubbleSize val="0"/>
        </c:dLbls>
        <c:marker val="1"/>
        <c:smooth val="0"/>
        <c:axId val="321925176"/>
        <c:axId val="321927528"/>
      </c:lineChart>
      <c:dateAx>
        <c:axId val="321925176"/>
        <c:scaling>
          <c:orientation val="minMax"/>
        </c:scaling>
        <c:delete val="1"/>
        <c:axPos val="b"/>
        <c:numFmt formatCode="&quot;H&quot;yy" sourceLinked="1"/>
        <c:majorTickMark val="none"/>
        <c:minorTickMark val="none"/>
        <c:tickLblPos val="none"/>
        <c:crossAx val="321927528"/>
        <c:crosses val="autoZero"/>
        <c:auto val="1"/>
        <c:lblOffset val="100"/>
        <c:baseTimeUnit val="years"/>
      </c:dateAx>
      <c:valAx>
        <c:axId val="32192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92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55-48C1-960A-E768E255B8D3}"/>
            </c:ext>
          </c:extLst>
        </c:ser>
        <c:dLbls>
          <c:showLegendKey val="0"/>
          <c:showVal val="0"/>
          <c:showCatName val="0"/>
          <c:showSerName val="0"/>
          <c:showPercent val="0"/>
          <c:showBubbleSize val="0"/>
        </c:dLbls>
        <c:gapWidth val="150"/>
        <c:axId val="321925960"/>
        <c:axId val="32192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55-48C1-960A-E768E255B8D3}"/>
            </c:ext>
          </c:extLst>
        </c:ser>
        <c:dLbls>
          <c:showLegendKey val="0"/>
          <c:showVal val="0"/>
          <c:showCatName val="0"/>
          <c:showSerName val="0"/>
          <c:showPercent val="0"/>
          <c:showBubbleSize val="0"/>
        </c:dLbls>
        <c:marker val="1"/>
        <c:smooth val="0"/>
        <c:axId val="321925960"/>
        <c:axId val="321921648"/>
      </c:lineChart>
      <c:dateAx>
        <c:axId val="321925960"/>
        <c:scaling>
          <c:orientation val="minMax"/>
        </c:scaling>
        <c:delete val="1"/>
        <c:axPos val="b"/>
        <c:numFmt formatCode="&quot;H&quot;yy" sourceLinked="1"/>
        <c:majorTickMark val="none"/>
        <c:minorTickMark val="none"/>
        <c:tickLblPos val="none"/>
        <c:crossAx val="321921648"/>
        <c:crosses val="autoZero"/>
        <c:auto val="1"/>
        <c:lblOffset val="100"/>
        <c:baseTimeUnit val="years"/>
      </c:dateAx>
      <c:valAx>
        <c:axId val="32192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92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2F-4E20-8C18-3E641C4AEC44}"/>
            </c:ext>
          </c:extLst>
        </c:ser>
        <c:dLbls>
          <c:showLegendKey val="0"/>
          <c:showVal val="0"/>
          <c:showCatName val="0"/>
          <c:showSerName val="0"/>
          <c:showPercent val="0"/>
          <c:showBubbleSize val="0"/>
        </c:dLbls>
        <c:gapWidth val="150"/>
        <c:axId val="321928312"/>
        <c:axId val="3219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2F-4E20-8C18-3E641C4AEC44}"/>
            </c:ext>
          </c:extLst>
        </c:ser>
        <c:dLbls>
          <c:showLegendKey val="0"/>
          <c:showVal val="0"/>
          <c:showCatName val="0"/>
          <c:showSerName val="0"/>
          <c:showPercent val="0"/>
          <c:showBubbleSize val="0"/>
        </c:dLbls>
        <c:marker val="1"/>
        <c:smooth val="0"/>
        <c:axId val="321928312"/>
        <c:axId val="321920864"/>
      </c:lineChart>
      <c:dateAx>
        <c:axId val="321928312"/>
        <c:scaling>
          <c:orientation val="minMax"/>
        </c:scaling>
        <c:delete val="1"/>
        <c:axPos val="b"/>
        <c:numFmt formatCode="&quot;H&quot;yy" sourceLinked="1"/>
        <c:majorTickMark val="none"/>
        <c:minorTickMark val="none"/>
        <c:tickLblPos val="none"/>
        <c:crossAx val="321920864"/>
        <c:crosses val="autoZero"/>
        <c:auto val="1"/>
        <c:lblOffset val="100"/>
        <c:baseTimeUnit val="years"/>
      </c:dateAx>
      <c:valAx>
        <c:axId val="3219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92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201.02</c:v>
                </c:pt>
                <c:pt idx="1">
                  <c:v>81.540000000000006</c:v>
                </c:pt>
                <c:pt idx="2">
                  <c:v>48.82</c:v>
                </c:pt>
                <c:pt idx="3" formatCode="#,##0.00;&quot;△&quot;#,##0.00">
                  <c:v>0</c:v>
                </c:pt>
                <c:pt idx="4" formatCode="#,##0.00;&quot;△&quot;#,##0.00">
                  <c:v>0</c:v>
                </c:pt>
              </c:numCache>
            </c:numRef>
          </c:val>
          <c:extLst>
            <c:ext xmlns:c16="http://schemas.microsoft.com/office/drawing/2014/chart" uri="{C3380CC4-5D6E-409C-BE32-E72D297353CC}">
              <c16:uniqueId val="{00000000-B6CB-4AF9-A4D8-4780B257612F}"/>
            </c:ext>
          </c:extLst>
        </c:ser>
        <c:dLbls>
          <c:showLegendKey val="0"/>
          <c:showVal val="0"/>
          <c:showCatName val="0"/>
          <c:showSerName val="0"/>
          <c:showPercent val="0"/>
          <c:showBubbleSize val="0"/>
        </c:dLbls>
        <c:gapWidth val="150"/>
        <c:axId val="322163928"/>
        <c:axId val="32216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1604.64</c:v>
                </c:pt>
                <c:pt idx="2">
                  <c:v>1217.7</c:v>
                </c:pt>
                <c:pt idx="3">
                  <c:v>1048.23</c:v>
                </c:pt>
                <c:pt idx="4">
                  <c:v>1130.42</c:v>
                </c:pt>
              </c:numCache>
            </c:numRef>
          </c:val>
          <c:smooth val="0"/>
          <c:extLst>
            <c:ext xmlns:c16="http://schemas.microsoft.com/office/drawing/2014/chart" uri="{C3380CC4-5D6E-409C-BE32-E72D297353CC}">
              <c16:uniqueId val="{00000001-B6CB-4AF9-A4D8-4780B257612F}"/>
            </c:ext>
          </c:extLst>
        </c:ser>
        <c:dLbls>
          <c:showLegendKey val="0"/>
          <c:showVal val="0"/>
          <c:showCatName val="0"/>
          <c:showSerName val="0"/>
          <c:showPercent val="0"/>
          <c:showBubbleSize val="0"/>
        </c:dLbls>
        <c:marker val="1"/>
        <c:smooth val="0"/>
        <c:axId val="322163928"/>
        <c:axId val="322165496"/>
      </c:lineChart>
      <c:dateAx>
        <c:axId val="322163928"/>
        <c:scaling>
          <c:orientation val="minMax"/>
        </c:scaling>
        <c:delete val="1"/>
        <c:axPos val="b"/>
        <c:numFmt formatCode="&quot;H&quot;yy" sourceLinked="1"/>
        <c:majorTickMark val="none"/>
        <c:minorTickMark val="none"/>
        <c:tickLblPos val="none"/>
        <c:crossAx val="322165496"/>
        <c:crosses val="autoZero"/>
        <c:auto val="1"/>
        <c:lblOffset val="100"/>
        <c:baseTimeUnit val="years"/>
      </c:dateAx>
      <c:valAx>
        <c:axId val="32216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6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91.37</c:v>
                </c:pt>
                <c:pt idx="1">
                  <c:v>92.79</c:v>
                </c:pt>
                <c:pt idx="2">
                  <c:v>93.29</c:v>
                </c:pt>
                <c:pt idx="3">
                  <c:v>87.76</c:v>
                </c:pt>
                <c:pt idx="4">
                  <c:v>89.8</c:v>
                </c:pt>
              </c:numCache>
            </c:numRef>
          </c:val>
          <c:extLst>
            <c:ext xmlns:c16="http://schemas.microsoft.com/office/drawing/2014/chart" uri="{C3380CC4-5D6E-409C-BE32-E72D297353CC}">
              <c16:uniqueId val="{00000000-2B5A-485B-ACCB-C233A4F1C39F}"/>
            </c:ext>
          </c:extLst>
        </c:ser>
        <c:dLbls>
          <c:showLegendKey val="0"/>
          <c:showVal val="0"/>
          <c:showCatName val="0"/>
          <c:showSerName val="0"/>
          <c:showPercent val="0"/>
          <c:showBubbleSize val="0"/>
        </c:dLbls>
        <c:gapWidth val="150"/>
        <c:axId val="322165888"/>
        <c:axId val="32216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60.01</c:v>
                </c:pt>
                <c:pt idx="2">
                  <c:v>66.680000000000007</c:v>
                </c:pt>
                <c:pt idx="3">
                  <c:v>78.92</c:v>
                </c:pt>
                <c:pt idx="4">
                  <c:v>74.17</c:v>
                </c:pt>
              </c:numCache>
            </c:numRef>
          </c:val>
          <c:smooth val="0"/>
          <c:extLst>
            <c:ext xmlns:c16="http://schemas.microsoft.com/office/drawing/2014/chart" uri="{C3380CC4-5D6E-409C-BE32-E72D297353CC}">
              <c16:uniqueId val="{00000001-2B5A-485B-ACCB-C233A4F1C39F}"/>
            </c:ext>
          </c:extLst>
        </c:ser>
        <c:dLbls>
          <c:showLegendKey val="0"/>
          <c:showVal val="0"/>
          <c:showCatName val="0"/>
          <c:showSerName val="0"/>
          <c:showPercent val="0"/>
          <c:showBubbleSize val="0"/>
        </c:dLbls>
        <c:marker val="1"/>
        <c:smooth val="0"/>
        <c:axId val="322165888"/>
        <c:axId val="322169024"/>
      </c:lineChart>
      <c:dateAx>
        <c:axId val="322165888"/>
        <c:scaling>
          <c:orientation val="minMax"/>
        </c:scaling>
        <c:delete val="1"/>
        <c:axPos val="b"/>
        <c:numFmt formatCode="&quot;H&quot;yy" sourceLinked="1"/>
        <c:majorTickMark val="none"/>
        <c:minorTickMark val="none"/>
        <c:tickLblPos val="none"/>
        <c:crossAx val="322169024"/>
        <c:crosses val="autoZero"/>
        <c:auto val="1"/>
        <c:lblOffset val="100"/>
        <c:baseTimeUnit val="years"/>
      </c:dateAx>
      <c:valAx>
        <c:axId val="3221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149.94</c:v>
                </c:pt>
                <c:pt idx="1">
                  <c:v>150.02000000000001</c:v>
                </c:pt>
                <c:pt idx="2">
                  <c:v>150.01</c:v>
                </c:pt>
                <c:pt idx="3">
                  <c:v>159.69999999999999</c:v>
                </c:pt>
                <c:pt idx="4">
                  <c:v>154.11000000000001</c:v>
                </c:pt>
              </c:numCache>
            </c:numRef>
          </c:val>
          <c:extLst>
            <c:ext xmlns:c16="http://schemas.microsoft.com/office/drawing/2014/chart" uri="{C3380CC4-5D6E-409C-BE32-E72D297353CC}">
              <c16:uniqueId val="{00000000-4C51-4CAE-A0A5-B7C207FE3568}"/>
            </c:ext>
          </c:extLst>
        </c:ser>
        <c:dLbls>
          <c:showLegendKey val="0"/>
          <c:showVal val="0"/>
          <c:showCatName val="0"/>
          <c:showSerName val="0"/>
          <c:showPercent val="0"/>
          <c:showBubbleSize val="0"/>
        </c:dLbls>
        <c:gapWidth val="150"/>
        <c:axId val="322165104"/>
        <c:axId val="32216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277.67</c:v>
                </c:pt>
                <c:pt idx="2">
                  <c:v>260.11</c:v>
                </c:pt>
                <c:pt idx="3">
                  <c:v>220.31</c:v>
                </c:pt>
                <c:pt idx="4">
                  <c:v>230.95</c:v>
                </c:pt>
              </c:numCache>
            </c:numRef>
          </c:val>
          <c:smooth val="0"/>
          <c:extLst>
            <c:ext xmlns:c16="http://schemas.microsoft.com/office/drawing/2014/chart" uri="{C3380CC4-5D6E-409C-BE32-E72D297353CC}">
              <c16:uniqueId val="{00000001-4C51-4CAE-A0A5-B7C207FE3568}"/>
            </c:ext>
          </c:extLst>
        </c:ser>
        <c:dLbls>
          <c:showLegendKey val="0"/>
          <c:showVal val="0"/>
          <c:showCatName val="0"/>
          <c:showSerName val="0"/>
          <c:showPercent val="0"/>
          <c:showBubbleSize val="0"/>
        </c:dLbls>
        <c:marker val="1"/>
        <c:smooth val="0"/>
        <c:axId val="322165104"/>
        <c:axId val="322163536"/>
      </c:lineChart>
      <c:dateAx>
        <c:axId val="322165104"/>
        <c:scaling>
          <c:orientation val="minMax"/>
        </c:scaling>
        <c:delete val="1"/>
        <c:axPos val="b"/>
        <c:numFmt formatCode="&quot;H&quot;yy" sourceLinked="1"/>
        <c:majorTickMark val="none"/>
        <c:minorTickMark val="none"/>
        <c:tickLblPos val="none"/>
        <c:crossAx val="322163536"/>
        <c:crosses val="autoZero"/>
        <c:auto val="1"/>
        <c:lblOffset val="100"/>
        <c:baseTimeUnit val="years"/>
      </c:dateAx>
      <c:valAx>
        <c:axId val="32216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6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60" zoomScale="110" zoomScaleNormal="11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川南町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15642</v>
      </c>
      <c r="AM8" s="51"/>
      <c r="AN8" s="51"/>
      <c r="AO8" s="51"/>
      <c r="AP8" s="51"/>
      <c r="AQ8" s="51"/>
      <c r="AR8" s="51"/>
      <c r="AS8" s="51"/>
      <c r="AT8" s="46">
        <f>データ!T6</f>
        <v>90.12</v>
      </c>
      <c r="AU8" s="46"/>
      <c r="AV8" s="46"/>
      <c r="AW8" s="46"/>
      <c r="AX8" s="46"/>
      <c r="AY8" s="46"/>
      <c r="AZ8" s="46"/>
      <c r="BA8" s="46"/>
      <c r="BB8" s="46">
        <f>データ!U6</f>
        <v>173.57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22.08</v>
      </c>
      <c r="Q10" s="46"/>
      <c r="R10" s="46"/>
      <c r="S10" s="46"/>
      <c r="T10" s="46"/>
      <c r="U10" s="46"/>
      <c r="V10" s="46"/>
      <c r="W10" s="46">
        <f>データ!Q6</f>
        <v>86.61</v>
      </c>
      <c r="X10" s="46"/>
      <c r="Y10" s="46"/>
      <c r="Z10" s="46"/>
      <c r="AA10" s="46"/>
      <c r="AB10" s="46"/>
      <c r="AC10" s="46"/>
      <c r="AD10" s="51">
        <f>データ!R6</f>
        <v>2700</v>
      </c>
      <c r="AE10" s="51"/>
      <c r="AF10" s="51"/>
      <c r="AG10" s="51"/>
      <c r="AH10" s="51"/>
      <c r="AI10" s="51"/>
      <c r="AJ10" s="51"/>
      <c r="AK10" s="2"/>
      <c r="AL10" s="51">
        <f>データ!V6</f>
        <v>3437</v>
      </c>
      <c r="AM10" s="51"/>
      <c r="AN10" s="51"/>
      <c r="AO10" s="51"/>
      <c r="AP10" s="51"/>
      <c r="AQ10" s="51"/>
      <c r="AR10" s="51"/>
      <c r="AS10" s="51"/>
      <c r="AT10" s="46">
        <f>データ!W6</f>
        <v>1.82</v>
      </c>
      <c r="AU10" s="46"/>
      <c r="AV10" s="46"/>
      <c r="AW10" s="46"/>
      <c r="AX10" s="46"/>
      <c r="AY10" s="46"/>
      <c r="AZ10" s="46"/>
      <c r="BA10" s="46"/>
      <c r="BB10" s="46">
        <f>データ!X6</f>
        <v>1888.46</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117</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116</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118</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st3RPsTZTHXcn7tf5JjDHRqWLCQ4rb+ee6p65tfaEwnFVqZ6Z4f6eJ2SZpAyE9vh8NeCU4KFdd/lq0PbOLfS5g==" saltValue="+gPbi35crhCxPXi55x6py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2">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454052</v>
      </c>
      <c r="D6" s="33">
        <f t="shared" si="3"/>
        <v>47</v>
      </c>
      <c r="E6" s="33">
        <f t="shared" si="3"/>
        <v>17</v>
      </c>
      <c r="F6" s="33">
        <f t="shared" si="3"/>
        <v>1</v>
      </c>
      <c r="G6" s="33">
        <f t="shared" si="3"/>
        <v>0</v>
      </c>
      <c r="H6" s="33" t="str">
        <f t="shared" si="3"/>
        <v>宮崎県　川南町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22.08</v>
      </c>
      <c r="Q6" s="34">
        <f t="shared" si="3"/>
        <v>86.61</v>
      </c>
      <c r="R6" s="34">
        <f t="shared" si="3"/>
        <v>2700</v>
      </c>
      <c r="S6" s="34">
        <f t="shared" si="3"/>
        <v>15642</v>
      </c>
      <c r="T6" s="34">
        <f t="shared" si="3"/>
        <v>90.12</v>
      </c>
      <c r="U6" s="34">
        <f t="shared" si="3"/>
        <v>173.57</v>
      </c>
      <c r="V6" s="34">
        <f t="shared" si="3"/>
        <v>3437</v>
      </c>
      <c r="W6" s="34">
        <f t="shared" si="3"/>
        <v>1.82</v>
      </c>
      <c r="X6" s="34">
        <f t="shared" si="3"/>
        <v>1888.46</v>
      </c>
      <c r="Y6" s="35">
        <f>IF(Y7="",NA(),Y7)</f>
        <v>89.12</v>
      </c>
      <c r="Z6" s="35">
        <f t="shared" ref="Z6:AH6" si="4">IF(Z7="",NA(),Z7)</f>
        <v>93.72</v>
      </c>
      <c r="AA6" s="35">
        <f t="shared" si="4"/>
        <v>90.57</v>
      </c>
      <c r="AB6" s="35">
        <f t="shared" si="4"/>
        <v>94.88</v>
      </c>
      <c r="AC6" s="35">
        <f t="shared" si="4"/>
        <v>95.74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201.02</v>
      </c>
      <c r="BG6" s="35">
        <f t="shared" ref="BG6:BO6" si="7">IF(BG7="",NA(),BG7)</f>
        <v>81.540000000000006</v>
      </c>
      <c r="BH6" s="35">
        <f t="shared" si="7"/>
        <v>48.82</v>
      </c>
      <c r="BI6" s="34">
        <f t="shared" si="7"/>
        <v>0</v>
      </c>
      <c r="BJ6" s="34">
        <f t="shared" si="7"/>
        <v>0</v>
      </c>
      <c r="BK6" s="35">
        <f t="shared" si="7"/>
        <v>1824.34</v>
      </c>
      <c r="BL6" s="35">
        <f t="shared" si="7"/>
        <v>1604.64</v>
      </c>
      <c r="BM6" s="35">
        <f t="shared" si="7"/>
        <v>1217.7</v>
      </c>
      <c r="BN6" s="35">
        <f t="shared" si="7"/>
        <v>1048.23</v>
      </c>
      <c r="BO6" s="35">
        <f t="shared" si="7"/>
        <v>1130.42</v>
      </c>
      <c r="BP6" s="34" t="str">
        <f>IF(BP7="","",IF(BP7="-","【-】","【"&amp;SUBSTITUTE(TEXT(BP7,"#,##0.00"),"-","△")&amp;"】"))</f>
        <v>【682.51】</v>
      </c>
      <c r="BQ6" s="35">
        <f>IF(BQ7="",NA(),BQ7)</f>
        <v>91.37</v>
      </c>
      <c r="BR6" s="35">
        <f t="shared" ref="BR6:BZ6" si="8">IF(BR7="",NA(),BR7)</f>
        <v>92.79</v>
      </c>
      <c r="BS6" s="35">
        <f t="shared" si="8"/>
        <v>93.29</v>
      </c>
      <c r="BT6" s="35">
        <f t="shared" si="8"/>
        <v>87.76</v>
      </c>
      <c r="BU6" s="35">
        <f t="shared" si="8"/>
        <v>89.8</v>
      </c>
      <c r="BV6" s="35">
        <f t="shared" si="8"/>
        <v>54.16</v>
      </c>
      <c r="BW6" s="35">
        <f t="shared" si="8"/>
        <v>60.01</v>
      </c>
      <c r="BX6" s="35">
        <f t="shared" si="8"/>
        <v>66.680000000000007</v>
      </c>
      <c r="BY6" s="35">
        <f t="shared" si="8"/>
        <v>78.92</v>
      </c>
      <c r="BZ6" s="35">
        <f t="shared" si="8"/>
        <v>74.17</v>
      </c>
      <c r="CA6" s="34" t="str">
        <f>IF(CA7="","",IF(CA7="-","【-】","【"&amp;SUBSTITUTE(TEXT(CA7,"#,##0.00"),"-","△")&amp;"】"))</f>
        <v>【100.34】</v>
      </c>
      <c r="CB6" s="35">
        <f>IF(CB7="",NA(),CB7)</f>
        <v>149.94</v>
      </c>
      <c r="CC6" s="35">
        <f t="shared" ref="CC6:CK6" si="9">IF(CC7="",NA(),CC7)</f>
        <v>150.02000000000001</v>
      </c>
      <c r="CD6" s="35">
        <f t="shared" si="9"/>
        <v>150.01</v>
      </c>
      <c r="CE6" s="35">
        <f t="shared" si="9"/>
        <v>159.69999999999999</v>
      </c>
      <c r="CF6" s="35">
        <f t="shared" si="9"/>
        <v>154.11000000000001</v>
      </c>
      <c r="CG6" s="35">
        <f t="shared" si="9"/>
        <v>307.56</v>
      </c>
      <c r="CH6" s="35">
        <f t="shared" si="9"/>
        <v>277.67</v>
      </c>
      <c r="CI6" s="35">
        <f t="shared" si="9"/>
        <v>260.11</v>
      </c>
      <c r="CJ6" s="35">
        <f t="shared" si="9"/>
        <v>220.31</v>
      </c>
      <c r="CK6" s="35">
        <f t="shared" si="9"/>
        <v>230.95</v>
      </c>
      <c r="CL6" s="34" t="str">
        <f>IF(CL7="","",IF(CL7="-","【-】","【"&amp;SUBSTITUTE(TEXT(CL7,"#,##0.00"),"-","△")&amp;"】"))</f>
        <v>【136.15】</v>
      </c>
      <c r="CM6" s="35">
        <f>IF(CM7="",NA(),CM7)</f>
        <v>51.55</v>
      </c>
      <c r="CN6" s="35">
        <f t="shared" ref="CN6:CV6" si="10">IF(CN7="",NA(),CN7)</f>
        <v>51</v>
      </c>
      <c r="CO6" s="35">
        <f t="shared" si="10"/>
        <v>52.9</v>
      </c>
      <c r="CP6" s="35">
        <f t="shared" si="10"/>
        <v>61.25</v>
      </c>
      <c r="CQ6" s="35">
        <f t="shared" si="10"/>
        <v>53.55</v>
      </c>
      <c r="CR6" s="35">
        <f t="shared" si="10"/>
        <v>39.869999999999997</v>
      </c>
      <c r="CS6" s="35">
        <f t="shared" si="10"/>
        <v>41.28</v>
      </c>
      <c r="CT6" s="35">
        <f t="shared" si="10"/>
        <v>41.45</v>
      </c>
      <c r="CU6" s="35">
        <f t="shared" si="10"/>
        <v>49.68</v>
      </c>
      <c r="CV6" s="35">
        <f t="shared" si="10"/>
        <v>49.27</v>
      </c>
      <c r="CW6" s="34" t="str">
        <f>IF(CW7="","",IF(CW7="-","【-】","【"&amp;SUBSTITUTE(TEXT(CW7,"#,##0.00"),"-","△")&amp;"】"))</f>
        <v>【59.64】</v>
      </c>
      <c r="CX6" s="35">
        <f>IF(CX7="",NA(),CX7)</f>
        <v>68.930000000000007</v>
      </c>
      <c r="CY6" s="35">
        <f t="shared" ref="CY6:DG6" si="11">IF(CY7="",NA(),CY7)</f>
        <v>69.27</v>
      </c>
      <c r="CZ6" s="35">
        <f t="shared" si="11"/>
        <v>71.41</v>
      </c>
      <c r="DA6" s="35">
        <f t="shared" si="11"/>
        <v>71.81</v>
      </c>
      <c r="DB6" s="35">
        <f t="shared" si="11"/>
        <v>72.040000000000006</v>
      </c>
      <c r="DC6" s="35">
        <f t="shared" si="11"/>
        <v>61.37</v>
      </c>
      <c r="DD6" s="35">
        <f t="shared" si="11"/>
        <v>61.3</v>
      </c>
      <c r="DE6" s="35">
        <f t="shared" si="11"/>
        <v>64.510000000000005</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v>
      </c>
      <c r="EK6" s="35">
        <f t="shared" si="14"/>
        <v>0.19</v>
      </c>
      <c r="EL6" s="35">
        <f t="shared" si="14"/>
        <v>7.0000000000000007E-2</v>
      </c>
      <c r="EM6" s="35">
        <f t="shared" si="14"/>
        <v>0.12</v>
      </c>
      <c r="EN6" s="35">
        <f t="shared" si="14"/>
        <v>0.1</v>
      </c>
      <c r="EO6" s="34" t="str">
        <f>IF(EO7="","",IF(EO7="-","【-】","【"&amp;SUBSTITUTE(TEXT(EO7,"#,##0.00"),"-","△")&amp;"】"))</f>
        <v>【0.22】</v>
      </c>
    </row>
    <row r="7" spans="1:145" s="36" customFormat="1" x14ac:dyDescent="0.2">
      <c r="A7" s="28"/>
      <c r="B7" s="37">
        <v>2019</v>
      </c>
      <c r="C7" s="37">
        <v>454052</v>
      </c>
      <c r="D7" s="37">
        <v>47</v>
      </c>
      <c r="E7" s="37">
        <v>17</v>
      </c>
      <c r="F7" s="37">
        <v>1</v>
      </c>
      <c r="G7" s="37">
        <v>0</v>
      </c>
      <c r="H7" s="37" t="s">
        <v>98</v>
      </c>
      <c r="I7" s="37" t="s">
        <v>99</v>
      </c>
      <c r="J7" s="37" t="s">
        <v>100</v>
      </c>
      <c r="K7" s="37" t="s">
        <v>101</v>
      </c>
      <c r="L7" s="37" t="s">
        <v>102</v>
      </c>
      <c r="M7" s="37" t="s">
        <v>103</v>
      </c>
      <c r="N7" s="38" t="s">
        <v>104</v>
      </c>
      <c r="O7" s="38" t="s">
        <v>105</v>
      </c>
      <c r="P7" s="38">
        <v>22.08</v>
      </c>
      <c r="Q7" s="38">
        <v>86.61</v>
      </c>
      <c r="R7" s="38">
        <v>2700</v>
      </c>
      <c r="S7" s="38">
        <v>15642</v>
      </c>
      <c r="T7" s="38">
        <v>90.12</v>
      </c>
      <c r="U7" s="38">
        <v>173.57</v>
      </c>
      <c r="V7" s="38">
        <v>3437</v>
      </c>
      <c r="W7" s="38">
        <v>1.82</v>
      </c>
      <c r="X7" s="38">
        <v>1888.46</v>
      </c>
      <c r="Y7" s="38">
        <v>89.12</v>
      </c>
      <c r="Z7" s="38">
        <v>93.72</v>
      </c>
      <c r="AA7" s="38">
        <v>90.57</v>
      </c>
      <c r="AB7" s="38">
        <v>94.88</v>
      </c>
      <c r="AC7" s="38">
        <v>95.74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201.02</v>
      </c>
      <c r="BG7" s="38">
        <v>81.540000000000006</v>
      </c>
      <c r="BH7" s="38">
        <v>48.82</v>
      </c>
      <c r="BI7" s="38">
        <v>0</v>
      </c>
      <c r="BJ7" s="38">
        <v>0</v>
      </c>
      <c r="BK7" s="38">
        <v>1824.34</v>
      </c>
      <c r="BL7" s="38">
        <v>1604.64</v>
      </c>
      <c r="BM7" s="38">
        <v>1217.7</v>
      </c>
      <c r="BN7" s="38">
        <v>1048.23</v>
      </c>
      <c r="BO7" s="38">
        <v>1130.42</v>
      </c>
      <c r="BP7" s="38">
        <v>682.51</v>
      </c>
      <c r="BQ7" s="38">
        <v>91.37</v>
      </c>
      <c r="BR7" s="38">
        <v>92.79</v>
      </c>
      <c r="BS7" s="38">
        <v>93.29</v>
      </c>
      <c r="BT7" s="38">
        <v>87.76</v>
      </c>
      <c r="BU7" s="38">
        <v>89.8</v>
      </c>
      <c r="BV7" s="38">
        <v>54.16</v>
      </c>
      <c r="BW7" s="38">
        <v>60.01</v>
      </c>
      <c r="BX7" s="38">
        <v>66.680000000000007</v>
      </c>
      <c r="BY7" s="38">
        <v>78.92</v>
      </c>
      <c r="BZ7" s="38">
        <v>74.17</v>
      </c>
      <c r="CA7" s="38">
        <v>100.34</v>
      </c>
      <c r="CB7" s="38">
        <v>149.94</v>
      </c>
      <c r="CC7" s="38">
        <v>150.02000000000001</v>
      </c>
      <c r="CD7" s="38">
        <v>150.01</v>
      </c>
      <c r="CE7" s="38">
        <v>159.69999999999999</v>
      </c>
      <c r="CF7" s="38">
        <v>154.11000000000001</v>
      </c>
      <c r="CG7" s="38">
        <v>307.56</v>
      </c>
      <c r="CH7" s="38">
        <v>277.67</v>
      </c>
      <c r="CI7" s="38">
        <v>260.11</v>
      </c>
      <c r="CJ7" s="38">
        <v>220.31</v>
      </c>
      <c r="CK7" s="38">
        <v>230.95</v>
      </c>
      <c r="CL7" s="38">
        <v>136.15</v>
      </c>
      <c r="CM7" s="38">
        <v>51.55</v>
      </c>
      <c r="CN7" s="38">
        <v>51</v>
      </c>
      <c r="CO7" s="38">
        <v>52.9</v>
      </c>
      <c r="CP7" s="38">
        <v>61.25</v>
      </c>
      <c r="CQ7" s="38">
        <v>53.55</v>
      </c>
      <c r="CR7" s="38">
        <v>39.869999999999997</v>
      </c>
      <c r="CS7" s="38">
        <v>41.28</v>
      </c>
      <c r="CT7" s="38">
        <v>41.45</v>
      </c>
      <c r="CU7" s="38">
        <v>49.68</v>
      </c>
      <c r="CV7" s="38">
        <v>49.27</v>
      </c>
      <c r="CW7" s="38">
        <v>59.64</v>
      </c>
      <c r="CX7" s="38">
        <v>68.930000000000007</v>
      </c>
      <c r="CY7" s="38">
        <v>69.27</v>
      </c>
      <c r="CZ7" s="38">
        <v>71.41</v>
      </c>
      <c r="DA7" s="38">
        <v>71.81</v>
      </c>
      <c r="DB7" s="38">
        <v>72.040000000000006</v>
      </c>
      <c r="DC7" s="38">
        <v>61.37</v>
      </c>
      <c r="DD7" s="38">
        <v>61.3</v>
      </c>
      <c r="DE7" s="38">
        <v>64.510000000000005</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v>
      </c>
      <c r="EK7" s="38">
        <v>0.19</v>
      </c>
      <c r="EL7" s="38">
        <v>7.0000000000000007E-2</v>
      </c>
      <c r="EM7" s="38">
        <v>0.12</v>
      </c>
      <c r="EN7" s="38">
        <v>0.1</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2020-12-04T02:50:07Z</dcterms:created>
  <dcterms:modified xsi:type="dcterms:W3CDTF">2021-02-24T09:29:20Z</dcterms:modified>
  <cp:category/>
</cp:coreProperties>
</file>