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06 日向市●\"/>
    </mc:Choice>
  </mc:AlternateContent>
  <xr:revisionPtr revIDLastSave="0" documentId="13_ncr:1_{2C3FFDD2-F631-4D47-8B9F-E3CAD27EA684}" xr6:coauthVersionLast="46" xr6:coauthVersionMax="46" xr10:uidLastSave="{00000000-0000-0000-0000-000000000000}"/>
  <workbookProtection workbookAlgorithmName="SHA-512" workbookHashValue="hSclq+XzMPow28GjH1CizpPNYkRPX8pW2JKworr0iqY7yF3VJDAJmLIjRtUOxf7kvT3Cx40cULwxpdmFDIDLlA==" workbookSaltValue="bM7OWrZa6rqa0Bxw9wGBV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<sst xmlns="http://schemas.openxmlformats.org/spreadsheetml/2006/main" count="236" uniqueCount="119">
  <si>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</si>
  <si>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</si>
  <si>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</si>
  <si>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</si>
  <si>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</si>
  <si>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</si>
  <si>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</si>
  <si>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</si>
  <si>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</si>
  <si>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</si>
  <si>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</si>
  <si>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</si>
  <si>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</si>
  <si>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</si>
  <si>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</si>
  <si>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</si>
  <si>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</si>
  <si>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</si>
  <si>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</si>
  <si>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</si>
  <si>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</si>
  <si>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</si>
  <si>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</si>
  <si>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</si>
  <si>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</si>
  <si>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</si>
  <si>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</si>
  <si>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</si>
  <si>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</si>
  <si>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</si>
  <si>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</si>
  <si>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</si>
  <si>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</si>
  <si>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</si>
  <si>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</si>
  <si>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</si>
  <si>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</si>
  <si>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</si>
  <si>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</si>
  <si>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</si>
  <si>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</si>
  <si>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</si>
  <si>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</si>
  <si>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</si>
  <si>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</si>
  <si>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</si>
  <si>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</si>
  <si>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</si>
  <si>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</si>
  <si>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</si>
  <si>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</si>
  <si>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</si>
  <si>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</si>
  <si>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</si>
  <si>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</si>
  <si>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</si>
  <si>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</si>
  <si>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</si>
  <si>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</si>
  <si>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</si>
  <si>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</si>
  <si>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</si>
  <si>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</si>
  <si>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</si>
  <si>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</si>
  <si>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</si>
  <si>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</si>
  <si>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</si>
  <si>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</si>
  <si>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</si>
  <si>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</si>
  <si>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</si>
  <si>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</si>
  <si>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</si>
  <si>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</si>
  <si>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</si>
  <si>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</si>
  <si>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</si>
  <si>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</si>
  <si>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</si>
  <si>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</si>
  <si>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</si>
  <si>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</si>
  <si>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</si>
  <si>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</si>
  <si>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</si>
  <si>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</si>
  <si>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</si>
  <si>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</si>
  <si>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</si>
  <si>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</si>
  <si>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</si>
  <si>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</si>
  <si>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</si>
  <si>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</si>
  <si>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</si>
  <si>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</si>
  <si>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</si>
  <si>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</si>
  <si>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</si>
  <si>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</si>
  <si>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</si>
  <si>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</si>
  <si>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</si>
  <si>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</si>
  <si>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</si>
  <si>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</si>
  <si>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</si>
  <si>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</si>
  <si>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</si>
  <si>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</si>
  <si>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</si>
  <si>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</si>
  <si>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</si>
  <si>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</si>
  <si>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</si>
  <si>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供用開始後15年以上経過しているため、更新工事を控えていますが、近年は緊急修繕で対応しています。
　現在、更新工事に向けた事業計画を策定しているところで、令和３年度から事業計画に乗せた工事を行っていく予定です。</t>
    <rPh sb="1" eb="3">
      <t>キョウヨウ</t>
    </rPh>
    <rPh sb="3" eb="5">
      <t>カイシ</t>
    </rPh>
    <rPh sb="5" eb="6">
      <t>ゴ</t>
    </rPh>
    <rPh sb="8" eb="9">
      <t>ネン</t>
    </rPh>
    <rPh sb="9" eb="11">
      <t>イジョウ</t>
    </rPh>
    <rPh sb="11" eb="13">
      <t>ケイカ</t>
    </rPh>
    <rPh sb="20" eb="22">
      <t>コウシン</t>
    </rPh>
    <rPh sb="22" eb="24">
      <t>コウジ</t>
    </rPh>
    <rPh sb="25" eb="26">
      <t>ヒカ</t>
    </rPh>
    <rPh sb="33" eb="35">
      <t>キンネン</t>
    </rPh>
    <rPh sb="36" eb="38">
      <t>キンキュウ</t>
    </rPh>
    <rPh sb="38" eb="40">
      <t>シュウゼン</t>
    </rPh>
    <rPh sb="41" eb="43">
      <t>タイオウ</t>
    </rPh>
    <rPh sb="51" eb="53">
      <t>ゲンザイ</t>
    </rPh>
    <rPh sb="54" eb="56">
      <t>コウシン</t>
    </rPh>
    <rPh sb="56" eb="58">
      <t>コウジ</t>
    </rPh>
    <rPh sb="59" eb="60">
      <t>ム</t>
    </rPh>
    <rPh sb="62" eb="64">
      <t>ジギョウ</t>
    </rPh>
    <rPh sb="64" eb="66">
      <t>ケイカク</t>
    </rPh>
    <rPh sb="67" eb="69">
      <t>サクテイ</t>
    </rPh>
    <rPh sb="78" eb="79">
      <t>レイ</t>
    </rPh>
    <rPh sb="79" eb="80">
      <t>ワ</t>
    </rPh>
    <rPh sb="81" eb="82">
      <t>ネン</t>
    </rPh>
    <rPh sb="82" eb="83">
      <t>ド</t>
    </rPh>
    <rPh sb="85" eb="87">
      <t>ジギョウ</t>
    </rPh>
    <rPh sb="87" eb="89">
      <t>ケイカク</t>
    </rPh>
    <rPh sb="90" eb="91">
      <t>ノ</t>
    </rPh>
    <rPh sb="93" eb="95">
      <t>コウジ</t>
    </rPh>
    <rPh sb="96" eb="97">
      <t>オコナ</t>
    </rPh>
    <rPh sb="101" eb="103">
      <t>ヨテイ</t>
    </rPh>
    <phoneticPr fontId="4"/>
  </si>
  <si>
    <t>　使用料の減少額より汚水処理費の減少額が大きかったために全体の経費回収率が増加していますが、それぞれの減少は、令和２年度から公営企業会計へ移行したことに伴う経理の閉鎖時期の早期化による影響が大きいといえます。
　上記のように前年と容易に比較できない部分もありますが、今後の課題は例年通り使用料収入の確保や接続率の向上となります。
　令和３年度からは、老朽化が進んでいる建設工事も始まることから、確実な収入源の確保と支出の計画的執行に取り組む必要があります。</t>
    <rPh sb="1" eb="4">
      <t>シヨウリョウ</t>
    </rPh>
    <rPh sb="5" eb="7">
      <t>ゲンショウ</t>
    </rPh>
    <rPh sb="7" eb="8">
      <t>ガク</t>
    </rPh>
    <rPh sb="10" eb="12">
      <t>オスイ</t>
    </rPh>
    <rPh sb="12" eb="14">
      <t>ショリ</t>
    </rPh>
    <rPh sb="14" eb="15">
      <t>ヒ</t>
    </rPh>
    <rPh sb="16" eb="18">
      <t>ゲンショウ</t>
    </rPh>
    <rPh sb="18" eb="19">
      <t>ガク</t>
    </rPh>
    <rPh sb="20" eb="21">
      <t>オオ</t>
    </rPh>
    <rPh sb="28" eb="30">
      <t>ゼンタイ</t>
    </rPh>
    <rPh sb="51" eb="53">
      <t>ゲンショウ</t>
    </rPh>
    <rPh sb="55" eb="56">
      <t>レイ</t>
    </rPh>
    <rPh sb="56" eb="57">
      <t>ワ</t>
    </rPh>
    <rPh sb="58" eb="59">
      <t>ネン</t>
    </rPh>
    <rPh sb="59" eb="60">
      <t>ド</t>
    </rPh>
    <rPh sb="62" eb="64">
      <t>コウエイ</t>
    </rPh>
    <rPh sb="64" eb="66">
      <t>キギョウ</t>
    </rPh>
    <rPh sb="66" eb="68">
      <t>カイケイ</t>
    </rPh>
    <rPh sb="69" eb="71">
      <t>イコウ</t>
    </rPh>
    <rPh sb="76" eb="77">
      <t>トモナ</t>
    </rPh>
    <rPh sb="78" eb="80">
      <t>ケイリ</t>
    </rPh>
    <rPh sb="81" eb="83">
      <t>ヘイサ</t>
    </rPh>
    <rPh sb="83" eb="85">
      <t>ジキ</t>
    </rPh>
    <rPh sb="86" eb="89">
      <t>ソウキカ</t>
    </rPh>
    <rPh sb="92" eb="94">
      <t>エイキョウ</t>
    </rPh>
    <rPh sb="95" eb="96">
      <t>オオ</t>
    </rPh>
    <rPh sb="106" eb="108">
      <t>ジョウキ</t>
    </rPh>
    <rPh sb="112" eb="114">
      <t>ゼンネン</t>
    </rPh>
    <rPh sb="115" eb="117">
      <t>ヨウイ</t>
    </rPh>
    <rPh sb="118" eb="120">
      <t>ヒカク</t>
    </rPh>
    <rPh sb="124" eb="126">
      <t>ブブン</t>
    </rPh>
    <rPh sb="133" eb="135">
      <t>コンゴ</t>
    </rPh>
    <rPh sb="136" eb="138">
      <t>カダイ</t>
    </rPh>
    <rPh sb="139" eb="141">
      <t>レイネン</t>
    </rPh>
    <rPh sb="141" eb="142">
      <t>ドオ</t>
    </rPh>
    <rPh sb="143" eb="146">
      <t>シヨウリョウ</t>
    </rPh>
    <rPh sb="146" eb="148">
      <t>シュウニュウ</t>
    </rPh>
    <rPh sb="149" eb="151">
      <t>カクホ</t>
    </rPh>
    <rPh sb="152" eb="154">
      <t>セツゾク</t>
    </rPh>
    <rPh sb="154" eb="155">
      <t>リツ</t>
    </rPh>
    <rPh sb="156" eb="158">
      <t>コウジョウ</t>
    </rPh>
    <rPh sb="166" eb="167">
      <t>レイ</t>
    </rPh>
    <rPh sb="167" eb="168">
      <t>ワ</t>
    </rPh>
    <rPh sb="169" eb="170">
      <t>ネン</t>
    </rPh>
    <rPh sb="170" eb="171">
      <t>ド</t>
    </rPh>
    <rPh sb="175" eb="177">
      <t>ロウキュウ</t>
    </rPh>
    <rPh sb="177" eb="178">
      <t>カ</t>
    </rPh>
    <rPh sb="179" eb="180">
      <t>スス</t>
    </rPh>
    <rPh sb="184" eb="186">
      <t>ケンセツ</t>
    </rPh>
    <rPh sb="186" eb="188">
      <t>コウジ</t>
    </rPh>
    <rPh sb="189" eb="190">
      <t>ハジ</t>
    </rPh>
    <rPh sb="197" eb="199">
      <t>カクジツ</t>
    </rPh>
    <rPh sb="200" eb="202">
      <t>シュウニュウ</t>
    </rPh>
    <rPh sb="202" eb="203">
      <t>ゲン</t>
    </rPh>
    <rPh sb="204" eb="206">
      <t>カクホ</t>
    </rPh>
    <rPh sb="207" eb="209">
      <t>シシュツ</t>
    </rPh>
    <rPh sb="210" eb="213">
      <t>ケイカクテキ</t>
    </rPh>
    <rPh sb="213" eb="215">
      <t>シッコウ</t>
    </rPh>
    <rPh sb="216" eb="217">
      <t>ト</t>
    </rPh>
    <rPh sb="218" eb="219">
      <t>ク</t>
    </rPh>
    <rPh sb="220" eb="222">
      <t>ヒツヨウ</t>
    </rPh>
    <phoneticPr fontId="4"/>
  </si>
  <si>
    <r>
      <t>　前年度と比較すると、収益的収支比率については4.26ポイント増加、経費回収率については6.09ポイント増加となっています。どちらも増加傾向ではありますが、100％に満たない数値となっており使用料収入の確保が引き続き課題となります。
　企業債残高対事業規模比率は、前年度より繰出基準割合の算出で一般会計からの繰出金から全てを負担していることから0.00％となっています。
　汚水処理原価は、前年度と比較して34.36円減少となっています。汚水処理費となる支出の一部は、令和２年４月より公営企業会計へ移行したことに伴う打切決算で、３月末までの委託契約分の支払が４月以降となり未払い分が生じたことによる減少が考えられます。
　施設利用率については、前年度との比較で1.72ポイント減少となっているため、施設の利用状況や</t>
    </r>
    <r>
      <rPr>
        <sz val="11"/>
        <color rgb="FFFF0000"/>
        <rFont val="ＭＳ ゴシック"/>
        <family val="3"/>
        <charset val="128"/>
      </rPr>
      <t>適正規模</t>
    </r>
    <r>
      <rPr>
        <sz val="11"/>
        <color theme="1"/>
        <rFont val="ＭＳ ゴシック"/>
        <family val="3"/>
        <charset val="128"/>
      </rPr>
      <t>については、接続人口を増やしても処理する余裕があるといえます。
　水洗化率は、前年度より1.09ポイント増加しているのは、例年通り新規接続者がいるためです。処理区域内人口が減少する傾向にありますが、今後も新規接続を増やしていく必要があります。</t>
    </r>
    <rPh sb="11" eb="13">
      <t>シュウエキ</t>
    </rPh>
    <rPh sb="13" eb="14">
      <t>テキ</t>
    </rPh>
    <rPh sb="14" eb="16">
      <t>シュウシ</t>
    </rPh>
    <rPh sb="16" eb="18">
      <t>ヒリツ</t>
    </rPh>
    <rPh sb="31" eb="33">
      <t>ゾウカ</t>
    </rPh>
    <rPh sb="34" eb="36">
      <t>ケイヒ</t>
    </rPh>
    <rPh sb="36" eb="38">
      <t>カイシュウ</t>
    </rPh>
    <rPh sb="38" eb="39">
      <t>リツ</t>
    </rPh>
    <rPh sb="52" eb="54">
      <t>ゾウカ</t>
    </rPh>
    <rPh sb="66" eb="68">
      <t>ゾウカ</t>
    </rPh>
    <rPh sb="68" eb="70">
      <t>ケイコウ</t>
    </rPh>
    <rPh sb="83" eb="84">
      <t>ミ</t>
    </rPh>
    <rPh sb="87" eb="89">
      <t>スウチ</t>
    </rPh>
    <rPh sb="95" eb="98">
      <t>シヨウリョウ</t>
    </rPh>
    <rPh sb="98" eb="100">
      <t>シュウニュウ</t>
    </rPh>
    <rPh sb="101" eb="103">
      <t>カクホ</t>
    </rPh>
    <rPh sb="104" eb="105">
      <t>ヒ</t>
    </rPh>
    <rPh sb="106" eb="107">
      <t>ツヅ</t>
    </rPh>
    <rPh sb="108" eb="110">
      <t>カダイ</t>
    </rPh>
    <rPh sb="118" eb="120">
      <t>キギョウ</t>
    </rPh>
    <rPh sb="120" eb="121">
      <t>サイ</t>
    </rPh>
    <rPh sb="121" eb="123">
      <t>ザンダカ</t>
    </rPh>
    <rPh sb="123" eb="124">
      <t>タイ</t>
    </rPh>
    <rPh sb="124" eb="126">
      <t>ジギョウ</t>
    </rPh>
    <rPh sb="126" eb="128">
      <t>キボ</t>
    </rPh>
    <rPh sb="128" eb="130">
      <t>ヒリツ</t>
    </rPh>
    <rPh sb="132" eb="134">
      <t>ゼンネン</t>
    </rPh>
    <rPh sb="134" eb="135">
      <t>ド</t>
    </rPh>
    <rPh sb="137" eb="139">
      <t>クリダ</t>
    </rPh>
    <rPh sb="139" eb="141">
      <t>キジュン</t>
    </rPh>
    <rPh sb="141" eb="143">
      <t>ワリアイ</t>
    </rPh>
    <rPh sb="144" eb="146">
      <t>サンシュツ</t>
    </rPh>
    <rPh sb="147" eb="149">
      <t>イッパン</t>
    </rPh>
    <rPh sb="149" eb="151">
      <t>カイケイ</t>
    </rPh>
    <rPh sb="154" eb="155">
      <t>ク</t>
    </rPh>
    <rPh sb="155" eb="156">
      <t>ダ</t>
    </rPh>
    <rPh sb="156" eb="157">
      <t>キン</t>
    </rPh>
    <rPh sb="159" eb="160">
      <t>スベ</t>
    </rPh>
    <rPh sb="162" eb="164">
      <t>フタン</t>
    </rPh>
    <rPh sb="187" eb="189">
      <t>オスイ</t>
    </rPh>
    <rPh sb="189" eb="191">
      <t>ショリ</t>
    </rPh>
    <rPh sb="191" eb="193">
      <t>ゲンカ</t>
    </rPh>
    <rPh sb="195" eb="196">
      <t>ゼン</t>
    </rPh>
    <rPh sb="196" eb="198">
      <t>ネンド</t>
    </rPh>
    <rPh sb="199" eb="201">
      <t>ヒカク</t>
    </rPh>
    <rPh sb="208" eb="209">
      <t>エン</t>
    </rPh>
    <rPh sb="209" eb="211">
      <t>ゲンショウ</t>
    </rPh>
    <rPh sb="219" eb="221">
      <t>オスイ</t>
    </rPh>
    <rPh sb="221" eb="223">
      <t>ショリ</t>
    </rPh>
    <rPh sb="223" eb="224">
      <t>ヒ</t>
    </rPh>
    <rPh sb="227" eb="229">
      <t>シシュツ</t>
    </rPh>
    <rPh sb="230" eb="232">
      <t>イチブ</t>
    </rPh>
    <rPh sb="234" eb="235">
      <t>レイ</t>
    </rPh>
    <rPh sb="235" eb="236">
      <t>ワ</t>
    </rPh>
    <rPh sb="237" eb="238">
      <t>ネン</t>
    </rPh>
    <rPh sb="239" eb="240">
      <t>ガツ</t>
    </rPh>
    <rPh sb="242" eb="244">
      <t>コウエイ</t>
    </rPh>
    <rPh sb="244" eb="246">
      <t>キギョウ</t>
    </rPh>
    <rPh sb="246" eb="248">
      <t>カイケイ</t>
    </rPh>
    <rPh sb="249" eb="251">
      <t>イコウ</t>
    </rPh>
    <rPh sb="256" eb="257">
      <t>トモナ</t>
    </rPh>
    <rPh sb="258" eb="260">
      <t>ウチキ</t>
    </rPh>
    <rPh sb="260" eb="262">
      <t>ケッサン</t>
    </rPh>
    <rPh sb="265" eb="266">
      <t>ガツ</t>
    </rPh>
    <rPh sb="266" eb="267">
      <t>マツ</t>
    </rPh>
    <rPh sb="270" eb="272">
      <t>イタク</t>
    </rPh>
    <rPh sb="272" eb="274">
      <t>ケイヤク</t>
    </rPh>
    <rPh sb="274" eb="275">
      <t>ブン</t>
    </rPh>
    <rPh sb="276" eb="278">
      <t>シハライ</t>
    </rPh>
    <rPh sb="280" eb="281">
      <t>ガツ</t>
    </rPh>
    <rPh sb="281" eb="283">
      <t>イコウ</t>
    </rPh>
    <rPh sb="286" eb="288">
      <t>ミハラ</t>
    </rPh>
    <rPh sb="289" eb="290">
      <t>ブン</t>
    </rPh>
    <rPh sb="291" eb="292">
      <t>ショウ</t>
    </rPh>
    <rPh sb="299" eb="301">
      <t>ゲンショウ</t>
    </rPh>
    <rPh sb="302" eb="303">
      <t>カンガ</t>
    </rPh>
    <rPh sb="311" eb="313">
      <t>シセツ</t>
    </rPh>
    <rPh sb="313" eb="316">
      <t>リヨウリツ</t>
    </rPh>
    <rPh sb="322" eb="324">
      <t>ゼンネン</t>
    </rPh>
    <rPh sb="324" eb="325">
      <t>ド</t>
    </rPh>
    <rPh sb="327" eb="329">
      <t>ヒカク</t>
    </rPh>
    <rPh sb="338" eb="340">
      <t>ゲンショウ</t>
    </rPh>
    <rPh sb="349" eb="351">
      <t>シセツ</t>
    </rPh>
    <rPh sb="352" eb="354">
      <t>リヨウ</t>
    </rPh>
    <rPh sb="354" eb="356">
      <t>ジョウキョウ</t>
    </rPh>
    <rPh sb="357" eb="359">
      <t>テキセイ</t>
    </rPh>
    <rPh sb="359" eb="361">
      <t>キボ</t>
    </rPh>
    <rPh sb="367" eb="369">
      <t>セツゾク</t>
    </rPh>
    <rPh sb="369" eb="371">
      <t>ジンコウ</t>
    </rPh>
    <rPh sb="372" eb="373">
      <t>フ</t>
    </rPh>
    <rPh sb="377" eb="379">
      <t>ショリ</t>
    </rPh>
    <rPh sb="381" eb="383">
      <t>ヨユウ</t>
    </rPh>
    <rPh sb="394" eb="397">
      <t>スイセンカ</t>
    </rPh>
    <rPh sb="397" eb="398">
      <t>リツ</t>
    </rPh>
    <rPh sb="400" eb="403">
      <t>ゼンネンド</t>
    </rPh>
    <rPh sb="413" eb="415">
      <t>ゾウカ</t>
    </rPh>
    <rPh sb="422" eb="424">
      <t>レイネン</t>
    </rPh>
    <rPh sb="424" eb="425">
      <t>ドオ</t>
    </rPh>
    <rPh sb="426" eb="428">
      <t>シンキ</t>
    </rPh>
    <rPh sb="428" eb="430">
      <t>セツゾク</t>
    </rPh>
    <rPh sb="430" eb="431">
      <t>シャ</t>
    </rPh>
    <rPh sb="439" eb="441">
      <t>ショリ</t>
    </rPh>
    <rPh sb="441" eb="443">
      <t>クイキ</t>
    </rPh>
    <rPh sb="443" eb="444">
      <t>ナイ</t>
    </rPh>
    <rPh sb="444" eb="446">
      <t>ジンコウ</t>
    </rPh>
    <rPh sb="447" eb="449">
      <t>ゲンショウ</t>
    </rPh>
    <rPh sb="451" eb="453">
      <t>ケイコウ</t>
    </rPh>
    <rPh sb="460" eb="462">
      <t>コンゴ</t>
    </rPh>
    <rPh sb="463" eb="465">
      <t>シンキ</t>
    </rPh>
    <rPh sb="465" eb="467">
      <t>セツゾク</t>
    </rPh>
    <rPh sb="468" eb="469">
      <t>フ</t>
    </rPh>
    <rPh sb="474" eb="4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</si>
</sst>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3B-488B-BFA0-8C39FF09DC71}"/>
            </c:ext>
          </c:extLst>
        </c:ser>
        <c:dLbls>
          <c:showLegendKey val="0"/>
          <c:showVal val="0"/>
          <c:showCatName val="0"/>
          <c:showSerName val="0"/>
          <c:showPercent val="0"/>
          <c:showBubbleSize val="0"/>
        </c:dLbls>
        <c:gapWidth val="150"/>
        <c:axId val="80659200"/>
        <c:axId val="806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83B-488B-BFA0-8C39FF09DC71}"/>
            </c:ext>
          </c:extLst>
        </c:ser>
        <c:dLbls>
          <c:showLegendKey val="0"/>
          <c:showVal val="0"/>
          <c:showCatName val="0"/>
          <c:showSerName val="0"/>
          <c:showPercent val="0"/>
          <c:showBubbleSize val="0"/>
        </c:dLbls>
        <c:marker val="1"/>
        <c:smooth val="0"/>
        <c:axId val="80659200"/>
        <c:axId val="80661504"/>
      </c:lineChart>
      <c:dateAx>
        <c:axId val="80659200"/>
        <c:scaling>
          <c:orientation val="minMax"/>
        </c:scaling>
        <c:delete val="1"/>
        <c:axPos val="b"/>
        <c:numFmt formatCode="&quot;H&quot;yy" sourceLinked="1"/>
        <c:majorTickMark val="none"/>
        <c:minorTickMark val="none"/>
        <c:tickLblPos val="none"/>
        <c:crossAx val="80661504"/>
        <c:crosses val="autoZero"/>
        <c:auto val="1"/>
        <c:lblOffset val="100"/>
        <c:baseTimeUnit val="years"/>
      </c:dateAx>
      <c:valAx>
        <c:axId val="806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46.74</c:v>
                </c:pt>
                <c:pt idx="1">
                  <c:v>48.25</c:v>
                </c:pt>
                <c:pt idx="2">
                  <c:v>48.38</c:v>
                </c:pt>
                <c:pt idx="3">
                  <c:v>47.01</c:v>
                </c:pt>
                <c:pt idx="4">
                  <c:v>45.29</c:v>
                </c:pt>
              </c:numCache>
            </c:numRef>
          </c:val>
          <c:extLst>
            <c:ext xmlns:c16="http://schemas.microsoft.com/office/drawing/2014/chart" uri="{C3380CC4-5D6E-409C-BE32-E72D297353CC}">
              <c16:uniqueId val="{00000000-9F48-46DE-A1A7-F42ED0B55674}"/>
            </c:ext>
          </c:extLst>
        </c:ser>
        <c:dLbls>
          <c:showLegendKey val="0"/>
          <c:showVal val="0"/>
          <c:showCatName val="0"/>
          <c:showSerName val="0"/>
          <c:showPercent val="0"/>
          <c:showBubbleSize val="0"/>
        </c:dLbls>
        <c:gapWidth val="150"/>
        <c:axId val="80689408"/>
        <c:axId val="806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F48-46DE-A1A7-F42ED0B55674}"/>
            </c:ext>
          </c:extLst>
        </c:ser>
        <c:dLbls>
          <c:showLegendKey val="0"/>
          <c:showVal val="0"/>
          <c:showCatName val="0"/>
          <c:showSerName val="0"/>
          <c:showPercent val="0"/>
          <c:showBubbleSize val="0"/>
        </c:dLbls>
        <c:marker val="1"/>
        <c:smooth val="0"/>
        <c:axId val="80689408"/>
        <c:axId val="80691584"/>
      </c:lineChart>
      <c:dateAx>
        <c:axId val="80689408"/>
        <c:scaling>
          <c:orientation val="minMax"/>
        </c:scaling>
        <c:delete val="1"/>
        <c:axPos val="b"/>
        <c:numFmt formatCode="&quot;H&quot;yy" sourceLinked="1"/>
        <c:majorTickMark val="none"/>
        <c:minorTickMark val="none"/>
        <c:tickLblPos val="none"/>
        <c:crossAx val="80691584"/>
        <c:crosses val="autoZero"/>
        <c:auto val="1"/>
        <c:lblOffset val="100"/>
        <c:baseTimeUnit val="years"/>
      </c:dateAx>
      <c:valAx>
        <c:axId val="806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87.28</c:v>
                </c:pt>
                <c:pt idx="1">
                  <c:v>88.02</c:v>
                </c:pt>
                <c:pt idx="2">
                  <c:v>82.39</c:v>
                </c:pt>
                <c:pt idx="3">
                  <c:v>83.09</c:v>
                </c:pt>
                <c:pt idx="4">
                  <c:v>84.18</c:v>
                </c:pt>
              </c:numCache>
            </c:numRef>
          </c:val>
          <c:extLst>
            <c:ext xmlns:c16="http://schemas.microsoft.com/office/drawing/2014/chart" uri="{C3380CC4-5D6E-409C-BE32-E72D297353CC}">
              <c16:uniqueId val="{00000000-070D-42BA-89E2-7F44A610C063}"/>
            </c:ext>
          </c:extLst>
        </c:ser>
        <c:dLbls>
          <c:showLegendKey val="0"/>
          <c:showVal val="0"/>
          <c:showCatName val="0"/>
          <c:showSerName val="0"/>
          <c:showPercent val="0"/>
          <c:showBubbleSize val="0"/>
        </c:dLbls>
        <c:gapWidth val="150"/>
        <c:axId val="80714368"/>
        <c:axId val="807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70D-42BA-89E2-7F44A610C063}"/>
            </c:ext>
          </c:extLst>
        </c:ser>
        <c:dLbls>
          <c:showLegendKey val="0"/>
          <c:showVal val="0"/>
          <c:showCatName val="0"/>
          <c:showSerName val="0"/>
          <c:showPercent val="0"/>
          <c:showBubbleSize val="0"/>
        </c:dLbls>
        <c:marker val="1"/>
        <c:smooth val="0"/>
        <c:axId val="80714368"/>
        <c:axId val="80728832"/>
      </c:lineChart>
      <c:dateAx>
        <c:axId val="80714368"/>
        <c:scaling>
          <c:orientation val="minMax"/>
        </c:scaling>
        <c:delete val="1"/>
        <c:axPos val="b"/>
        <c:numFmt formatCode="&quot;H&quot;yy" sourceLinked="1"/>
        <c:majorTickMark val="none"/>
        <c:minorTickMark val="none"/>
        <c:tickLblPos val="none"/>
        <c:crossAx val="80728832"/>
        <c:crosses val="autoZero"/>
        <c:auto val="1"/>
        <c:lblOffset val="100"/>
        <c:baseTimeUnit val="years"/>
      </c:dateAx>
      <c:valAx>
        <c:axId val="80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76.12</c:v>
                </c:pt>
                <c:pt idx="1">
                  <c:v>76.13</c:v>
                </c:pt>
                <c:pt idx="2">
                  <c:v>83.41</c:v>
                </c:pt>
                <c:pt idx="3">
                  <c:v>85.99</c:v>
                </c:pt>
                <c:pt idx="4">
                  <c:v>90.25</c:v>
                </c:pt>
              </c:numCache>
            </c:numRef>
          </c:val>
          <c:extLst>
            <c:ext xmlns:c16="http://schemas.microsoft.com/office/drawing/2014/chart" uri="{C3380CC4-5D6E-409C-BE32-E72D297353CC}">
              <c16:uniqueId val="{00000000-E156-446E-989E-F11A8126381A}"/>
            </c:ext>
          </c:extLst>
        </c:ser>
        <c:dLbls>
          <c:showLegendKey val="0"/>
          <c:showVal val="0"/>
          <c:showCatName val="0"/>
          <c:showSerName val="0"/>
          <c:showPercent val="0"/>
          <c:showBubbleSize val="0"/>
        </c:dLbls>
        <c:gapWidth val="150"/>
        <c:axId val="171356544"/>
        <c:axId val="172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6-446E-989E-F11A8126381A}"/>
            </c:ext>
          </c:extLst>
        </c:ser>
        <c:dLbls>
          <c:showLegendKey val="0"/>
          <c:showVal val="0"/>
          <c:showCatName val="0"/>
          <c:showSerName val="0"/>
          <c:showPercent val="0"/>
          <c:showBubbleSize val="0"/>
        </c:dLbls>
        <c:marker val="1"/>
        <c:smooth val="0"/>
        <c:axId val="171356544"/>
        <c:axId val="172550016"/>
      </c:lineChart>
      <c:dateAx>
        <c:axId val="171356544"/>
        <c:scaling>
          <c:orientation val="minMax"/>
        </c:scaling>
        <c:delete val="1"/>
        <c:axPos val="b"/>
        <c:numFmt formatCode="&quot;H&quot;yy" sourceLinked="1"/>
        <c:majorTickMark val="none"/>
        <c:minorTickMark val="none"/>
        <c:tickLblPos val="none"/>
        <c:crossAx val="172550016"/>
        <c:crosses val="autoZero"/>
        <c:auto val="1"/>
        <c:lblOffset val="100"/>
        <c:baseTimeUnit val="years"/>
      </c:dateAx>
      <c:valAx>
        <c:axId val="172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E-43A6-9C09-3FB83288566D}"/>
            </c:ext>
          </c:extLst>
        </c:ser>
        <c:dLbls>
          <c:showLegendKey val="0"/>
          <c:showVal val="0"/>
          <c:showCatName val="0"/>
          <c:showSerName val="0"/>
          <c:showPercent val="0"/>
          <c:showBubbleSize val="0"/>
        </c:dLbls>
        <c:gapWidth val="150"/>
        <c:axId val="76935552"/>
        <c:axId val="769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E-43A6-9C09-3FB83288566D}"/>
            </c:ext>
          </c:extLst>
        </c:ser>
        <c:dLbls>
          <c:showLegendKey val="0"/>
          <c:showVal val="0"/>
          <c:showCatName val="0"/>
          <c:showSerName val="0"/>
          <c:showPercent val="0"/>
          <c:showBubbleSize val="0"/>
        </c:dLbls>
        <c:marker val="1"/>
        <c:smooth val="0"/>
        <c:axId val="76935552"/>
        <c:axId val="76937088"/>
      </c:lineChart>
      <c:dateAx>
        <c:axId val="76935552"/>
        <c:scaling>
          <c:orientation val="minMax"/>
        </c:scaling>
        <c:delete val="1"/>
        <c:axPos val="b"/>
        <c:numFmt formatCode="&quot;H&quot;yy" sourceLinked="1"/>
        <c:majorTickMark val="none"/>
        <c:minorTickMark val="none"/>
        <c:tickLblPos val="none"/>
        <c:crossAx val="76937088"/>
        <c:crosses val="autoZero"/>
        <c:auto val="1"/>
        <c:lblOffset val="100"/>
        <c:baseTimeUnit val="years"/>
      </c:dateAx>
      <c:valAx>
        <c:axId val="769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B-40D0-8879-0DEB1F126BD3}"/>
            </c:ext>
          </c:extLst>
        </c:ser>
        <c:dLbls>
          <c:showLegendKey val="0"/>
          <c:showVal val="0"/>
          <c:showCatName val="0"/>
          <c:showSerName val="0"/>
          <c:showPercent val="0"/>
          <c:showBubbleSize val="0"/>
        </c:dLbls>
        <c:gapWidth val="150"/>
        <c:axId val="78921728"/>
        <c:axId val="78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B-40D0-8879-0DEB1F126BD3}"/>
            </c:ext>
          </c:extLst>
        </c:ser>
        <c:dLbls>
          <c:showLegendKey val="0"/>
          <c:showVal val="0"/>
          <c:showCatName val="0"/>
          <c:showSerName val="0"/>
          <c:showPercent val="0"/>
          <c:showBubbleSize val="0"/>
        </c:dLbls>
        <c:marker val="1"/>
        <c:smooth val="0"/>
        <c:axId val="78921728"/>
        <c:axId val="78923648"/>
      </c:lineChart>
      <c:dateAx>
        <c:axId val="78921728"/>
        <c:scaling>
          <c:orientation val="minMax"/>
        </c:scaling>
        <c:delete val="1"/>
        <c:axPos val="b"/>
        <c:numFmt formatCode="&quot;H&quot;yy" sourceLinked="1"/>
        <c:majorTickMark val="none"/>
        <c:minorTickMark val="none"/>
        <c:tickLblPos val="none"/>
        <c:crossAx val="78923648"/>
        <c:crosses val="autoZero"/>
        <c:auto val="1"/>
        <c:lblOffset val="100"/>
        <c:baseTimeUnit val="years"/>
      </c:dateAx>
      <c:valAx>
        <c:axId val="78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5-430C-9307-4239F693A58F}"/>
            </c:ext>
          </c:extLst>
        </c:ser>
        <c:dLbls>
          <c:showLegendKey val="0"/>
          <c:showVal val="0"/>
          <c:showCatName val="0"/>
          <c:showSerName val="0"/>
          <c:showPercent val="0"/>
          <c:showBubbleSize val="0"/>
        </c:dLbls>
        <c:gapWidth val="150"/>
        <c:axId val="78950784"/>
        <c:axId val="78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5-430C-9307-4239F693A58F}"/>
            </c:ext>
          </c:extLst>
        </c:ser>
        <c:dLbls>
          <c:showLegendKey val="0"/>
          <c:showVal val="0"/>
          <c:showCatName val="0"/>
          <c:showSerName val="0"/>
          <c:showPercent val="0"/>
          <c:showBubbleSize val="0"/>
        </c:dLbls>
        <c:marker val="1"/>
        <c:smooth val="0"/>
        <c:axId val="78950784"/>
        <c:axId val="78952704"/>
      </c:lineChart>
      <c:dateAx>
        <c:axId val="78950784"/>
        <c:scaling>
          <c:orientation val="minMax"/>
        </c:scaling>
        <c:delete val="1"/>
        <c:axPos val="b"/>
        <c:numFmt formatCode="&quot;H&quot;yy" sourceLinked="1"/>
        <c:majorTickMark val="none"/>
        <c:minorTickMark val="none"/>
        <c:tickLblPos val="none"/>
        <c:crossAx val="78952704"/>
        <c:crosses val="autoZero"/>
        <c:auto val="1"/>
        <c:lblOffset val="100"/>
        <c:baseTimeUnit val="years"/>
      </c:dateAx>
      <c:valAx>
        <c:axId val="78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CC-451D-9A3C-196BB988A3BE}"/>
            </c:ext>
          </c:extLst>
        </c:ser>
        <c:dLbls>
          <c:showLegendKey val="0"/>
          <c:showVal val="0"/>
          <c:showCatName val="0"/>
          <c:showSerName val="0"/>
          <c:showPercent val="0"/>
          <c:showBubbleSize val="0"/>
        </c:dLbls>
        <c:gapWidth val="150"/>
        <c:axId val="78967936"/>
        <c:axId val="789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CC-451D-9A3C-196BB988A3BE}"/>
            </c:ext>
          </c:extLst>
        </c:ser>
        <c:dLbls>
          <c:showLegendKey val="0"/>
          <c:showVal val="0"/>
          <c:showCatName val="0"/>
          <c:showSerName val="0"/>
          <c:showPercent val="0"/>
          <c:showBubbleSize val="0"/>
        </c:dLbls>
        <c:marker val="1"/>
        <c:smooth val="0"/>
        <c:axId val="78967936"/>
        <c:axId val="78969856"/>
      </c:lineChart>
      <c:dateAx>
        <c:axId val="78967936"/>
        <c:scaling>
          <c:orientation val="minMax"/>
        </c:scaling>
        <c:delete val="1"/>
        <c:axPos val="b"/>
        <c:numFmt formatCode="&quot;H&quot;yy" sourceLinked="1"/>
        <c:majorTickMark val="none"/>
        <c:minorTickMark val="none"/>
        <c:tickLblPos val="none"/>
        <c:crossAx val="78969856"/>
        <c:crosses val="autoZero"/>
        <c:auto val="1"/>
        <c:lblOffset val="100"/>
        <c:baseTimeUnit val="years"/>
      </c:dateAx>
      <c:valAx>
        <c:axId val="789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628.29</c:v>
                </c:pt>
                <c:pt idx="1">
                  <c:v>528.96</c:v>
                </c:pt>
                <c:pt idx="2">
                  <c:v>567.02</c:v>
                </c:pt>
                <c:pt idx="3" formatCode="#,##0.00;&quot;△&quot;#,##0.00">
                  <c:v>0</c:v>
                </c:pt>
                <c:pt idx="4" formatCode="#,##0.00;&quot;△&quot;#,##0.00">
                  <c:v>0</c:v>
                </c:pt>
              </c:numCache>
            </c:numRef>
          </c:val>
          <c:extLst>
            <c:ext xmlns:c16="http://schemas.microsoft.com/office/drawing/2014/chart" uri="{C3380CC4-5D6E-409C-BE32-E72D297353CC}">
              <c16:uniqueId val="{00000000-C491-42E2-B968-63ED66FB7D4F}"/>
            </c:ext>
          </c:extLst>
        </c:ser>
        <c:dLbls>
          <c:showLegendKey val="0"/>
          <c:showVal val="0"/>
          <c:showCatName val="0"/>
          <c:showSerName val="0"/>
          <c:showPercent val="0"/>
          <c:showBubbleSize val="0"/>
        </c:dLbls>
        <c:gapWidth val="150"/>
        <c:axId val="79152640"/>
        <c:axId val="791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491-42E2-B968-63ED66FB7D4F}"/>
            </c:ext>
          </c:extLst>
        </c:ser>
        <c:dLbls>
          <c:showLegendKey val="0"/>
          <c:showVal val="0"/>
          <c:showCatName val="0"/>
          <c:showSerName val="0"/>
          <c:showPercent val="0"/>
          <c:showBubbleSize val="0"/>
        </c:dLbls>
        <c:marker val="1"/>
        <c:smooth val="0"/>
        <c:axId val="79152640"/>
        <c:axId val="79154560"/>
      </c:lineChart>
      <c:dateAx>
        <c:axId val="79152640"/>
        <c:scaling>
          <c:orientation val="minMax"/>
        </c:scaling>
        <c:delete val="1"/>
        <c:axPos val="b"/>
        <c:numFmt formatCode="&quot;H&quot;yy" sourceLinked="1"/>
        <c:majorTickMark val="none"/>
        <c:minorTickMark val="none"/>
        <c:tickLblPos val="none"/>
        <c:crossAx val="79154560"/>
        <c:crosses val="autoZero"/>
        <c:auto val="1"/>
        <c:lblOffset val="100"/>
        <c:baseTimeUnit val="years"/>
      </c:dateAx>
      <c:valAx>
        <c:axId val="791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62.68</c:v>
                </c:pt>
                <c:pt idx="1">
                  <c:v>67.430000000000007</c:v>
                </c:pt>
                <c:pt idx="2">
                  <c:v>89.38</c:v>
                </c:pt>
                <c:pt idx="3">
                  <c:v>73.84</c:v>
                </c:pt>
                <c:pt idx="4">
                  <c:v>79.930000000000007</c:v>
                </c:pt>
              </c:numCache>
            </c:numRef>
          </c:val>
          <c:extLst>
            <c:ext xmlns:c16="http://schemas.microsoft.com/office/drawing/2014/chart" uri="{C3380CC4-5D6E-409C-BE32-E72D297353CC}">
              <c16:uniqueId val="{00000000-888B-4351-8481-5ECF7EDC621A}"/>
            </c:ext>
          </c:extLst>
        </c:ser>
        <c:dLbls>
          <c:showLegendKey val="0"/>
          <c:showVal val="0"/>
          <c:showCatName val="0"/>
          <c:showSerName val="0"/>
          <c:showPercent val="0"/>
          <c:showBubbleSize val="0"/>
        </c:dLbls>
        <c:gapWidth val="150"/>
        <c:axId val="80619008"/>
        <c:axId val="806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88B-4351-8481-5ECF7EDC621A}"/>
            </c:ext>
          </c:extLst>
        </c:ser>
        <c:dLbls>
          <c:showLegendKey val="0"/>
          <c:showVal val="0"/>
          <c:showCatName val="0"/>
          <c:showSerName val="0"/>
          <c:showPercent val="0"/>
          <c:showBubbleSize val="0"/>
        </c:dLbls>
        <c:marker val="1"/>
        <c:smooth val="0"/>
        <c:axId val="80619008"/>
        <c:axId val="80620928"/>
      </c:lineChart>
      <c:dateAx>
        <c:axId val="80619008"/>
        <c:scaling>
          <c:orientation val="minMax"/>
        </c:scaling>
        <c:delete val="1"/>
        <c:axPos val="b"/>
        <c:numFmt formatCode="&quot;H&quot;yy" sourceLinked="1"/>
        <c:majorTickMark val="none"/>
        <c:minorTickMark val="none"/>
        <c:tickLblPos val="none"/>
        <c:crossAx val="80620928"/>
        <c:crosses val="autoZero"/>
        <c:auto val="1"/>
        <c:lblOffset val="100"/>
        <c:baseTimeUnit val="years"/>
      </c:dateAx>
      <c:valAx>
        <c:axId val="806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205.02</c:v>
                </c:pt>
                <c:pt idx="1">
                  <c:v>200.54</c:v>
                </c:pt>
                <c:pt idx="2">
                  <c:v>150.62</c:v>
                </c:pt>
                <c:pt idx="3">
                  <c:v>184.36</c:v>
                </c:pt>
                <c:pt idx="4">
                  <c:v>150</c:v>
                </c:pt>
              </c:numCache>
            </c:numRef>
          </c:val>
          <c:extLst>
            <c:ext xmlns:c16="http://schemas.microsoft.com/office/drawing/2014/chart" uri="{C3380CC4-5D6E-409C-BE32-E72D297353CC}">
              <c16:uniqueId val="{00000000-16DF-4059-BAFE-FA0494137B2F}"/>
            </c:ext>
          </c:extLst>
        </c:ser>
        <c:dLbls>
          <c:showLegendKey val="0"/>
          <c:showVal val="0"/>
          <c:showCatName val="0"/>
          <c:showSerName val="0"/>
          <c:showPercent val="0"/>
          <c:showBubbleSize val="0"/>
        </c:dLbls>
        <c:gapWidth val="150"/>
        <c:axId val="80643968"/>
        <c:axId val="806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6DF-4059-BAFE-FA0494137B2F}"/>
            </c:ext>
          </c:extLst>
        </c:ser>
        <c:dLbls>
          <c:showLegendKey val="0"/>
          <c:showVal val="0"/>
          <c:showCatName val="0"/>
          <c:showSerName val="0"/>
          <c:showPercent val="0"/>
          <c:showBubbleSize val="0"/>
        </c:dLbls>
        <c:marker val="1"/>
        <c:smooth val="0"/>
        <c:axId val="80643968"/>
        <c:axId val="80670720"/>
      </c:lineChart>
      <c:dateAx>
        <c:axId val="80643968"/>
        <c:scaling>
          <c:orientation val="minMax"/>
        </c:scaling>
        <c:delete val="1"/>
        <c:axPos val="b"/>
        <c:numFmt formatCode="&quot;H&quot;yy" sourceLinked="1"/>
        <c:majorTickMark val="none"/>
        <c:minorTickMark val="none"/>
        <c:tickLblPos val="none"/>
        <c:crossAx val="80670720"/>
        <c:crosses val="autoZero"/>
        <c:auto val="1"/>
        <c:lblOffset val="100"/>
        <c:baseTimeUnit val="years"/>
      </c:dateAx>
      <c:valAx>
        <c:axId val="80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1" zoomScale="130" zoomScaleNormal="130" workbookViewId="0">
      <selection activeCell="CC29" sqref="CC2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61283</v>
      </c>
      <c r="AM8" s="51"/>
      <c r="AN8" s="51"/>
      <c r="AO8" s="51"/>
      <c r="AP8" s="51"/>
      <c r="AQ8" s="51"/>
      <c r="AR8" s="51"/>
      <c r="AS8" s="51"/>
      <c r="AT8" s="46">
        <f>データ!T6</f>
        <v>336.94</v>
      </c>
      <c r="AU8" s="46"/>
      <c r="AV8" s="46"/>
      <c r="AW8" s="46"/>
      <c r="AX8" s="46"/>
      <c r="AY8" s="46"/>
      <c r="AZ8" s="46"/>
      <c r="BA8" s="46"/>
      <c r="BB8" s="46">
        <f>データ!U6</f>
        <v>181.88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4.3499999999999996</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2648</v>
      </c>
      <c r="AM10" s="51"/>
      <c r="AN10" s="51"/>
      <c r="AO10" s="51"/>
      <c r="AP10" s="51"/>
      <c r="AQ10" s="51"/>
      <c r="AR10" s="51"/>
      <c r="AS10" s="51"/>
      <c r="AT10" s="46">
        <f>データ!W6</f>
        <v>2.1800000000000002</v>
      </c>
      <c r="AU10" s="46"/>
      <c r="AV10" s="46"/>
      <c r="AW10" s="46"/>
      <c r="AX10" s="46"/>
      <c r="AY10" s="46"/>
      <c r="AZ10" s="46"/>
      <c r="BA10" s="46"/>
      <c r="BB10" s="46">
        <f>データ!X6</f>
        <v>1214.68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ogwPln0ydhtqdOaB+o3OEsuPDSEjo44c1axsVhcVyeOpqmE4KZQIOXCGUGNPX6ZUCsHb/6JVnQYEacYWOAQe7Q==" saltValue="kvayOQX0TZxyMvsigCu8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452068</v>
      </c>
      <c r="D6" s="33">
        <f t="shared" si="3"/>
        <v>47</v>
      </c>
      <c r="E6" s="33">
        <f t="shared" si="3"/>
        <v>17</v>
      </c>
      <c r="F6" s="33">
        <f t="shared" si="3"/>
        <v>5</v>
      </c>
      <c r="G6" s="33">
        <f t="shared" si="3"/>
        <v>0</v>
      </c>
      <c r="H6" s="33" t="str">
        <f t="shared" si="3"/>
        <v>宮崎県　日向市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4.3499999999999996</v>
      </c>
      <c r="Q6" s="34">
        <f t="shared" si="3"/>
        <v>100</v>
      </c>
      <c r="R6" s="34">
        <f t="shared" si="3"/>
        <v>2750</v>
      </c>
      <c r="S6" s="34">
        <f t="shared" si="3"/>
        <v>61283</v>
      </c>
      <c r="T6" s="34">
        <f t="shared" si="3"/>
        <v>336.94</v>
      </c>
      <c r="U6" s="34">
        <f t="shared" si="3"/>
        <v>181.88</v>
      </c>
      <c r="V6" s="34">
        <f t="shared" si="3"/>
        <v>2648</v>
      </c>
      <c r="W6" s="34">
        <f t="shared" si="3"/>
        <v>2.1800000000000002</v>
      </c>
      <c r="X6" s="34">
        <f t="shared" si="3"/>
        <v>1214.68</v>
      </c>
      <c r="Y6" s="35">
        <f>IF(Y7="",NA(),Y7)</f>
        <v>76.12</v>
      </c>
      <c r="Z6" s="35">
        <f t="shared" ref="Z6:AH6" si="4">IF(Z7="",NA(),Z7)</f>
        <v>76.13</v>
      </c>
      <c r="AA6" s="35">
        <f t="shared" si="4"/>
        <v>83.41</v>
      </c>
      <c r="AB6" s="35">
        <f t="shared" si="4"/>
        <v>85.99</v>
      </c>
      <c r="AC6" s="35">
        <f t="shared" si="4"/>
        <v>90.25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628.29</v>
      </c>
      <c r="BG6" s="35">
        <f t="shared" ref="BG6:BO6" si="7">IF(BG7="",NA(),BG7)</f>
        <v>528.96</v>
      </c>
      <c r="BH6" s="35">
        <f t="shared" si="7"/>
        <v>567.02</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62.68</v>
      </c>
      <c r="BR6" s="35">
        <f t="shared" ref="BR6:BZ6" si="8">IF(BR7="",NA(),BR7)</f>
        <v>67.430000000000007</v>
      </c>
      <c r="BS6" s="35">
        <f t="shared" si="8"/>
        <v>89.38</v>
      </c>
      <c r="BT6" s="35">
        <f t="shared" si="8"/>
        <v>73.84</v>
      </c>
      <c r="BU6" s="35">
        <f t="shared" si="8"/>
        <v>79.930000000000007</v>
      </c>
      <c r="BV6" s="35">
        <f t="shared" si="8"/>
        <v>52.19</v>
      </c>
      <c r="BW6" s="35">
        <f t="shared" si="8"/>
        <v>55.32</v>
      </c>
      <c r="BX6" s="35">
        <f t="shared" si="8"/>
        <v>59.8</v>
      </c>
      <c r="BY6" s="35">
        <f t="shared" si="8"/>
        <v>57.77</v>
      </c>
      <c r="BZ6" s="35">
        <f t="shared" si="8"/>
        <v>57.31</v>
      </c>
      <c r="CA6" s="34" t="str">
        <f>IF(CA7="","",IF(CA7="-","【-】","【"&amp;SUBSTITUTE(TEXT(CA7,"#,##0.00"),"-","△")&amp;"】"))</f>
        <v>【59.59】</v>
      </c>
      <c r="CB6" s="35">
        <f>IF(CB7="",NA(),CB7)</f>
        <v>205.02</v>
      </c>
      <c r="CC6" s="35">
        <f t="shared" ref="CC6:CK6" si="9">IF(CC7="",NA(),CC7)</f>
        <v>200.54</v>
      </c>
      <c r="CD6" s="35">
        <f t="shared" si="9"/>
        <v>150.62</v>
      </c>
      <c r="CE6" s="35">
        <f t="shared" si="9"/>
        <v>184.36</v>
      </c>
      <c r="CF6" s="35">
        <f t="shared" si="9"/>
        <v>150</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46.74</v>
      </c>
      <c r="CN6" s="35">
        <f t="shared" ref="CN6:CV6" si="10">IF(CN7="",NA(),CN7)</f>
        <v>48.25</v>
      </c>
      <c r="CO6" s="35">
        <f t="shared" si="10"/>
        <v>48.38</v>
      </c>
      <c r="CP6" s="35">
        <f t="shared" si="10"/>
        <v>47.01</v>
      </c>
      <c r="CQ6" s="35">
        <f t="shared" si="10"/>
        <v>45.29</v>
      </c>
      <c r="CR6" s="35">
        <f t="shared" si="10"/>
        <v>52.31</v>
      </c>
      <c r="CS6" s="35">
        <f t="shared" si="10"/>
        <v>60.65</v>
      </c>
      <c r="CT6" s="35">
        <f t="shared" si="10"/>
        <v>51.75</v>
      </c>
      <c r="CU6" s="35">
        <f t="shared" si="10"/>
        <v>50.68</v>
      </c>
      <c r="CV6" s="35">
        <f t="shared" si="10"/>
        <v>50.14</v>
      </c>
      <c r="CW6" s="34" t="str">
        <f>IF(CW7="","",IF(CW7="-","【-】","【"&amp;SUBSTITUTE(TEXT(CW7,"#,##0.00"),"-","△")&amp;"】"))</f>
        <v>【51.30】</v>
      </c>
      <c r="CX6" s="35">
        <f>IF(CX7="",NA(),CX7)</f>
        <v>87.28</v>
      </c>
      <c r="CY6" s="35">
        <f t="shared" ref="CY6:DG6" si="11">IF(CY7="",NA(),CY7)</f>
        <v>88.02</v>
      </c>
      <c r="CZ6" s="35">
        <f t="shared" si="11"/>
        <v>82.39</v>
      </c>
      <c r="DA6" s="35">
        <f t="shared" si="11"/>
        <v>83.09</v>
      </c>
      <c r="DB6" s="35">
        <f t="shared" si="11"/>
        <v>84.18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452068</v>
      </c>
      <c r="D7" s="37">
        <v>47</v>
      </c>
      <c r="E7" s="37">
        <v>17</v>
      </c>
      <c r="F7" s="37">
        <v>5</v>
      </c>
      <c r="G7" s="37">
        <v>0</v>
      </c>
      <c r="H7" s="37" t="s">
        <v>98</v>
      </c>
      <c r="I7" s="37" t="s">
        <v>99</v>
      </c>
      <c r="J7" s="37" t="s">
        <v>100</v>
      </c>
      <c r="K7" s="37" t="s">
        <v>101</v>
      </c>
      <c r="L7" s="37" t="s">
        <v>102</v>
      </c>
      <c r="M7" s="37" t="s">
        <v>103</v>
      </c>
      <c r="N7" s="38" t="s">
        <v>104</v>
      </c>
      <c r="O7" s="38" t="s">
        <v>105</v>
      </c>
      <c r="P7" s="38">
        <v>4.3499999999999996</v>
      </c>
      <c r="Q7" s="38">
        <v>100</v>
      </c>
      <c r="R7" s="38">
        <v>2750</v>
      </c>
      <c r="S7" s="38">
        <v>61283</v>
      </c>
      <c r="T7" s="38">
        <v>336.94</v>
      </c>
      <c r="U7" s="38">
        <v>181.88</v>
      </c>
      <c r="V7" s="38">
        <v>2648</v>
      </c>
      <c r="W7" s="38">
        <v>2.1800000000000002</v>
      </c>
      <c r="X7" s="38">
        <v>1214.68</v>
      </c>
      <c r="Y7" s="38">
        <v>76.12</v>
      </c>
      <c r="Z7" s="38">
        <v>76.13</v>
      </c>
      <c r="AA7" s="38">
        <v>83.41</v>
      </c>
      <c r="AB7" s="38">
        <v>85.99</v>
      </c>
      <c r="AC7" s="38">
        <v>90.25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628.29</v>
      </c>
      <c r="BG7" s="38">
        <v>528.96</v>
      </c>
      <c r="BH7" s="38">
        <v>567.02</v>
      </c>
      <c r="BI7" s="38">
        <v>0</v>
      </c>
      <c r="BJ7" s="38">
        <v>0</v>
      </c>
      <c r="BK7" s="38">
        <v>1081.8</v>
      </c>
      <c r="BL7" s="38">
        <v>974.93</v>
      </c>
      <c r="BM7" s="38">
        <v>855.8</v>
      </c>
      <c r="BN7" s="38">
        <v>789.46</v>
      </c>
      <c r="BO7" s="38">
        <v>826.83</v>
      </c>
      <c r="BP7" s="38">
        <v>765.47</v>
      </c>
      <c r="BQ7" s="38">
        <v>62.68</v>
      </c>
      <c r="BR7" s="38">
        <v>67.430000000000007</v>
      </c>
      <c r="BS7" s="38">
        <v>89.38</v>
      </c>
      <c r="BT7" s="38">
        <v>73.84</v>
      </c>
      <c r="BU7" s="38">
        <v>79.930000000000007</v>
      </c>
      <c r="BV7" s="38">
        <v>52.19</v>
      </c>
      <c r="BW7" s="38">
        <v>55.32</v>
      </c>
      <c r="BX7" s="38">
        <v>59.8</v>
      </c>
      <c r="BY7" s="38">
        <v>57.77</v>
      </c>
      <c r="BZ7" s="38">
        <v>57.31</v>
      </c>
      <c r="CA7" s="38">
        <v>59.59</v>
      </c>
      <c r="CB7" s="38">
        <v>205.02</v>
      </c>
      <c r="CC7" s="38">
        <v>200.54</v>
      </c>
      <c r="CD7" s="38">
        <v>150.62</v>
      </c>
      <c r="CE7" s="38">
        <v>184.36</v>
      </c>
      <c r="CF7" s="38">
        <v>150</v>
      </c>
      <c r="CG7" s="38">
        <v>296.14</v>
      </c>
      <c r="CH7" s="38">
        <v>283.17</v>
      </c>
      <c r="CI7" s="38">
        <v>263.76</v>
      </c>
      <c r="CJ7" s="38">
        <v>274.35000000000002</v>
      </c>
      <c r="CK7" s="38">
        <v>273.52</v>
      </c>
      <c r="CL7" s="38">
        <v>257.86</v>
      </c>
      <c r="CM7" s="38">
        <v>46.74</v>
      </c>
      <c r="CN7" s="38">
        <v>48.25</v>
      </c>
      <c r="CO7" s="38">
        <v>48.38</v>
      </c>
      <c r="CP7" s="38">
        <v>47.01</v>
      </c>
      <c r="CQ7" s="38">
        <v>45.29</v>
      </c>
      <c r="CR7" s="38">
        <v>52.31</v>
      </c>
      <c r="CS7" s="38">
        <v>60.65</v>
      </c>
      <c r="CT7" s="38">
        <v>51.75</v>
      </c>
      <c r="CU7" s="38">
        <v>50.68</v>
      </c>
      <c r="CV7" s="38">
        <v>50.14</v>
      </c>
      <c r="CW7" s="38">
        <v>51.3</v>
      </c>
      <c r="CX7" s="38">
        <v>87.28</v>
      </c>
      <c r="CY7" s="38">
        <v>88.02</v>
      </c>
      <c r="CZ7" s="38">
        <v>82.39</v>
      </c>
      <c r="DA7" s="38">
        <v>83.09</v>
      </c>
      <c r="DB7" s="38">
        <v>84.18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2021-01-15T07:39:00Z</cp:lastPrinted>
  <dcterms:created xsi:type="dcterms:W3CDTF">2020-12-04T03:09:38Z</dcterms:created>
  <dcterms:modified xsi:type="dcterms:W3CDTF">2021-02-24T08:54:05Z</dcterms:modified>
  <cp:category/>
</cp:coreProperties>
</file>